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obba/Desktop/ut-bootcamp/homework/hw_excel/"/>
    </mc:Choice>
  </mc:AlternateContent>
  <xr:revisionPtr revIDLastSave="0" documentId="13_ncr:1_{1CD5FACC-3ABA-724D-B85A-74A3533C1CC6}" xr6:coauthVersionLast="43" xr6:coauthVersionMax="43" xr10:uidLastSave="{00000000-0000-0000-0000-000000000000}"/>
  <bookViews>
    <workbookView xWindow="0" yWindow="0" windowWidth="15420" windowHeight="18000" firstSheet="1" activeTab="3" xr2:uid="{00000000-000D-0000-FFFF-FFFF00000000}"/>
  </bookViews>
  <sheets>
    <sheet name="Pivot1_Category" sheetId="2" r:id="rId1"/>
    <sheet name="Pivot2_SubCategory" sheetId="3" r:id="rId2"/>
    <sheet name="Pivot3_DateCreated" sheetId="4" r:id="rId3"/>
    <sheet name="Data" sheetId="1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<sst xmlns="http://schemas.openxmlformats.org/spreadsheetml/2006/main" count="24800" uniqueCount="8380">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</sst>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1" applyNumberFormat="1" applyFont="1"/>
    <xf numFmtId="2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"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Data.xlsx]Pivot1_Category!PivotTable1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Campaigns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Pivot1_Category!$B$6:$B$15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F645-B388-C96F2A2122B7}"/>
            </c:ext>
          </c:extLst>
        </c:ser>
        <c:ser>
          <c:idx val="1"/>
          <c:order val="1"/>
          <c:tx>
            <c:strRef>
              <c:f>Pivot1_Category!$C$4:$C$5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F1-F645-B388-C96F2A2122B7}"/>
            </c:ext>
          </c:extLst>
        </c:ser>
        <c:ser>
          <c:idx val="2"/>
          <c:order val="2"/>
          <c:tx>
            <c:strRef>
              <c:f>Pivot1_Category!$D$4:$D$5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Pivot1_Category!$D$6:$D$15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F1-F645-B388-C96F2A2122B7}"/>
            </c:ext>
          </c:extLst>
        </c:ser>
        <c:ser>
          <c:idx val="3"/>
          <c:order val="3"/>
          <c:tx>
            <c:strRef>
              <c:f>Pivot1_Category!$E$4:$E$5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Pivot1_Category!$E$6:$E$15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F1-F645-B388-C96F2A2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5356735"/>
        <c:axId val="1315685487"/>
      </c:barChart>
      <c:catAx>
        <c:axId val="131535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5487"/>
        <c:crosses val="autoZero"/>
        <c:auto val="1"/>
        <c:lblAlgn val="ctr"/>
        <c:lblOffset val="100"/>
        <c:noMultiLvlLbl val="0"/>
      </c:catAx>
      <c:valAx>
        <c:axId val="1315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Data.xlsx]Pivot2_SubCategory!PivotTable5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Campaigns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Pivot2_SubCategory!$B$4:$B$5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Pivot2_SubCategory!$B$6:$B$47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9-244D-89AD-3D134BC7B4D3}"/>
            </c:ext>
          </c:extLst>
        </c:ser>
        <c:ser>
          <c:idx val="1"/>
          <c:order val="1"/>
          <c:tx>
            <c:strRef>
              <c:f>Pivot2_SubCategory!$C$4:$C$5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Pivot2_SubCategory!$C$6:$C$47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9-244D-89AD-3D134BC7B4D3}"/>
            </c:ext>
          </c:extLst>
        </c:ser>
        <c:ser>
          <c:idx val="2"/>
          <c:order val="2"/>
          <c:tx>
            <c:strRef>
              <c:f>Pivot2_SubCategory!$D$4:$D$5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Pivot2_SubCategory!$D$6:$D$47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9-244D-89AD-3D134BC7B4D3}"/>
            </c:ext>
          </c:extLst>
        </c:ser>
        <c:ser>
          <c:idx val="3"/>
          <c:order val="3"/>
          <c:tx>
            <c:strRef>
              <c:f>Pivot2_SubCategory!$E$4:$E$5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Pivot2_SubCategory!$E$6:$E$47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9-244D-89AD-3D134BC7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8574959"/>
        <c:axId val="1382068287"/>
      </c:barChart>
      <c:catAx>
        <c:axId val="13785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68287"/>
        <c:crosses val="autoZero"/>
        <c:auto val="1"/>
        <c:lblAlgn val="ctr"/>
        <c:lblOffset val="100"/>
        <c:noMultiLvlLbl val="0"/>
      </c:catAx>
      <c:valAx>
        <c:axId val="13820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Data.xlsx]Pivot3_DateCreated!PivotTable6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Created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Pivot3_DateCreated!$B$5:$B$6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Pivot3_DateCreated!$A$7:$A$19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Pivot3_DateCreated!$B$7:$B$19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AF48-9C22-969F4E85E027}"/>
            </c:ext>
          </c:extLst>
        </c:ser>
        <c:ser>
          <c:idx val="1"/>
          <c:order val="1"/>
          <c:tx>
            <c:strRef>
              <c:f>Pivot3_DateCreated!$C$5:$C$6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Pivot3_DateCreated!$A$7:$A$19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Pivot3_DateCreated!$C$7:$C$19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2-AF48-9C22-969F4E85E027}"/>
            </c:ext>
          </c:extLst>
        </c:ser>
        <c:ser>
          <c:idx val="2"/>
          <c:order val="2"/>
          <c:tx>
            <c:strRef>
              <c:f>Pivot3_DateCreated!$D$5:$D$6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Pivot3_DateCreated!$A$7:$A$19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Pivot3_DateCreated!$D$7:$D$19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2-AF48-9C22-969F4E85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39439"/>
        <c:axId val="1390200143"/>
      </c:lineChart>
      <c:catAx>
        <c:axId val="13044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00143"/>
        <c:crosses val="autoZero"/>
        <c:auto val="1"/>
        <c:lblAlgn val="ctr"/>
        <c:lblOffset val="100"/>
        <c:noMultiLvlLbl val="0"/>
      </c:catAx>
      <c:valAx>
        <c:axId val="13902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114789</xdr:colOff>
      <xdr:row>0</xdr:row>
      <xdr:rowOff>31750</xdr:rowOff>
    </xdr:from>
    <xdr:to>
      <xdr:col>14</xdr:col>
      <xdr:colOff>214923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AB16F-5596-0142-80E0-C470D072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182033</xdr:colOff>
      <xdr:row>0</xdr:row>
      <xdr:rowOff>105833</xdr:rowOff>
    </xdr:from>
    <xdr:to>
      <xdr:col>17</xdr:col>
      <xdr:colOff>814917</xdr:colOff>
      <xdr:row>30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7E150-9616-384D-9C7B-CFA93DB2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177800</xdr:rowOff>
    </xdr:from>
    <xdr:to>
      <xdr:col>13</xdr:col>
      <xdr:colOff>482600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13C24-9F2B-4A48-B2D4-0F808F22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ky Bobba" refreshedDate="43400.025353935183" createdVersion="6" refreshedVersion="6" minRefreshableVersion="3" recordCount="4114" xr:uid="{72B1F85A-484F-254B-8BE5-A674F55F50F5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containsInteg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11445899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4"/>
    <x v="0"/>
    <x v="0"/>
    <x v="0"/>
    <d v="2015-07-22T22:00:00"/>
  </r>
  <r>
    <x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"/>
    <x v="0"/>
    <x v="0"/>
    <x v="1"/>
    <d v="2017-03-02T09:24:43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  <x v="2"/>
    <d v="2016-02-15T11:51:23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"/>
    <x v="0"/>
    <x v="0"/>
    <x v="3"/>
    <d v="2014-08-07T07:21:47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1"/>
    <x v="0"/>
    <x v="0"/>
    <x v="4"/>
    <d v="2015-12-19T15:01:19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"/>
    <x v="0"/>
    <x v="0"/>
    <x v="5"/>
    <d v="2016-07-29T00:35:0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7"/>
    <x v="0"/>
    <x v="0"/>
    <x v="6"/>
    <d v="2014-06-13T20:44:1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60"/>
    <x v="0"/>
    <x v="0"/>
    <x v="7"/>
    <d v="2016-07-04T20:07:47"/>
  </r>
  <r>
    <x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2"/>
    <x v="0"/>
    <x v="0"/>
    <x v="8"/>
    <d v="2016-04-15T16:00:0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"/>
    <x v="0"/>
    <x v="0"/>
    <x v="9"/>
    <d v="2016-04-16T21:29:04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9"/>
    <x v="0"/>
    <x v="0"/>
    <x v="10"/>
    <d v="2014-06-24T20:37:59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"/>
    <x v="0"/>
    <x v="0"/>
    <x v="11"/>
    <d v="2016-08-21T22:00:0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60"/>
    <x v="0"/>
    <x v="0"/>
    <x v="12"/>
    <d v="2014-07-15T22:00:0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10"/>
    <x v="0"/>
    <x v="0"/>
    <x v="13"/>
    <d v="2016-06-23T15:27:00"/>
  </r>
  <r>
    <x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8"/>
    <x v="0"/>
    <x v="0"/>
    <x v="14"/>
    <d v="2014-07-13T08:59:0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2"/>
    <x v="0"/>
    <x v="0"/>
    <x v="15"/>
    <d v="2015-09-27T15:14:0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2"/>
    <x v="0"/>
    <x v="0"/>
    <x v="16"/>
    <d v="2014-06-16T00:30:0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2"/>
    <x v="0"/>
    <x v="0"/>
    <x v="17"/>
    <d v="2014-11-04T13:33:42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"/>
    <x v="0"/>
    <x v="0"/>
    <x v="18"/>
    <d v="2014-09-17T08:00:56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"/>
    <x v="0"/>
    <x v="0"/>
    <x v="19"/>
    <d v="2015-07-20T14:35:34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"/>
    <x v="0"/>
    <x v="0"/>
    <x v="20"/>
    <d v="2015-09-13T13:11:52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200"/>
    <x v="0"/>
    <x v="0"/>
    <x v="21"/>
    <d v="2014-09-26T10:03:09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"/>
    <x v="0"/>
    <x v="0"/>
    <x v="22"/>
    <d v="2015-01-01T02:59:0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"/>
    <x v="0"/>
    <x v="0"/>
    <x v="23"/>
    <d v="2015-04-30T10:20:00"/>
  </r>
  <r>
    <x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"/>
    <x v="0"/>
    <x v="0"/>
    <x v="24"/>
    <d v="2015-09-15T14:39:0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"/>
    <x v="0"/>
    <x v="0"/>
    <x v="25"/>
    <d v="2016-01-08T19:36:01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"/>
    <x v="0"/>
    <x v="0"/>
    <x v="26"/>
    <d v="2014-08-17T07:22:24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9"/>
    <x v="0"/>
    <x v="0"/>
    <x v="27"/>
    <d v="2014-11-15T23:57:13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70"/>
    <x v="0"/>
    <x v="0"/>
    <x v="28"/>
    <d v="2015-12-16T18:08:04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2"/>
    <x v="0"/>
    <x v="0"/>
    <x v="29"/>
    <d v="2014-07-22T11:09:28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"/>
    <x v="0"/>
    <x v="0"/>
    <x v="30"/>
    <d v="2014-08-21T02:01:55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  <x v="31"/>
    <d v="2016-01-25T14:00:34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"/>
    <x v="0"/>
    <x v="0"/>
    <x v="32"/>
    <d v="2016-05-12T22:59:0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4"/>
    <x v="0"/>
    <x v="0"/>
    <x v="33"/>
    <d v="2015-11-08T11:51:41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50"/>
    <x v="0"/>
    <x v="0"/>
    <x v="34"/>
    <d v="2014-08-05T02:43:21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"/>
    <x v="0"/>
    <x v="0"/>
    <x v="35"/>
    <d v="2015-04-27T19:00:00"/>
  </r>
  <r>
    <x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4"/>
    <x v="0"/>
    <x v="0"/>
    <x v="36"/>
    <d v="2015-04-04T01:22:05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60"/>
    <x v="0"/>
    <x v="0"/>
    <x v="37"/>
    <d v="2015-02-27T11:37:59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2"/>
    <x v="0"/>
    <x v="0"/>
    <x v="38"/>
    <d v="2013-05-10T20:22:24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1"/>
    <x v="0"/>
    <x v="0"/>
    <x v="39"/>
    <d v="2014-05-25T17:59:0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7"/>
    <x v="0"/>
    <x v="0"/>
    <x v="40"/>
    <d v="2014-06-18T23:00:0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"/>
    <x v="0"/>
    <x v="0"/>
    <x v="41"/>
    <d v="2014-10-05T08:39:14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8"/>
    <x v="0"/>
    <x v="0"/>
    <x v="42"/>
    <d v="2014-12-28T10:20:26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"/>
    <x v="0"/>
    <x v="0"/>
    <x v="43"/>
    <d v="2014-07-12T19:00:0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"/>
    <x v="0"/>
    <x v="0"/>
    <x v="44"/>
    <d v="2014-10-06T21:22:17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"/>
    <x v="0"/>
    <x v="0"/>
    <x v="45"/>
    <d v="2016-04-27T09:58:27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"/>
    <x v="0"/>
    <x v="0"/>
    <x v="46"/>
    <d v="2015-12-15T18:09:34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7"/>
    <x v="0"/>
    <x v="0"/>
    <x v="47"/>
    <d v="2014-12-19T15:40:07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7"/>
    <x v="0"/>
    <x v="0"/>
    <x v="48"/>
    <d v="2015-03-01T07:00:00"/>
  </r>
  <r>
    <x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8"/>
    <x v="0"/>
    <x v="0"/>
    <x v="49"/>
    <d v="2015-10-23T23:14:05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"/>
    <x v="0"/>
    <x v="0"/>
    <x v="50"/>
    <d v="2015-01-30T12:00:0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"/>
    <x v="0"/>
    <x v="0"/>
    <x v="51"/>
    <d v="2015-08-10T17:17:17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"/>
    <x v="0"/>
    <x v="0"/>
    <x v="52"/>
    <d v="2014-07-17T11:50:46"/>
  </r>
  <r>
    <x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"/>
    <x v="0"/>
    <x v="0"/>
    <x v="53"/>
    <d v="2014-04-04T17:00:0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"/>
    <x v="0"/>
    <x v="0"/>
    <x v="54"/>
    <d v="2015-12-25T12:07:01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9"/>
    <x v="0"/>
    <x v="0"/>
    <x v="55"/>
    <d v="2016-05-27T18:15:16"/>
  </r>
  <r>
    <x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"/>
    <x v="0"/>
    <x v="0"/>
    <x v="56"/>
    <d v="2015-06-08T11:00:0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2"/>
    <x v="0"/>
    <x v="0"/>
    <x v="57"/>
    <d v="2015-04-25T14:59:22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"/>
    <x v="0"/>
    <x v="0"/>
    <x v="58"/>
    <d v="2014-11-19T13:52:52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7"/>
    <x v="0"/>
    <x v="0"/>
    <x v="59"/>
    <d v="2015-09-14T16:00:0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"/>
    <x v="0"/>
    <x v="1"/>
    <x v="60"/>
    <d v="2014-03-22T19:00:00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"/>
    <x v="0"/>
    <x v="1"/>
    <x v="61"/>
    <d v="2013-06-06T14:32:37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7"/>
    <x v="0"/>
    <x v="1"/>
    <x v="62"/>
    <d v="2013-03-03T14:11:18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"/>
    <x v="0"/>
    <x v="1"/>
    <x v="63"/>
    <d v="2013-12-27T23:59:00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7"/>
    <x v="0"/>
    <x v="1"/>
    <x v="64"/>
    <d v="2013-07-07T19:26:2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"/>
    <x v="0"/>
    <x v="1"/>
    <x v="65"/>
    <d v="2014-08-11T00:59:00"/>
  </r>
  <r>
    <x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"/>
    <x v="0"/>
    <x v="1"/>
    <x v="66"/>
    <d v="2016-07-18T15:23:40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"/>
    <x v="0"/>
    <x v="1"/>
    <x v="67"/>
    <d v="2012-07-15T09:00:04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"/>
    <x v="0"/>
    <x v="1"/>
    <x v="68"/>
    <d v="2014-02-23T08:39:5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"/>
    <x v="0"/>
    <x v="1"/>
    <x v="69"/>
    <d v="2011-10-02T01:59:00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"/>
    <x v="0"/>
    <x v="1"/>
    <x v="70"/>
    <d v="2011-09-04T16:30:45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70"/>
    <x v="0"/>
    <x v="1"/>
    <x v="71"/>
    <d v="2012-05-28T01:30:57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"/>
    <x v="0"/>
    <x v="1"/>
    <x v="72"/>
    <d v="2012-11-14T19:00:00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  <x v="73"/>
    <d v="2011-05-02T22:59:00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"/>
    <x v="0"/>
    <x v="1"/>
    <x v="74"/>
    <d v="2016-01-21T06:41:35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6"/>
    <x v="0"/>
    <x v="1"/>
    <x v="75"/>
    <d v="2013-04-23T00:01:12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1"/>
    <x v="0"/>
    <x v="1"/>
    <x v="76"/>
    <d v="2011-12-27T12:35:58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"/>
    <x v="0"/>
    <x v="1"/>
    <x v="77"/>
    <d v="2012-05-20T21:59:00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9"/>
    <x v="0"/>
    <x v="1"/>
    <x v="78"/>
    <d v="2016-09-01T12:32:0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"/>
    <x v="0"/>
    <x v="1"/>
    <x v="79"/>
    <d v="2014-04-25T13:38:13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4"/>
    <x v="0"/>
    <x v="1"/>
    <x v="80"/>
    <d v="2013-12-09T21:00:56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"/>
    <x v="0"/>
    <x v="1"/>
    <x v="81"/>
    <d v="2012-07-13T22:02:00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"/>
    <x v="0"/>
    <x v="1"/>
    <x v="82"/>
    <d v="2011-10-09T14:41:0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6"/>
    <x v="0"/>
    <x v="1"/>
    <x v="83"/>
    <d v="2015-02-22T06:30:00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"/>
    <x v="0"/>
    <x v="1"/>
    <x v="84"/>
    <d v="2011-05-15T13:11:26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2"/>
    <x v="0"/>
    <x v="1"/>
    <x v="85"/>
    <d v="2011-09-22T22:00:37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6"/>
    <x v="0"/>
    <x v="1"/>
    <x v="86"/>
    <d v="2015-12-27T09:20:45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5"/>
    <x v="0"/>
    <x v="1"/>
    <x v="87"/>
    <d v="2010-06-02T20:41:00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  <x v="88"/>
    <d v="2014-06-22T10:48:5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"/>
    <x v="0"/>
    <x v="1"/>
    <x v="89"/>
    <d v="2013-06-02T13:03:12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"/>
    <x v="0"/>
    <x v="1"/>
    <x v="90"/>
    <d v="2011-07-12T02:08:19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"/>
    <x v="0"/>
    <x v="1"/>
    <x v="91"/>
    <d v="2011-05-17T04:39:24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"/>
    <x v="0"/>
    <x v="1"/>
    <x v="92"/>
    <d v="2017-02-01T03:00:00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4"/>
    <x v="0"/>
    <x v="1"/>
    <x v="93"/>
    <d v="2012-07-03T16:00:00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2"/>
    <x v="0"/>
    <x v="1"/>
    <x v="94"/>
    <d v="2014-04-07T12:13:42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2"/>
    <x v="0"/>
    <x v="1"/>
    <x v="95"/>
    <d v="2012-02-25T19:07:2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1"/>
    <x v="0"/>
    <x v="1"/>
    <x v="96"/>
    <d v="2010-07-31T22:00:00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"/>
    <x v="0"/>
    <x v="1"/>
    <x v="97"/>
    <d v="2011-07-11T22:14:42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7"/>
    <x v="0"/>
    <x v="1"/>
    <x v="98"/>
    <d v="2012-12-07T18:30:00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1"/>
    <x v="0"/>
    <x v="1"/>
    <x v="99"/>
    <d v="2014-01-22T16:39:59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"/>
    <x v="0"/>
    <x v="1"/>
    <x v="100"/>
    <d v="2012-11-04T14:04:46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  <x v="101"/>
    <d v="2013-01-24T13:38:30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8"/>
    <x v="0"/>
    <x v="1"/>
    <x v="102"/>
    <d v="2010-12-22T22:08:53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8"/>
    <x v="0"/>
    <x v="1"/>
    <x v="103"/>
    <d v="2014-03-07T14:20:30"/>
  </r>
  <r>
    <x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  <x v="104"/>
    <d v="2011-04-02T20:00:00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"/>
    <x v="0"/>
    <x v="1"/>
    <x v="105"/>
    <d v="2016-05-13T19:00:00"/>
  </r>
  <r>
    <x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"/>
    <x v="0"/>
    <x v="1"/>
    <x v="106"/>
    <d v="2012-04-02T13:38:2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"/>
    <x v="0"/>
    <x v="1"/>
    <x v="107"/>
    <d v="2011-04-24T18:34:47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9"/>
    <x v="0"/>
    <x v="1"/>
    <x v="108"/>
    <d v="2013-05-31T09:42:50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7"/>
    <x v="0"/>
    <x v="1"/>
    <x v="109"/>
    <d v="2011-02-25T19:37:10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"/>
    <x v="0"/>
    <x v="1"/>
    <x v="110"/>
    <d v="2013-11-14T00:59:00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"/>
    <x v="0"/>
    <x v="1"/>
    <x v="111"/>
    <d v="2015-05-31T02:59:47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"/>
    <x v="0"/>
    <x v="1"/>
    <x v="112"/>
    <d v="2014-04-12T21:00:00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"/>
    <x v="0"/>
    <x v="1"/>
    <x v="113"/>
    <d v="2011-08-06T10:00:00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9"/>
    <x v="0"/>
    <x v="1"/>
    <x v="114"/>
    <d v="2012-01-13T01:34:48"/>
  </r>
  <r>
    <x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9"/>
    <x v="0"/>
    <x v="1"/>
    <x v="115"/>
    <d v="2012-02-04T12:44:04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70"/>
    <x v="0"/>
    <x v="1"/>
    <x v="116"/>
    <d v="2011-04-08T05:55:55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"/>
    <x v="0"/>
    <x v="1"/>
    <x v="117"/>
    <d v="2010-06-09T14:00:00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5"/>
    <x v="0"/>
    <x v="1"/>
    <x v="118"/>
    <d v="2011-07-28T20:17:16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2"/>
    <x v="0"/>
    <x v="1"/>
    <x v="119"/>
    <d v="2011-08-13T18:00:00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  <x v="120"/>
    <d v="2016-10-02T20:11:47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  <x v="121"/>
    <d v="2015-04-18T05:16:00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  <x v="122"/>
    <d v="2016-10-10T05:21:47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"/>
    <x v="0"/>
    <x v="2"/>
    <x v="123"/>
    <d v="2014-10-28T17:00:00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  <x v="124"/>
    <d v="2015-05-15T17:17:2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2"/>
    <x v="0"/>
    <x v="2"/>
    <x v="125"/>
    <d v="2017-02-03T18:51:20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7"/>
    <x v="0"/>
    <x v="2"/>
    <x v="126"/>
    <d v="2015-06-10T21:00:00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8"/>
    <x v="0"/>
    <x v="2"/>
    <x v="127"/>
    <d v="2015-04-03T08:59:01"/>
  </r>
  <r>
    <x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"/>
    <x v="0"/>
    <x v="2"/>
    <x v="128"/>
    <d v="2016-10-20T00:28:13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  <x v="129"/>
    <d v="2014-10-30T17:29:43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  <x v="130"/>
    <d v="2014-06-16T15:16:00"/>
  </r>
  <r>
    <x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  <x v="131"/>
    <d v="2016-07-05T19:00:00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5"/>
    <x v="0"/>
    <x v="2"/>
    <x v="132"/>
    <d v="2014-11-07T15:30:07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  <x v="133"/>
    <d v="2016-05-31T12:31:00"/>
  </r>
  <r>
    <x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  <x v="134"/>
    <d v="2015-09-04T12:00:0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1"/>
    <x v="0"/>
    <x v="2"/>
    <x v="135"/>
    <d v="2014-07-01T14:00:00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  <x v="136"/>
    <d v="2015-05-16T05:16:00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  <x v="137"/>
    <d v="2015-10-12T08:46:33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"/>
    <x v="0"/>
    <x v="2"/>
    <x v="138"/>
    <d v="2015-07-31T23:59:00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  <x v="139"/>
    <d v="2015-07-12T17:06:1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  <x v="140"/>
    <d v="2015-03-19T22:45:3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"/>
    <x v="0"/>
    <x v="2"/>
    <x v="141"/>
    <d v="2015-05-30T22:40:23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  <x v="142"/>
    <d v="2014-11-16T17:26:18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  <x v="143"/>
    <d v="2016-09-03T00:55:00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6"/>
    <x v="0"/>
    <x v="2"/>
    <x v="144"/>
    <d v="2015-04-13T12:17:5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8"/>
    <x v="0"/>
    <x v="2"/>
    <x v="145"/>
    <d v="2015-08-11T08:00:5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"/>
    <x v="0"/>
    <x v="2"/>
    <x v="146"/>
    <d v="2017-01-17T19:23:18"/>
  </r>
  <r>
    <x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  <x v="147"/>
    <d v="2015-01-08T13:18:00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  <x v="148"/>
    <d v="2016-02-27T01:45:36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"/>
    <x v="0"/>
    <x v="2"/>
    <x v="149"/>
    <d v="2014-12-25T03:00:00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"/>
    <x v="0"/>
    <x v="2"/>
    <x v="150"/>
    <d v="2015-05-25T22:53:0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  <x v="151"/>
    <d v="2015-06-18T08:13:11"/>
  </r>
  <r>
    <x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  <x v="152"/>
    <d v="2014-09-22T20:51:40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6"/>
    <x v="0"/>
    <x v="2"/>
    <x v="153"/>
    <d v="2014-12-02T10:04:04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"/>
    <x v="0"/>
    <x v="2"/>
    <x v="154"/>
    <d v="2015-06-03T08:08:15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"/>
    <x v="0"/>
    <x v="2"/>
    <x v="155"/>
    <d v="2015-07-23T08:25:35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  <x v="156"/>
    <d v="2014-08-02T21:59:56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  <x v="157"/>
    <d v="2016-02-26T16:52:5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  <x v="158"/>
    <d v="2014-10-21T20:50:28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  <x v="159"/>
    <d v="2016-07-03T05:25:45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  <x v="160"/>
    <d v="2015-08-15T16:54:51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  <x v="161"/>
    <d v="2014-07-02T11:29:55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4"/>
    <x v="0"/>
    <x v="3"/>
    <x v="162"/>
    <d v="2014-08-16T18:42:00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  <x v="163"/>
    <d v="2015-09-30T19:00:00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"/>
    <x v="0"/>
    <x v="3"/>
    <x v="164"/>
    <d v="2014-09-19T13:18:21"/>
  </r>
  <r>
    <x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  <x v="165"/>
    <d v="2016-01-12T10:48:44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  <x v="166"/>
    <d v="2017-01-15T20:49:22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6"/>
    <x v="0"/>
    <x v="3"/>
    <x v="167"/>
    <d v="2015-08-04T17:15:35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"/>
    <x v="0"/>
    <x v="3"/>
    <x v="168"/>
    <d v="2015-03-19T14:02:50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  <x v="169"/>
    <d v="2014-10-18T07:07:39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3"/>
    <x v="0"/>
    <x v="3"/>
    <x v="170"/>
    <d v="2015-08-30T00:28:00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  <x v="171"/>
    <d v="2016-08-11T23:20:14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  <x v="172"/>
    <d v="2015-03-19T03:28:4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  <x v="173"/>
    <d v="2015-02-28T08:45:08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  <x v="174"/>
    <d v="2015-05-08T13:12:56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50"/>
    <x v="0"/>
    <x v="3"/>
    <x v="175"/>
    <d v="2014-08-29T13:40:11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  <x v="176"/>
    <d v="2015-08-05T14:46:39"/>
  </r>
  <r>
    <x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6"/>
    <x v="0"/>
    <x v="3"/>
    <x v="177"/>
    <d v="2015-03-23T19:08:46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  <x v="178"/>
    <d v="2015-11-26T18:55:45"/>
  </r>
  <r>
    <x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  <x v="179"/>
    <d v="2016-03-03T20:55:55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1"/>
    <x v="0"/>
    <x v="3"/>
    <x v="180"/>
    <d v="2015-04-13T14:00:00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1"/>
    <x v="0"/>
    <x v="3"/>
    <x v="181"/>
    <d v="2015-06-22T12:48:15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  <x v="182"/>
    <d v="2017-01-06T19:17:12"/>
  </r>
  <r>
    <x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4"/>
    <x v="0"/>
    <x v="3"/>
    <x v="183"/>
    <d v="2014-11-26T15:26:50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6"/>
    <x v="0"/>
    <x v="3"/>
    <x v="184"/>
    <d v="2014-08-31T22:59:00"/>
  </r>
  <r>
    <x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  <x v="185"/>
    <d v="2016-08-18T16:52:19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  <x v="186"/>
    <d v="2017-03-03T15:00:00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  <x v="187"/>
    <d v="2015-07-21T01:59:00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  <x v="188"/>
    <d v="2014-09-04T23:23:35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  <x v="189"/>
    <d v="2016-09-03T11:34:37"/>
  </r>
  <r>
    <x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  <x v="190"/>
    <d v="2016-06-16T10:37:26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"/>
    <x v="0"/>
    <x v="3"/>
    <x v="191"/>
    <d v="2015-10-02T05:35:38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6"/>
    <x v="0"/>
    <x v="3"/>
    <x v="192"/>
    <d v="2014-10-17T14:00:32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  <x v="193"/>
    <d v="2014-11-28T18:26:06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  <x v="194"/>
    <d v="2016-03-06T18:55:31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  <x v="195"/>
    <d v="2015-07-10T11:05:32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"/>
    <x v="0"/>
    <x v="3"/>
    <x v="196"/>
    <d v="2015-10-10T16:00:00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3"/>
    <x v="0"/>
    <x v="3"/>
    <x v="197"/>
    <d v="2017-02-17T16:00:00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7"/>
    <x v="0"/>
    <x v="3"/>
    <x v="198"/>
    <d v="2014-10-05T04:12:02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  <x v="199"/>
    <d v="2016-08-31T21:58:22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"/>
    <x v="0"/>
    <x v="3"/>
    <x v="200"/>
    <d v="2014-09-14T21:00:0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"/>
    <x v="0"/>
    <x v="3"/>
    <x v="201"/>
    <d v="2015-02-08T14:38:49"/>
  </r>
  <r>
    <x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  <x v="202"/>
    <d v="2015-10-08T15:59:00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"/>
    <x v="0"/>
    <x v="3"/>
    <x v="203"/>
    <d v="2015-01-29T15:21:04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8"/>
    <x v="0"/>
    <x v="3"/>
    <x v="204"/>
    <d v="2016-08-04T09:00:0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"/>
    <x v="0"/>
    <x v="3"/>
    <x v="205"/>
    <d v="2015-10-06T10:10:22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  <x v="206"/>
    <d v="2016-08-05T19:06:2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4"/>
    <x v="0"/>
    <x v="3"/>
    <x v="207"/>
    <d v="2015-01-03T23:43:58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  <x v="208"/>
    <d v="2014-12-16T03:52:47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  <x v="209"/>
    <d v="2015-07-10T17:08:55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2"/>
    <x v="0"/>
    <x v="3"/>
    <x v="210"/>
    <d v="2015-10-01T00:00:0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6"/>
    <x v="0"/>
    <x v="3"/>
    <x v="211"/>
    <d v="2015-09-18T22:50:17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  <x v="212"/>
    <d v="2016-04-16T15:08:40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  <x v="213"/>
    <d v="2015-08-16T09:06:41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  <x v="214"/>
    <d v="2015-03-06T10:22:29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  <x v="215"/>
    <d v="2016-02-17T18:59:00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2"/>
    <x v="0"/>
    <x v="3"/>
    <x v="216"/>
    <d v="2015-04-22T17:00:37"/>
  </r>
  <r>
    <x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"/>
    <x v="0"/>
    <x v="3"/>
    <x v="217"/>
    <d v="2014-12-28T10:22:29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  <x v="218"/>
    <d v="2015-05-15T10:04:49"/>
  </r>
  <r>
    <x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6"/>
    <x v="0"/>
    <x v="3"/>
    <x v="219"/>
    <d v="2016-04-01T01:59:00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  <x v="220"/>
    <d v="2015-08-20T15:06:00"/>
  </r>
  <r>
    <x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  <x v="221"/>
    <d v="2015-03-28T14:06:04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  <x v="222"/>
    <d v="2015-03-26T21:39:00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  <x v="223"/>
    <d v="2016-05-21T20:05:00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  <x v="224"/>
    <d v="2015-07-10T00:38:46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  <x v="225"/>
    <d v="2016-04-08T17:04:14"/>
  </r>
  <r>
    <x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  <x v="226"/>
    <d v="2015-05-31T04:29:00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  <x v="227"/>
    <d v="2015-07-09T16:27:21"/>
  </r>
  <r>
    <x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  <x v="228"/>
    <d v="2015-06-01T11:28:25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  <x v="229"/>
    <d v="2016-02-13T17:24:57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  <x v="230"/>
    <d v="2015-06-04T13:39:11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  <x v="231"/>
    <d v="2016-01-02T18:00:51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6"/>
    <x v="0"/>
    <x v="3"/>
    <x v="232"/>
    <d v="2015-02-27T14:49:06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  <x v="233"/>
    <d v="2016-09-29T16:52:52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"/>
    <x v="0"/>
    <x v="3"/>
    <x v="234"/>
    <d v="2015-06-20T19:50:59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  <x v="235"/>
    <d v="2015-07-09T16:48:17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  <x v="236"/>
    <d v="2016-01-04T19:00:00"/>
  </r>
  <r>
    <x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  <x v="237"/>
    <d v="2016-03-08T08:51:09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  <x v="238"/>
    <d v="2016-12-30T04:00:00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  <x v="239"/>
    <d v="2015-11-08T07:00:00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8"/>
    <x v="0"/>
    <x v="4"/>
    <x v="240"/>
    <d v="2013-05-05T12:00:11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"/>
    <x v="0"/>
    <x v="4"/>
    <x v="241"/>
    <d v="2014-12-21T11:45:0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"/>
    <x v="0"/>
    <x v="4"/>
    <x v="242"/>
    <d v="2011-12-20T06:49:50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"/>
    <x v="0"/>
    <x v="4"/>
    <x v="243"/>
    <d v="2014-02-21T20:08:2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"/>
    <x v="0"/>
    <x v="4"/>
    <x v="244"/>
    <d v="2010-03-16T02:06:00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"/>
    <x v="0"/>
    <x v="4"/>
    <x v="245"/>
    <d v="2012-08-15T20:16:25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"/>
    <x v="0"/>
    <x v="4"/>
    <x v="246"/>
    <d v="2010-12-18T04:43:25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"/>
    <x v="0"/>
    <x v="4"/>
    <x v="247"/>
    <d v="2010-10-15T22:39:00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90"/>
    <x v="0"/>
    <x v="4"/>
    <x v="248"/>
    <d v="2012-01-07T13:35:09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"/>
    <x v="0"/>
    <x v="4"/>
    <x v="249"/>
    <d v="2010-08-22T12:40:00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"/>
    <x v="0"/>
    <x v="4"/>
    <x v="250"/>
    <d v="2013-06-06T08:34:51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"/>
    <x v="0"/>
    <x v="4"/>
    <x v="251"/>
    <d v="2012-05-16T14:00:00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"/>
    <x v="0"/>
    <x v="4"/>
    <x v="252"/>
    <d v="2010-05-31T22:59:00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6"/>
    <x v="0"/>
    <x v="4"/>
    <x v="253"/>
    <d v="2012-02-15T10:37:15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"/>
    <x v="0"/>
    <x v="4"/>
    <x v="254"/>
    <d v="2015-10-16T21:00:00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"/>
    <x v="0"/>
    <x v="4"/>
    <x v="255"/>
    <d v="2011-03-16T06:38:02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6"/>
    <x v="0"/>
    <x v="4"/>
    <x v="256"/>
    <d v="2013-03-16T13:27:47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7"/>
    <x v="0"/>
    <x v="4"/>
    <x v="257"/>
    <d v="2016-05-19T10:02:42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"/>
    <x v="0"/>
    <x v="4"/>
    <x v="258"/>
    <d v="2011-06-17T20:14:26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"/>
    <x v="0"/>
    <x v="4"/>
    <x v="259"/>
    <d v="2015-04-08T12:42:49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1"/>
    <x v="0"/>
    <x v="4"/>
    <x v="260"/>
    <d v="2010-07-17T04:59:00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8"/>
    <x v="0"/>
    <x v="4"/>
    <x v="261"/>
    <d v="2012-06-07T09:55:00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"/>
    <x v="0"/>
    <x v="4"/>
    <x v="262"/>
    <d v="2011-02-26T00:57:08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1"/>
    <x v="0"/>
    <x v="4"/>
    <x v="263"/>
    <d v="2012-09-27T17:54:5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5"/>
    <x v="0"/>
    <x v="4"/>
    <x v="264"/>
    <d v="2012-05-11T09:53:15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6"/>
    <x v="0"/>
    <x v="4"/>
    <x v="265"/>
    <d v="2010-05-10T15:16:00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"/>
    <x v="0"/>
    <x v="4"/>
    <x v="266"/>
    <d v="2010-04-22T22:51:00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9"/>
    <x v="0"/>
    <x v="4"/>
    <x v="267"/>
    <d v="2014-06-25T05:51:39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"/>
    <x v="0"/>
    <x v="4"/>
    <x v="268"/>
    <d v="2011-11-06T23:39:38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"/>
    <x v="0"/>
    <x v="4"/>
    <x v="269"/>
    <d v="2017-02-21T23:43:42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8"/>
    <x v="0"/>
    <x v="4"/>
    <x v="270"/>
    <d v="2011-05-24T23:00:00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"/>
    <x v="0"/>
    <x v="4"/>
    <x v="271"/>
    <d v="2014-01-02T03:00:00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2"/>
    <x v="0"/>
    <x v="4"/>
    <x v="272"/>
    <d v="2010-04-28T13:49:00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6"/>
    <x v="0"/>
    <x v="4"/>
    <x v="273"/>
    <d v="2011-07-03T06:57:46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"/>
    <x v="0"/>
    <x v="4"/>
    <x v="274"/>
    <d v="2012-04-05T01:59:00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"/>
    <x v="0"/>
    <x v="4"/>
    <x v="275"/>
    <d v="2012-11-09T20:46:06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"/>
    <x v="0"/>
    <x v="4"/>
    <x v="276"/>
    <d v="2012-04-27T19:57:5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"/>
    <x v="0"/>
    <x v="4"/>
    <x v="277"/>
    <d v="2015-05-23T16:23:39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8"/>
    <x v="0"/>
    <x v="4"/>
    <x v="278"/>
    <d v="2012-10-11T19:58:59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8"/>
    <x v="0"/>
    <x v="4"/>
    <x v="279"/>
    <d v="2017-02-26T21:01:00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5"/>
    <x v="0"/>
    <x v="4"/>
    <x v="280"/>
    <d v="2014-05-30T09:10:35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4"/>
    <x v="0"/>
    <x v="4"/>
    <x v="281"/>
    <d v="2009-08-10T14:26:00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"/>
    <x v="0"/>
    <x v="4"/>
    <x v="282"/>
    <d v="2010-02-22T17:00:00"/>
  </r>
  <r>
    <x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2"/>
    <x v="0"/>
    <x v="4"/>
    <x v="283"/>
    <d v="2011-05-31T23:59:00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"/>
    <x v="0"/>
    <x v="4"/>
    <x v="284"/>
    <d v="2012-01-21T12:43:00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7"/>
    <x v="0"/>
    <x v="4"/>
    <x v="285"/>
    <d v="2013-09-19T13:08:48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"/>
    <x v="0"/>
    <x v="4"/>
    <x v="286"/>
    <d v="2013-03-25T13:35:2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"/>
    <x v="0"/>
    <x v="4"/>
    <x v="287"/>
    <d v="2012-11-01T23:00:00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"/>
    <x v="0"/>
    <x v="4"/>
    <x v="288"/>
    <d v="2012-06-25T23:03:13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8"/>
    <x v="0"/>
    <x v="4"/>
    <x v="289"/>
    <d v="2013-11-02T05:57:1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9"/>
    <x v="0"/>
    <x v="4"/>
    <x v="290"/>
    <d v="2011-02-02T02:59:00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7"/>
    <x v="0"/>
    <x v="4"/>
    <x v="291"/>
    <d v="2013-04-30T19:01:00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"/>
    <x v="0"/>
    <x v="4"/>
    <x v="292"/>
    <d v="2011-10-28T22:59:00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"/>
    <x v="0"/>
    <x v="4"/>
    <x v="293"/>
    <d v="2014-04-20T11:01:5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  <x v="294"/>
    <d v="2010-07-19T11:00:00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"/>
    <x v="0"/>
    <x v="4"/>
    <x v="295"/>
    <d v="2013-10-31T19:00:00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"/>
    <x v="0"/>
    <x v="4"/>
    <x v="296"/>
    <d v="2012-09-07T06:24:43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2"/>
    <x v="0"/>
    <x v="4"/>
    <x v="297"/>
    <d v="2015-04-30T22:59:00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"/>
    <x v="0"/>
    <x v="4"/>
    <x v="298"/>
    <d v="2014-05-09T16:00:00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"/>
    <x v="0"/>
    <x v="4"/>
    <x v="299"/>
    <d v="2010-11-17T01:24:20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"/>
    <x v="0"/>
    <x v="4"/>
    <x v="300"/>
    <d v="2011-04-24T18:02:18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"/>
    <x v="0"/>
    <x v="4"/>
    <x v="301"/>
    <d v="2013-03-19T11:42:15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"/>
    <x v="0"/>
    <x v="4"/>
    <x v="302"/>
    <d v="2012-02-24T15:33:58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"/>
    <x v="0"/>
    <x v="4"/>
    <x v="303"/>
    <d v="2012-06-01T20:42:26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"/>
    <x v="0"/>
    <x v="4"/>
    <x v="304"/>
    <d v="2012-08-31T21:00:00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2"/>
    <x v="0"/>
    <x v="4"/>
    <x v="305"/>
    <d v="2012-03-10T10:07:29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7"/>
    <x v="0"/>
    <x v="4"/>
    <x v="306"/>
    <d v="2013-03-20T14:05:33"/>
  </r>
  <r>
    <x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3"/>
    <x v="0"/>
    <x v="4"/>
    <x v="307"/>
    <d v="2013-02-07T17:40:01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3"/>
    <x v="0"/>
    <x v="4"/>
    <x v="308"/>
    <d v="2011-03-10T11:40:10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90"/>
    <x v="0"/>
    <x v="4"/>
    <x v="309"/>
    <d v="2012-09-03T13:02:1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9"/>
    <x v="0"/>
    <x v="4"/>
    <x v="310"/>
    <d v="2011-10-19T21:00:00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9"/>
    <x v="0"/>
    <x v="4"/>
    <x v="311"/>
    <d v="2012-01-01T02:59:00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"/>
    <x v="0"/>
    <x v="4"/>
    <x v="312"/>
    <d v="2013-04-14T16:03:52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"/>
    <x v="0"/>
    <x v="4"/>
    <x v="313"/>
    <d v="2010-08-11T10:59:00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"/>
    <x v="0"/>
    <x v="4"/>
    <x v="314"/>
    <d v="2013-03-01T14:59:48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1"/>
    <x v="0"/>
    <x v="4"/>
    <x v="315"/>
    <d v="2012-08-22T13:32:1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"/>
    <x v="0"/>
    <x v="4"/>
    <x v="316"/>
    <d v="2014-12-10T23:59:00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6"/>
    <x v="0"/>
    <x v="4"/>
    <x v="317"/>
    <d v="2013-12-11T11:14:43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50"/>
    <x v="0"/>
    <x v="4"/>
    <x v="318"/>
    <d v="2013-03-26T18:55:51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"/>
    <x v="0"/>
    <x v="4"/>
    <x v="319"/>
    <d v="2010-02-02T02:59:00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5"/>
    <x v="0"/>
    <x v="4"/>
    <x v="320"/>
    <d v="2015-12-22T18:00:00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7"/>
    <x v="0"/>
    <x v="4"/>
    <x v="321"/>
    <d v="2016-11-08T06:43:06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"/>
    <x v="0"/>
    <x v="4"/>
    <x v="322"/>
    <d v="2016-05-13T08:40:48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5"/>
    <x v="0"/>
    <x v="4"/>
    <x v="323"/>
    <d v="2016-12-21T02:59:00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"/>
    <x v="0"/>
    <x v="4"/>
    <x v="324"/>
    <d v="2015-08-01T10:01:48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1"/>
    <x v="0"/>
    <x v="4"/>
    <x v="325"/>
    <d v="2016-12-19T23:30:33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"/>
    <x v="0"/>
    <x v="4"/>
    <x v="326"/>
    <d v="2017-03-14T17:57:00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"/>
    <x v="0"/>
    <x v="4"/>
    <x v="327"/>
    <d v="2015-03-22T03:00:00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"/>
    <x v="0"/>
    <x v="4"/>
    <x v="328"/>
    <d v="2015-10-31T23:00:00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"/>
    <x v="0"/>
    <x v="4"/>
    <x v="329"/>
    <d v="2015-11-06T23:00:00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5"/>
    <x v="0"/>
    <x v="4"/>
    <x v="330"/>
    <d v="2013-05-16T22:59:00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"/>
    <x v="0"/>
    <x v="4"/>
    <x v="331"/>
    <d v="2016-06-17T08:57:1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4"/>
    <x v="0"/>
    <x v="4"/>
    <x v="332"/>
    <d v="2015-10-28T03:00:00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"/>
    <x v="0"/>
    <x v="4"/>
    <x v="333"/>
    <d v="2016-04-07T09:16:31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7"/>
    <x v="0"/>
    <x v="4"/>
    <x v="334"/>
    <d v="2015-05-15T14:00:00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"/>
    <x v="0"/>
    <x v="4"/>
    <x v="335"/>
    <d v="2015-05-08T17:00:00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"/>
    <x v="0"/>
    <x v="4"/>
    <x v="336"/>
    <d v="2015-11-13T10:18:38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8"/>
    <x v="0"/>
    <x v="4"/>
    <x v="337"/>
    <d v="2015-03-13T21:05:08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"/>
    <x v="0"/>
    <x v="4"/>
    <x v="338"/>
    <d v="2016-09-02T20:00:00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3"/>
    <x v="0"/>
    <x v="4"/>
    <x v="339"/>
    <d v="2015-04-29T13:14:28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"/>
    <x v="0"/>
    <x v="4"/>
    <x v="340"/>
    <d v="2017-03-08T16:00:00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8"/>
    <x v="0"/>
    <x v="4"/>
    <x v="341"/>
    <d v="2014-09-30T22:59:00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70"/>
    <x v="0"/>
    <x v="4"/>
    <x v="342"/>
    <d v="2016-04-29T13:44:25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"/>
    <x v="0"/>
    <x v="4"/>
    <x v="343"/>
    <d v="2014-11-13T22:00:00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20"/>
    <x v="0"/>
    <x v="4"/>
    <x v="344"/>
    <d v="2015-05-31T21:20:00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100"/>
    <x v="0"/>
    <x v="4"/>
    <x v="345"/>
    <d v="2015-05-20T17:39:50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1"/>
    <x v="0"/>
    <x v="4"/>
    <x v="346"/>
    <d v="2015-10-14T07:00:21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8"/>
    <x v="0"/>
    <x v="4"/>
    <x v="347"/>
    <d v="2015-11-14T07:53:29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7"/>
    <x v="0"/>
    <x v="4"/>
    <x v="348"/>
    <d v="2015-08-21T09:05:16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2"/>
    <x v="0"/>
    <x v="4"/>
    <x v="349"/>
    <d v="2017-02-24T06:58:28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30"/>
    <x v="0"/>
    <x v="4"/>
    <x v="350"/>
    <d v="2016-09-10T22:59:00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5"/>
    <x v="0"/>
    <x v="4"/>
    <x v="351"/>
    <d v="2016-04-07T17:09:1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1"/>
    <x v="0"/>
    <x v="4"/>
    <x v="352"/>
    <d v="2014-10-07T23:01:08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4"/>
    <x v="0"/>
    <x v="4"/>
    <x v="353"/>
    <d v="2015-11-19T15:00:19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"/>
    <x v="0"/>
    <x v="4"/>
    <x v="354"/>
    <d v="2016-04-08T13:52:01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7"/>
    <x v="0"/>
    <x v="4"/>
    <x v="355"/>
    <d v="2014-12-01T03:03:14"/>
  </r>
  <r>
    <x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"/>
    <x v="0"/>
    <x v="4"/>
    <x v="356"/>
    <d v="2016-03-16T13:16:33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"/>
    <x v="0"/>
    <x v="4"/>
    <x v="357"/>
    <d v="2015-04-24T00:19:57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"/>
    <x v="0"/>
    <x v="4"/>
    <x v="358"/>
    <d v="2016-06-15T10:00:00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"/>
    <x v="0"/>
    <x v="4"/>
    <x v="359"/>
    <d v="2014-11-14T00:12:00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40"/>
    <x v="0"/>
    <x v="4"/>
    <x v="360"/>
    <d v="2015-07-22T22:11:0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10"/>
    <x v="0"/>
    <x v="4"/>
    <x v="361"/>
    <d v="2014-11-22T20:01:46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40"/>
    <x v="0"/>
    <x v="4"/>
    <x v="362"/>
    <d v="2014-08-07T19:00:00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8"/>
    <x v="0"/>
    <x v="4"/>
    <x v="363"/>
    <d v="2010-05-02T14:22:00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"/>
    <x v="0"/>
    <x v="4"/>
    <x v="364"/>
    <d v="2014-06-20T22:59:00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40"/>
    <x v="0"/>
    <x v="4"/>
    <x v="365"/>
    <d v="2014-02-28T09:33:19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"/>
    <x v="0"/>
    <x v="4"/>
    <x v="366"/>
    <d v="2012-05-20T14:01:58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7"/>
    <x v="0"/>
    <x v="4"/>
    <x v="367"/>
    <d v="2013-04-30T23:59:00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2"/>
    <x v="0"/>
    <x v="4"/>
    <x v="368"/>
    <d v="2015-03-15T08:32:02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3"/>
    <x v="0"/>
    <x v="4"/>
    <x v="369"/>
    <d v="2012-01-15T08:14:29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"/>
    <x v="0"/>
    <x v="4"/>
    <x v="370"/>
    <d v="2017-01-06T14:05:00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"/>
    <x v="0"/>
    <x v="4"/>
    <x v="371"/>
    <d v="2013-02-01T13:25:39"/>
  </r>
  <r>
    <x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2"/>
    <x v="0"/>
    <x v="4"/>
    <x v="372"/>
    <d v="2016-04-05T11:00:00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90"/>
    <x v="0"/>
    <x v="4"/>
    <x v="373"/>
    <d v="2012-07-18T16:53:18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"/>
    <x v="0"/>
    <x v="4"/>
    <x v="374"/>
    <d v="2011-09-16T16:20:31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3"/>
    <x v="0"/>
    <x v="4"/>
    <x v="375"/>
    <d v="2014-03-01T12:18:00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"/>
    <x v="0"/>
    <x v="4"/>
    <x v="376"/>
    <d v="2016-08-25T05:51:56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"/>
    <x v="0"/>
    <x v="4"/>
    <x v="377"/>
    <d v="2015-11-14T02:01:00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"/>
    <x v="0"/>
    <x v="4"/>
    <x v="378"/>
    <d v="2016-01-25T18:52:00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7"/>
    <x v="0"/>
    <x v="4"/>
    <x v="379"/>
    <d v="2012-05-03T11:31:12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6"/>
    <x v="0"/>
    <x v="4"/>
    <x v="380"/>
    <d v="2016-01-23T12:16:32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"/>
    <x v="0"/>
    <x v="4"/>
    <x v="381"/>
    <d v="2012-07-30T00:00:00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70"/>
    <x v="0"/>
    <x v="4"/>
    <x v="382"/>
    <d v="2012-09-06T12:01:40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"/>
    <x v="0"/>
    <x v="4"/>
    <x v="383"/>
    <d v="2014-05-18T21:49:19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9"/>
    <x v="0"/>
    <x v="4"/>
    <x v="384"/>
    <d v="2015-01-06T13:45:47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2"/>
    <x v="0"/>
    <x v="4"/>
    <x v="385"/>
    <d v="2014-11-21T10:01:41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"/>
    <x v="0"/>
    <x v="4"/>
    <x v="386"/>
    <d v="2015-08-10T17:49:51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5"/>
    <x v="0"/>
    <x v="4"/>
    <x v="387"/>
    <d v="2015-08-15T01:00:00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9"/>
    <x v="0"/>
    <x v="4"/>
    <x v="388"/>
    <d v="2016-07-27T20:49:40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2"/>
    <x v="0"/>
    <x v="4"/>
    <x v="389"/>
    <d v="2014-03-07T17:59:00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"/>
    <x v="0"/>
    <x v="4"/>
    <x v="390"/>
    <d v="2015-05-07T19:52:52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"/>
    <x v="0"/>
    <x v="4"/>
    <x v="391"/>
    <d v="2011-12-17T19:59:00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1"/>
    <x v="0"/>
    <x v="4"/>
    <x v="392"/>
    <d v="2011-09-07T22:00:00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"/>
    <x v="0"/>
    <x v="4"/>
    <x v="393"/>
    <d v="2013-10-10T12:00:52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"/>
    <x v="0"/>
    <x v="4"/>
    <x v="394"/>
    <d v="2016-04-17T13:38:02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9"/>
    <x v="0"/>
    <x v="4"/>
    <x v="395"/>
    <d v="2012-04-27T16:32:00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2"/>
    <x v="0"/>
    <x v="4"/>
    <x v="396"/>
    <d v="2012-07-07T08:33:26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"/>
    <x v="0"/>
    <x v="4"/>
    <x v="397"/>
    <d v="2010-08-31T22:44:00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"/>
    <x v="0"/>
    <x v="4"/>
    <x v="398"/>
    <d v="2015-04-29T14:02:06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5"/>
    <x v="0"/>
    <x v="4"/>
    <x v="399"/>
    <d v="2016-12-14T07:00:00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"/>
    <x v="0"/>
    <x v="4"/>
    <x v="400"/>
    <d v="2014-05-16T22:30:00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"/>
    <x v="0"/>
    <x v="4"/>
    <x v="401"/>
    <d v="2011-08-07T15:12:50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6"/>
    <x v="0"/>
    <x v="4"/>
    <x v="402"/>
    <d v="2015-11-05T08:56:57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"/>
    <x v="0"/>
    <x v="4"/>
    <x v="403"/>
    <d v="2011-08-10T02:08:00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"/>
    <x v="0"/>
    <x v="4"/>
    <x v="404"/>
    <d v="2014-02-05T18:04:00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"/>
    <x v="0"/>
    <x v="4"/>
    <x v="405"/>
    <d v="2014-03-05T21:02:19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"/>
    <x v="0"/>
    <x v="4"/>
    <x v="406"/>
    <d v="2011-05-09T00:59:00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"/>
    <x v="0"/>
    <x v="4"/>
    <x v="407"/>
    <d v="2011-11-19T16:54:10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"/>
    <x v="0"/>
    <x v="4"/>
    <x v="408"/>
    <d v="2013-11-05T13:39:50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6"/>
    <x v="0"/>
    <x v="4"/>
    <x v="409"/>
    <d v="2016-07-22T15:42:2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"/>
    <x v="0"/>
    <x v="4"/>
    <x v="410"/>
    <d v="2015-06-18T18:33:17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6"/>
    <x v="0"/>
    <x v="4"/>
    <x v="411"/>
    <d v="2013-12-22T00:00:00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8"/>
    <x v="0"/>
    <x v="4"/>
    <x v="412"/>
    <d v="2012-07-25T12:49:38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9"/>
    <x v="0"/>
    <x v="4"/>
    <x v="413"/>
    <d v="2012-07-19T16:03:31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"/>
    <x v="0"/>
    <x v="4"/>
    <x v="414"/>
    <d v="2013-10-11T20:31:05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"/>
    <x v="0"/>
    <x v="4"/>
    <x v="415"/>
    <d v="2014-10-17T07:00:00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"/>
    <x v="0"/>
    <x v="4"/>
    <x v="416"/>
    <d v="2014-02-08T04:30:31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"/>
    <x v="0"/>
    <x v="4"/>
    <x v="417"/>
    <d v="2013-04-07T23:33:00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7"/>
    <x v="0"/>
    <x v="4"/>
    <x v="418"/>
    <d v="2015-07-23T01:46:37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"/>
    <x v="0"/>
    <x v="4"/>
    <x v="419"/>
    <d v="2013-06-29T15:13:07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5"/>
    <x v="0"/>
    <x v="5"/>
    <x v="420"/>
    <d v="2014-03-13T23:40:31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"/>
    <x v="0"/>
    <x v="5"/>
    <x v="421"/>
    <d v="2015-08-21T06:47:36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6"/>
    <x v="0"/>
    <x v="5"/>
    <x v="422"/>
    <d v="2014-09-11T01:14:57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2"/>
    <x v="0"/>
    <x v="5"/>
    <x v="423"/>
    <d v="2013-06-05T17:13:50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1"/>
    <x v="0"/>
    <x v="5"/>
    <x v="424"/>
    <d v="2012-03-26T03:01:39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  <x v="425"/>
    <d v="2015-11-27T16:40:04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7"/>
    <x v="0"/>
    <x v="5"/>
    <x v="426"/>
    <d v="2016-03-01T12:05:14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  <x v="427"/>
    <d v="2015-10-22T13:59:00"/>
  </r>
  <r>
    <x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  <x v="428"/>
    <d v="2014-06-16T17:00:00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  <x v="429"/>
    <d v="2009-11-26T23:59:00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5"/>
    <x v="0"/>
    <x v="5"/>
    <x v="430"/>
    <d v="2013-09-10T21:34:27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2"/>
    <x v="0"/>
    <x v="5"/>
    <x v="431"/>
    <d v="2016-07-05T15:54:43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"/>
    <x v="0"/>
    <x v="5"/>
    <x v="432"/>
    <d v="2015-10-21T12:26:21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  <x v="433"/>
    <d v="2015-10-11T10:07:02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3"/>
    <x v="0"/>
    <x v="5"/>
    <x v="434"/>
    <d v="2013-12-01T16:01:42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  <x v="435"/>
    <d v="2013-09-13T12:56:20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  <x v="436"/>
    <d v="2013-07-31T03:41:53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  <x v="437"/>
    <d v="2016-10-08T02:38:46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1"/>
    <x v="0"/>
    <x v="5"/>
    <x v="438"/>
    <d v="2015-11-18T02:15:58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  <x v="439"/>
    <d v="2014-10-17T13:16:58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  <x v="440"/>
    <d v="2016-03-24T17:39:13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  <x v="441"/>
    <d v="2013-11-02T14:03:16"/>
  </r>
  <r>
    <x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4"/>
    <x v="0"/>
    <x v="5"/>
    <x v="442"/>
    <d v="2015-02-19T16:19:43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  <x v="443"/>
    <d v="2014-02-09T19:21:41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  <x v="444"/>
    <d v="2012-02-15T16:46:01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  <x v="445"/>
    <d v="2015-05-21T03:02:5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8"/>
    <x v="0"/>
    <x v="5"/>
    <x v="446"/>
    <d v="2015-03-03T21:00:20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  <x v="447"/>
    <d v="2013-03-23T07:19:23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1"/>
    <x v="0"/>
    <x v="5"/>
    <x v="448"/>
    <d v="2014-05-14T13:11:3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  <x v="449"/>
    <d v="2013-10-17T08:38:0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7"/>
    <x v="0"/>
    <x v="5"/>
    <x v="450"/>
    <d v="2014-02-14T17:43:20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  <x v="451"/>
    <d v="2014-01-25T12:09:51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  <x v="452"/>
    <d v="2015-05-13T11:53:3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  <x v="453"/>
    <d v="2015-02-19T14:47:59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"/>
    <x v="0"/>
    <x v="5"/>
    <x v="454"/>
    <d v="2014-11-26T08:14:00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3"/>
    <x v="0"/>
    <x v="5"/>
    <x v="455"/>
    <d v="2012-04-16T19:31:00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"/>
    <x v="0"/>
    <x v="5"/>
    <x v="456"/>
    <d v="2013-10-21T22:59:00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  <x v="457"/>
    <d v="2014-08-16T13:25:12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7"/>
    <x v="0"/>
    <x v="5"/>
    <x v="458"/>
    <d v="2013-05-14T11:47:40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  <x v="459"/>
    <d v="2011-11-13T11:22:07"/>
  </r>
  <r>
    <x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3"/>
    <x v="0"/>
    <x v="5"/>
    <x v="460"/>
    <d v="2014-05-31T23:00:00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  <x v="461"/>
    <d v="2013-06-02T15:19:27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  <x v="462"/>
    <d v="2011-08-09T22:02:21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4"/>
    <x v="0"/>
    <x v="5"/>
    <x v="463"/>
    <d v="2011-09-24T12:02:33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  <x v="464"/>
    <d v="2016-05-18T15:22:15"/>
  </r>
  <r>
    <x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"/>
    <x v="0"/>
    <x v="5"/>
    <x v="465"/>
    <d v="2014-06-26T21:52:54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"/>
    <x v="0"/>
    <x v="5"/>
    <x v="466"/>
    <d v="2012-09-07T17:37:44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1"/>
    <x v="0"/>
    <x v="5"/>
    <x v="467"/>
    <d v="2012-09-28T11:18:54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  <x v="468"/>
    <d v="2012-07-10T22:51:0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  <x v="469"/>
    <d v="2014-09-05T18:45:24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6"/>
    <x v="0"/>
    <x v="5"/>
    <x v="470"/>
    <d v="2014-01-15T23:00:00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"/>
    <x v="0"/>
    <x v="5"/>
    <x v="471"/>
    <d v="2014-04-19T11:19:39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"/>
    <x v="0"/>
    <x v="5"/>
    <x v="472"/>
    <d v="2014-08-23T17:08:38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2"/>
    <x v="0"/>
    <x v="5"/>
    <x v="473"/>
    <d v="2014-09-17T11:45:19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  <x v="474"/>
    <d v="2017-02-17T02:53:49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  <x v="475"/>
    <d v="2015-05-05T21:04:03"/>
  </r>
  <r>
    <x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40"/>
    <x v="0"/>
    <x v="5"/>
    <x v="476"/>
    <d v="2014-06-02T22:59:00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  <x v="477"/>
    <d v="2012-05-18T15:02:14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  <x v="478"/>
    <d v="2015-04-01T15:51:49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9"/>
    <x v="0"/>
    <x v="5"/>
    <x v="479"/>
    <d v="2014-11-21T05:47:1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"/>
    <x v="0"/>
    <x v="5"/>
    <x v="480"/>
    <d v="2013-08-09T07:00:1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"/>
    <x v="0"/>
    <x v="5"/>
    <x v="481"/>
    <d v="2012-10-10T11:08:09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  <x v="482"/>
    <d v="2016-04-14T09:34:00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"/>
    <x v="0"/>
    <x v="5"/>
    <x v="483"/>
    <d v="2013-01-28T23:44:32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4"/>
    <x v="0"/>
    <x v="5"/>
    <x v="484"/>
    <d v="2015-11-05T18:32:52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7"/>
    <x v="0"/>
    <x v="5"/>
    <x v="485"/>
    <d v="2013-05-17T07:08:19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  <x v="486"/>
    <d v="2014-06-01T17:37:19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  <x v="487"/>
    <d v="2016-12-25T10:16:34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  <x v="488"/>
    <d v="2017-01-08T20:18:20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2"/>
    <x v="0"/>
    <x v="5"/>
    <x v="489"/>
    <d v="2012-01-05T06:33:00"/>
  </r>
  <r>
    <x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  <x v="490"/>
    <d v="2012-08-22T18:14:4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  <x v="491"/>
    <d v="2016-01-27T18:34:59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  <x v="492"/>
    <d v="2016-10-12T19:50:30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  <x v="493"/>
    <d v="2015-05-20T12:25:38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"/>
    <x v="0"/>
    <x v="5"/>
    <x v="494"/>
    <d v="2014-07-02T22:00:00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  <x v="495"/>
    <d v="2015-07-16T14:51:4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  <x v="496"/>
    <d v="2014-02-10T17:21:14"/>
  </r>
  <r>
    <x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  <x v="497"/>
    <d v="2014-12-25T00:00:00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"/>
    <x v="0"/>
    <x v="5"/>
    <x v="498"/>
    <d v="2011-12-23T13:17:29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"/>
    <x v="0"/>
    <x v="5"/>
    <x v="499"/>
    <d v="2009-10-12T15:59:00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4"/>
    <x v="0"/>
    <x v="5"/>
    <x v="500"/>
    <d v="2010-05-08T17:16:00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  <x v="501"/>
    <d v="2011-07-09T00:37:31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8"/>
    <x v="0"/>
    <x v="5"/>
    <x v="502"/>
    <d v="2012-03-18T07:17:0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3"/>
    <x v="0"/>
    <x v="5"/>
    <x v="503"/>
    <d v="2015-01-17T07:38:23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  <x v="504"/>
    <d v="2012-04-10T17:36:27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4"/>
    <x v="0"/>
    <x v="5"/>
    <x v="505"/>
    <d v="2015-12-24T21:21:26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  <x v="506"/>
    <d v="2013-08-10T08:15:20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  <x v="507"/>
    <d v="2012-10-19T18:00:57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"/>
    <x v="0"/>
    <x v="5"/>
    <x v="508"/>
    <d v="2012-05-25T09:14:00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  <x v="509"/>
    <d v="2015-06-28T10:09:30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  <x v="510"/>
    <d v="2016-02-29T23:13:59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  <x v="511"/>
    <d v="2013-04-06T01:16:22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6"/>
    <x v="0"/>
    <x v="5"/>
    <x v="512"/>
    <d v="2016-11-20T13:48:47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"/>
    <x v="0"/>
    <x v="5"/>
    <x v="513"/>
    <d v="2016-08-15T02:00:00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7"/>
    <x v="0"/>
    <x v="5"/>
    <x v="514"/>
    <d v="2014-08-09T09:44:07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"/>
    <x v="0"/>
    <x v="5"/>
    <x v="515"/>
    <d v="2015-12-29T06:46:41"/>
  </r>
  <r>
    <x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  <x v="516"/>
    <d v="2015-05-27T13:41:20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"/>
    <x v="0"/>
    <x v="5"/>
    <x v="517"/>
    <d v="2017-02-02T09:46:01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  <x v="518"/>
    <d v="2015-09-06T09:46:00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"/>
    <x v="0"/>
    <x v="5"/>
    <x v="519"/>
    <d v="2012-12-05T04:23:41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"/>
    <x v="1"/>
    <x v="6"/>
    <x v="520"/>
    <d v="2015-12-10T11:51:01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"/>
    <x v="1"/>
    <x v="6"/>
    <x v="521"/>
    <d v="2016-10-31T23:59:00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1"/>
    <x v="1"/>
    <x v="6"/>
    <x v="522"/>
    <d v="2016-03-20T18:58:45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2"/>
    <x v="1"/>
    <x v="6"/>
    <x v="523"/>
    <d v="2015-09-20T22:11:1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"/>
    <x v="1"/>
    <x v="6"/>
    <x v="524"/>
    <d v="2016-06-01T12:12:49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  <x v="525"/>
    <d v="2014-09-13T04:37:21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"/>
    <x v="1"/>
    <x v="6"/>
    <x v="526"/>
    <d v="2015-08-07T12:00:00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4"/>
    <x v="1"/>
    <x v="6"/>
    <x v="527"/>
    <d v="2017-02-17T11:05:00"/>
  </r>
  <r>
    <x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"/>
    <x v="1"/>
    <x v="6"/>
    <x v="528"/>
    <d v="2015-06-21T16:20:0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7"/>
    <x v="1"/>
    <x v="6"/>
    <x v="529"/>
    <d v="2017-01-11T00:00:00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7"/>
    <x v="1"/>
    <x v="6"/>
    <x v="530"/>
    <d v="2015-06-23T21:00:00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"/>
    <x v="1"/>
    <x v="6"/>
    <x v="531"/>
    <d v="2016-12-17T01:59:00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"/>
    <x v="1"/>
    <x v="6"/>
    <x v="532"/>
    <d v="2016-05-12T19:10:08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8"/>
    <x v="1"/>
    <x v="6"/>
    <x v="533"/>
    <d v="2016-05-16T05:26:05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"/>
    <x v="1"/>
    <x v="6"/>
    <x v="534"/>
    <d v="2015-11-01T18:00:00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5"/>
    <x v="1"/>
    <x v="6"/>
    <x v="535"/>
    <d v="2017-01-06T08:05:05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"/>
    <x v="1"/>
    <x v="6"/>
    <x v="536"/>
    <d v="2015-08-03T13:00:00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1"/>
    <x v="1"/>
    <x v="6"/>
    <x v="537"/>
    <d v="2015-11-04T14:26:31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"/>
    <x v="1"/>
    <x v="6"/>
    <x v="538"/>
    <d v="2016-05-13T14:04:23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"/>
    <x v="1"/>
    <x v="6"/>
    <x v="539"/>
    <d v="2016-07-04T20:11:47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  <x v="540"/>
    <d v="2015-02-04T14:36:46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  <x v="541"/>
    <d v="2015-10-28T20:07:14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  <x v="542"/>
    <d v="2016-05-03T11:41:56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  <x v="543"/>
    <d v="2014-10-31T21:12:42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  <x v="544"/>
    <d v="2016-07-04T10:46:00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3"/>
    <x v="2"/>
    <x v="7"/>
    <x v="545"/>
    <d v="2015-11-15T10:13:09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  <x v="546"/>
    <d v="2015-10-17T11:01:55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  <x v="547"/>
    <d v="2016-02-10T11:42:44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  <x v="548"/>
    <d v="2015-10-29T16:40:48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9"/>
    <x v="2"/>
    <x v="7"/>
    <x v="549"/>
    <d v="2015-07-08T10:17:02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9"/>
    <x v="2"/>
    <x v="7"/>
    <x v="550"/>
    <d v="2017-01-31T00:00:00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"/>
    <x v="2"/>
    <x v="7"/>
    <x v="551"/>
    <d v="2015-08-01T12:53:00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  <x v="552"/>
    <d v="2016-01-09T09:48:16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1"/>
    <x v="2"/>
    <x v="7"/>
    <x v="553"/>
    <d v="2014-11-14T13:16:31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"/>
    <x v="2"/>
    <x v="7"/>
    <x v="554"/>
    <d v="2014-10-19T11:26:12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  <x v="555"/>
    <d v="2016-06-12T03:29:03"/>
  </r>
  <r>
    <x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  <x v="556"/>
    <d v="2016-01-06T15:38:3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"/>
    <x v="2"/>
    <x v="7"/>
    <x v="557"/>
    <d v="2016-12-02T18:36:43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  <x v="558"/>
    <d v="2015-03-24T15:11:45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  <x v="559"/>
    <d v="2015-12-13T01:47:40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  <x v="560"/>
    <d v="2014-12-17T13:30:45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8"/>
    <x v="2"/>
    <x v="7"/>
    <x v="561"/>
    <d v="2015-10-26T10:48:33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  <x v="562"/>
    <d v="2016-12-18T04:20:15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  <x v="563"/>
    <d v="2015-02-16T20:40:4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  <x v="564"/>
    <d v="2016-03-12T17:37:55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  <x v="565"/>
    <d v="2015-07-10T13:50:49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  <x v="566"/>
    <d v="2016-07-14T11:25:33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  <x v="567"/>
    <d v="2015-01-01T15:13:14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  <x v="568"/>
    <d v="2016-01-16T06:00:00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  <x v="569"/>
    <d v="2016-01-01T15:20:12"/>
  </r>
  <r>
    <x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  <x v="570"/>
    <d v="2016-02-18T14:09:29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  <x v="571"/>
    <d v="2015-07-26T22:59:00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  <x v="572"/>
    <d v="2015-11-04T13:11:28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"/>
    <x v="2"/>
    <x v="7"/>
    <x v="573"/>
    <d v="2015-01-17T20:12:00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  <x v="574"/>
    <d v="2016-10-19T05:38:2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5"/>
    <x v="2"/>
    <x v="7"/>
    <x v="575"/>
    <d v="2015-06-13T11:37:23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  <x v="576"/>
    <d v="2015-03-28T05:19:12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  <x v="577"/>
    <d v="2016-05-20T09:08:22"/>
  </r>
  <r>
    <x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  <x v="578"/>
    <d v="2015-09-07T08:53:13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  <x v="579"/>
    <d v="2014-12-25T15:27:03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  <x v="580"/>
    <d v="2016-09-22T16:47:4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  <x v="581"/>
    <d v="2015-08-01T19:18:24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  <x v="582"/>
    <d v="2015-03-15T13:00:00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  <x v="583"/>
    <d v="2015-03-19T16:31:2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  <x v="584"/>
    <d v="2015-03-16T11:11:56"/>
  </r>
  <r>
    <x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  <x v="585"/>
    <d v="2015-11-30T19:00:00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  <x v="586"/>
    <d v="2015-02-15T15:30:0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"/>
    <x v="2"/>
    <x v="7"/>
    <x v="587"/>
    <d v="2015-04-16T13:10:33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1"/>
    <x v="2"/>
    <x v="7"/>
    <x v="588"/>
    <d v="2016-11-17T14:28:06"/>
  </r>
  <r>
    <x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  <x v="589"/>
    <d v="2015-07-08T09:44:59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5"/>
    <x v="2"/>
    <x v="7"/>
    <x v="590"/>
    <d v="2016-02-08T08:01:00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1"/>
    <x v="2"/>
    <x v="7"/>
    <x v="591"/>
    <d v="2015-07-22T08:02:10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  <x v="592"/>
    <d v="2014-12-03T00:34:20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"/>
    <x v="2"/>
    <x v="7"/>
    <x v="593"/>
    <d v="2015-04-06T10:15:45"/>
  </r>
  <r>
    <x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  <x v="594"/>
    <d v="2016-04-16T13:43:26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"/>
    <x v="2"/>
    <x v="7"/>
    <x v="595"/>
    <d v="2015-05-03T20:40:38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  <x v="596"/>
    <d v="2016-11-02T16:31:32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  <x v="597"/>
    <d v="2016-07-31T11:00:00"/>
  </r>
  <r>
    <x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"/>
    <x v="2"/>
    <x v="7"/>
    <x v="598"/>
    <d v="2014-12-04T19:03:01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6"/>
    <x v="2"/>
    <x v="7"/>
    <x v="599"/>
    <d v="2015-03-08T10:16:00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  <x v="600"/>
    <d v="2015-05-09T14:09:22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"/>
    <x v="2"/>
    <x v="7"/>
    <x v="601"/>
    <d v="2014-12-26T15:35:39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  <x v="602"/>
    <d v="2015-06-18T14:03:35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"/>
    <x v="2"/>
    <x v="7"/>
    <x v="603"/>
    <d v="2014-08-14T10:20:23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  <x v="604"/>
    <d v="2014-08-27T19:50:56"/>
  </r>
  <r>
    <x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"/>
    <x v="2"/>
    <x v="7"/>
    <x v="605"/>
    <d v="2015-08-23T03:35:08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  <x v="606"/>
    <d v="2015-05-24T10:00:00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  <x v="607"/>
    <d v="2015-11-22T15:48:56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"/>
    <x v="2"/>
    <x v="7"/>
    <x v="608"/>
    <d v="2015-06-15T17:06:20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  <x v="609"/>
    <d v="2015-11-28T20:49:04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  <x v="610"/>
    <d v="2015-04-22T14:56:26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  <x v="611"/>
    <d v="2016-01-19T08:27:17"/>
  </r>
  <r>
    <x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  <x v="612"/>
    <d v="2016-09-01T19:45:46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6"/>
    <x v="2"/>
    <x v="7"/>
    <x v="613"/>
    <d v="2015-09-30T23:59:00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  <x v="614"/>
    <d v="2016-06-23T20:29:00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  <x v="615"/>
    <d v="2015-09-24T21:55:59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  <x v="616"/>
    <d v="2017-02-25T04:01:4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  <x v="617"/>
    <d v="2015-05-08T03:14:03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  <x v="618"/>
    <d v="2015-12-09T14:26:43"/>
  </r>
  <r>
    <x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  <x v="619"/>
    <d v="2014-11-25T11:36:30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  <x v="620"/>
    <d v="2014-08-25T12:12:18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  <x v="621"/>
    <d v="2016-07-07T18:42:1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8"/>
    <x v="2"/>
    <x v="7"/>
    <x v="622"/>
    <d v="2016-07-01T13:35:38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  <x v="623"/>
    <d v="2015-05-27T19:13:1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  <x v="624"/>
    <d v="2015-05-14T18:44:01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  <x v="625"/>
    <d v="2017-03-26T15:29:3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"/>
    <x v="2"/>
    <x v="7"/>
    <x v="626"/>
    <d v="2015-08-15T08:22:00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  <x v="627"/>
    <d v="2016-03-14T18:00:00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  <x v="628"/>
    <d v="2014-07-13T11:37:3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7"/>
    <x v="2"/>
    <x v="7"/>
    <x v="629"/>
    <d v="2016-05-14T10:18:28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  <x v="630"/>
    <d v="2015-09-06T00:10:00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7"/>
    <x v="2"/>
    <x v="7"/>
    <x v="631"/>
    <d v="2016-05-28T13:32:09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  <x v="632"/>
    <d v="2015-11-25T11:49:25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50"/>
    <x v="2"/>
    <x v="7"/>
    <x v="633"/>
    <d v="2016-06-17T18:00:00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  <x v="634"/>
    <d v="2015-02-26T17:17:09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  <x v="635"/>
    <d v="2015-04-11T21:12:42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  <x v="636"/>
    <d v="2015-06-06T05:47:0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  <x v="637"/>
    <d v="2017-02-25T18:04:00"/>
  </r>
  <r>
    <x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  <x v="638"/>
    <d v="2017-03-25T08:14:22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  <x v="639"/>
    <d v="2014-10-13T08:59:55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1"/>
    <x v="2"/>
    <x v="8"/>
    <x v="640"/>
    <d v="2016-11-24T18:00:00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"/>
    <x v="2"/>
    <x v="8"/>
    <x v="641"/>
    <d v="2015-08-13T08:40:4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"/>
    <x v="2"/>
    <x v="8"/>
    <x v="642"/>
    <d v="2015-08-19T10:37:54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"/>
    <x v="2"/>
    <x v="8"/>
    <x v="643"/>
    <d v="2015-05-31T10:24:35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"/>
    <x v="2"/>
    <x v="8"/>
    <x v="644"/>
    <d v="2014-10-28T20:00:00"/>
  </r>
  <r>
    <x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4"/>
    <x v="2"/>
    <x v="8"/>
    <x v="645"/>
    <d v="2016-08-11T19:37:54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"/>
    <x v="2"/>
    <x v="8"/>
    <x v="646"/>
    <d v="2014-08-11T15:27:47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6"/>
    <x v="2"/>
    <x v="8"/>
    <x v="647"/>
    <d v="2016-03-17T12:25:49"/>
  </r>
  <r>
    <x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  <x v="648"/>
    <d v="2014-10-14T11:38:2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3"/>
    <x v="2"/>
    <x v="8"/>
    <x v="649"/>
    <d v="2014-09-16T16:53:33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"/>
    <x v="2"/>
    <x v="8"/>
    <x v="650"/>
    <d v="2014-12-18T20:53:04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"/>
    <x v="2"/>
    <x v="8"/>
    <x v="651"/>
    <d v="2014-12-12T19:25:11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8"/>
    <x v="2"/>
    <x v="8"/>
    <x v="652"/>
    <d v="2016-12-01T12:34:10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6"/>
    <x v="2"/>
    <x v="8"/>
    <x v="653"/>
    <d v="2015-08-20T09:50:40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2"/>
    <x v="2"/>
    <x v="8"/>
    <x v="654"/>
    <d v="2015-07-08T17:58:33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3"/>
    <x v="2"/>
    <x v="8"/>
    <x v="655"/>
    <d v="2015-03-12T16:58:32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3"/>
    <x v="2"/>
    <x v="8"/>
    <x v="656"/>
    <d v="2016-04-17T13:18:39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"/>
    <x v="2"/>
    <x v="8"/>
    <x v="657"/>
    <d v="2015-12-23T15:17:52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"/>
    <x v="2"/>
    <x v="8"/>
    <x v="658"/>
    <d v="2015-07-26T13:00:00"/>
  </r>
  <r>
    <x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4"/>
    <x v="2"/>
    <x v="8"/>
    <x v="659"/>
    <d v="2015-08-23T09:14:55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5"/>
    <x v="2"/>
    <x v="8"/>
    <x v="660"/>
    <d v="2014-11-09T13:47:59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1"/>
    <x v="2"/>
    <x v="8"/>
    <x v="661"/>
    <d v="2016-10-23T10:29:19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  <x v="662"/>
    <d v="2015-01-16T05:30:47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  <x v="663"/>
    <d v="2015-07-18T15:14:16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"/>
    <x v="2"/>
    <x v="8"/>
    <x v="664"/>
    <d v="2015-04-13T10:59:35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"/>
    <x v="2"/>
    <x v="8"/>
    <x v="665"/>
    <d v="2017-01-13T12:04:21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  <x v="666"/>
    <d v="2014-08-17T14:58:1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9"/>
    <x v="2"/>
    <x v="8"/>
    <x v="667"/>
    <d v="2016-10-29T03:57:43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"/>
    <x v="2"/>
    <x v="8"/>
    <x v="668"/>
    <d v="2015-05-11T14:57:02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"/>
    <x v="2"/>
    <x v="8"/>
    <x v="669"/>
    <d v="2016-07-06T10:00:5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5"/>
    <x v="2"/>
    <x v="8"/>
    <x v="670"/>
    <d v="2016-06-19T03:10:00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9"/>
    <x v="2"/>
    <x v="8"/>
    <x v="671"/>
    <d v="2015-01-13T23:00:00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"/>
    <x v="2"/>
    <x v="8"/>
    <x v="672"/>
    <d v="2014-12-31T23:59:00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"/>
    <x v="2"/>
    <x v="8"/>
    <x v="673"/>
    <d v="2014-09-01T15:10:17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8"/>
    <x v="2"/>
    <x v="8"/>
    <x v="674"/>
    <d v="2014-08-11T21:47:07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"/>
    <x v="2"/>
    <x v="8"/>
    <x v="675"/>
    <d v="2015-01-01T01:59:00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"/>
    <x v="2"/>
    <x v="8"/>
    <x v="676"/>
    <d v="2015-02-07T13:26:21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"/>
    <x v="2"/>
    <x v="8"/>
    <x v="677"/>
    <d v="2016-06-28T04:41:35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"/>
    <x v="2"/>
    <x v="8"/>
    <x v="678"/>
    <d v="2016-05-21T04:02:1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4"/>
    <x v="2"/>
    <x v="8"/>
    <x v="679"/>
    <d v="2016-09-03T11:41:49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1"/>
    <x v="2"/>
    <x v="8"/>
    <x v="680"/>
    <d v="2014-09-17T07:02:11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  <x v="681"/>
    <d v="2016-10-26T14:20:04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"/>
    <x v="2"/>
    <x v="8"/>
    <x v="682"/>
    <d v="2017-03-14T12:22:02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"/>
    <x v="2"/>
    <x v="8"/>
    <x v="683"/>
    <d v="2016-10-31T16:36:04"/>
  </r>
  <r>
    <x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"/>
    <x v="2"/>
    <x v="8"/>
    <x v="684"/>
    <d v="2014-07-24T22:00:00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"/>
    <x v="2"/>
    <x v="8"/>
    <x v="685"/>
    <d v="2015-01-12T15:47:52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  <x v="686"/>
    <d v="2015-08-03T11:09:30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2"/>
    <x v="2"/>
    <x v="8"/>
    <x v="687"/>
    <d v="2017-02-05T13:00:53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6"/>
    <x v="2"/>
    <x v="8"/>
    <x v="688"/>
    <d v="2015-10-14T21:30:53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"/>
    <x v="2"/>
    <x v="8"/>
    <x v="689"/>
    <d v="2016-12-07T23:59:00"/>
  </r>
  <r>
    <x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3"/>
    <x v="2"/>
    <x v="8"/>
    <x v="690"/>
    <d v="2016-09-09T01:00:00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  <x v="691"/>
    <d v="2015-06-30T19:40:46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"/>
    <x v="2"/>
    <x v="8"/>
    <x v="692"/>
    <d v="2016-12-22T04:01:03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"/>
    <x v="2"/>
    <x v="8"/>
    <x v="693"/>
    <d v="2015-04-30T14:23:47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"/>
    <x v="2"/>
    <x v="8"/>
    <x v="694"/>
    <d v="2017-02-01T10:55:59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1"/>
    <x v="2"/>
    <x v="8"/>
    <x v="695"/>
    <d v="2014-10-31T07:30:20"/>
  </r>
  <r>
    <x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  <x v="696"/>
    <d v="2014-07-25T17:15:02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"/>
    <x v="2"/>
    <x v="8"/>
    <x v="697"/>
    <d v="2016-02-03T07:33:09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1"/>
    <x v="2"/>
    <x v="8"/>
    <x v="698"/>
    <d v="2014-09-17T21:00:00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"/>
    <x v="2"/>
    <x v="8"/>
    <x v="699"/>
    <d v="2013-11-22T11:00:00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  <x v="700"/>
    <d v="2017-01-10T11:31:21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"/>
    <x v="2"/>
    <x v="8"/>
    <x v="701"/>
    <d v="2014-07-23T10:54:40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5"/>
    <x v="2"/>
    <x v="8"/>
    <x v="702"/>
    <d v="2016-11-24T13:26:27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20"/>
    <x v="2"/>
    <x v="8"/>
    <x v="703"/>
    <d v="2017-01-31T18:32:00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"/>
    <x v="2"/>
    <x v="8"/>
    <x v="704"/>
    <d v="2017-02-19T23:37:48"/>
  </r>
  <r>
    <x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"/>
    <x v="2"/>
    <x v="8"/>
    <x v="705"/>
    <d v="2017-01-21T06:47:5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  <x v="706"/>
    <d v="2016-12-14T13:39:00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8"/>
    <x v="2"/>
    <x v="8"/>
    <x v="707"/>
    <d v="2017-01-01T10:55:27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4"/>
    <x v="2"/>
    <x v="8"/>
    <x v="708"/>
    <d v="2014-09-13T08:56:40"/>
  </r>
  <r>
    <x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1"/>
    <x v="2"/>
    <x v="8"/>
    <x v="709"/>
    <d v="2014-12-04T19:59:19"/>
  </r>
  <r>
    <x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  <x v="710"/>
    <d v="2014-08-19T19:44:00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100"/>
    <x v="2"/>
    <x v="8"/>
    <x v="711"/>
    <d v="2016-12-14T07:01:0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"/>
    <x v="2"/>
    <x v="8"/>
    <x v="712"/>
    <d v="2016-02-14T11:20:32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  <x v="713"/>
    <d v="2016-06-05T07:42:12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"/>
    <x v="2"/>
    <x v="8"/>
    <x v="714"/>
    <d v="2017-02-28T13:54:42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6"/>
    <x v="2"/>
    <x v="8"/>
    <x v="715"/>
    <d v="2015-11-04T22:10:40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5"/>
    <x v="2"/>
    <x v="8"/>
    <x v="716"/>
    <d v="2014-11-30T19:00:00"/>
  </r>
  <r>
    <x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"/>
    <x v="2"/>
    <x v="8"/>
    <x v="717"/>
    <d v="2014-09-05T15:30:02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3"/>
    <x v="2"/>
    <x v="8"/>
    <x v="718"/>
    <d v="2017-02-18T00:59:00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"/>
    <x v="2"/>
    <x v="8"/>
    <x v="719"/>
    <d v="2016-02-22T19:57:56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7"/>
    <x v="3"/>
    <x v="9"/>
    <x v="720"/>
    <d v="2012-01-29T10:34:51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"/>
    <x v="3"/>
    <x v="9"/>
    <x v="721"/>
    <d v="2014-08-01T08:43:27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6"/>
    <x v="3"/>
    <x v="9"/>
    <x v="722"/>
    <d v="2012-04-08T13:19:38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5"/>
    <x v="3"/>
    <x v="9"/>
    <x v="723"/>
    <d v="2015-07-29T22:59:00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2"/>
    <x v="3"/>
    <x v="9"/>
    <x v="724"/>
    <d v="2011-06-30T10:19:23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"/>
    <x v="3"/>
    <x v="9"/>
    <x v="725"/>
    <d v="2015-12-13T10:01:52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"/>
    <x v="3"/>
    <x v="9"/>
    <x v="726"/>
    <d v="2013-04-11T20:01:27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7"/>
    <x v="3"/>
    <x v="9"/>
    <x v="727"/>
    <d v="2013-01-14T16:20:00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1"/>
    <x v="3"/>
    <x v="9"/>
    <x v="728"/>
    <d v="2011-08-21T15:05:57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4"/>
    <x v="3"/>
    <x v="9"/>
    <x v="729"/>
    <d v="2012-09-18T23:27:41"/>
  </r>
  <r>
    <x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100"/>
    <x v="3"/>
    <x v="9"/>
    <x v="730"/>
    <d v="2011-12-07T12:53:11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9"/>
    <x v="3"/>
    <x v="9"/>
    <x v="731"/>
    <d v="2012-01-22T01:00:00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5"/>
    <x v="3"/>
    <x v="9"/>
    <x v="732"/>
    <d v="2013-09-29T05:11:01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8"/>
    <x v="3"/>
    <x v="9"/>
    <x v="733"/>
    <d v="2013-12-20T05:04:52"/>
  </r>
  <r>
    <x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"/>
    <x v="3"/>
    <x v="9"/>
    <x v="734"/>
    <d v="2015-05-09T00:00:00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5"/>
    <x v="3"/>
    <x v="9"/>
    <x v="735"/>
    <d v="2014-12-03T19:39:00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"/>
    <x v="3"/>
    <x v="9"/>
    <x v="736"/>
    <d v="2013-11-20T23:59:00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7"/>
    <x v="3"/>
    <x v="9"/>
    <x v="737"/>
    <d v="2014-02-14T15:00:00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"/>
    <x v="3"/>
    <x v="9"/>
    <x v="738"/>
    <d v="2014-11-30T23:59:00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"/>
    <x v="3"/>
    <x v="9"/>
    <x v="739"/>
    <d v="2014-08-11T07:03:4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70"/>
    <x v="3"/>
    <x v="9"/>
    <x v="740"/>
    <d v="2015-06-20T22:31:22"/>
  </r>
  <r>
    <x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"/>
    <x v="3"/>
    <x v="9"/>
    <x v="741"/>
    <d v="2013-06-11T10:33:26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"/>
    <x v="3"/>
    <x v="9"/>
    <x v="742"/>
    <d v="2014-03-21T16:01:52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"/>
    <x v="3"/>
    <x v="9"/>
    <x v="743"/>
    <d v="2012-04-16T16:00:00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3"/>
    <x v="3"/>
    <x v="9"/>
    <x v="744"/>
    <d v="2012-12-13T17:58:23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4"/>
    <x v="3"/>
    <x v="9"/>
    <x v="745"/>
    <d v="2013-05-03T08:44:05"/>
  </r>
  <r>
    <x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"/>
    <x v="3"/>
    <x v="9"/>
    <x v="746"/>
    <d v="2012-09-22T22:59:00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"/>
    <x v="3"/>
    <x v="9"/>
    <x v="747"/>
    <d v="2015-01-15T05:54:00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6"/>
    <x v="3"/>
    <x v="9"/>
    <x v="748"/>
    <d v="2014-08-10T15:19:26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6"/>
    <x v="3"/>
    <x v="9"/>
    <x v="749"/>
    <d v="2017-01-28T17:35:30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"/>
    <x v="3"/>
    <x v="9"/>
    <x v="750"/>
    <d v="2013-02-24T16:04:32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"/>
    <x v="3"/>
    <x v="9"/>
    <x v="751"/>
    <d v="2011-08-04T10:07:55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"/>
    <x v="3"/>
    <x v="9"/>
    <x v="752"/>
    <d v="2016-10-16T06:00:00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"/>
    <x v="3"/>
    <x v="9"/>
    <x v="753"/>
    <d v="2015-02-14T09:09:51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"/>
    <x v="3"/>
    <x v="9"/>
    <x v="754"/>
    <d v="2013-01-05T12:58:41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"/>
    <x v="3"/>
    <x v="9"/>
    <x v="755"/>
    <d v="2013-05-19T19:41:00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"/>
    <x v="3"/>
    <x v="9"/>
    <x v="756"/>
    <d v="2011-04-18T12:24:1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"/>
    <x v="3"/>
    <x v="9"/>
    <x v="757"/>
    <d v="2012-12-05T20:18:34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"/>
    <x v="3"/>
    <x v="9"/>
    <x v="758"/>
    <d v="2010-10-08T15:04:28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"/>
    <x v="3"/>
    <x v="9"/>
    <x v="759"/>
    <d v="2014-07-09T02:55:3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  <x v="760"/>
    <d v="2016-11-26T14:20:13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"/>
    <x v="3"/>
    <x v="10"/>
    <x v="761"/>
    <d v="2014-02-02T13:02:06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  <x v="762"/>
    <d v="2016-12-04T01:00:0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  <x v="763"/>
    <d v="2013-08-15T05:43:28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  <x v="764"/>
    <d v="2015-09-09T23:09:21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"/>
    <x v="3"/>
    <x v="10"/>
    <x v="765"/>
    <d v="2014-10-19T08:01:24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  <x v="766"/>
    <d v="2015-02-16T13:48:03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  <x v="767"/>
    <d v="2015-05-20T22:26:5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  <x v="768"/>
    <d v="2013-12-15T23:58: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2"/>
    <x v="3"/>
    <x v="10"/>
    <x v="769"/>
    <d v="2013-12-26T18:54:54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  <x v="770"/>
    <d v="2013-02-24T18:59:29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  <x v="771"/>
    <d v="2016-01-30T14:46:42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  <x v="772"/>
    <d v="2009-10-31T22:59:0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  <x v="773"/>
    <d v="2015-05-10T18:01:0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  <x v="774"/>
    <d v="2014-02-23T13:43:38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  <x v="775"/>
    <d v="2011-12-15T20:26:35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"/>
    <x v="3"/>
    <x v="10"/>
    <x v="776"/>
    <d v="2015-10-11T00:00:0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  <x v="777"/>
    <d v="2013-07-31T18:32:57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  <x v="778"/>
    <d v="2014-04-30T11:51:2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7"/>
    <x v="3"/>
    <x v="10"/>
    <x v="779"/>
    <d v="2010-10-14T23:00:0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9"/>
    <x v="4"/>
    <x v="11"/>
    <x v="780"/>
    <d v="2011-05-03T11:10:25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3"/>
    <x v="4"/>
    <x v="11"/>
    <x v="781"/>
    <d v="2013-06-07T19:01:14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  <x v="782"/>
    <d v="2012-08-25T13:11:42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"/>
    <x v="4"/>
    <x v="11"/>
    <x v="783"/>
    <d v="2012-04-27T17:00:00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3"/>
    <x v="4"/>
    <x v="11"/>
    <x v="784"/>
    <d v="2014-03-16T21:35:19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"/>
    <x v="4"/>
    <x v="11"/>
    <x v="785"/>
    <d v="2013-02-28T09:15:15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"/>
    <x v="4"/>
    <x v="11"/>
    <x v="786"/>
    <d v="2012-05-11T10:47:00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1"/>
    <x v="4"/>
    <x v="11"/>
    <x v="787"/>
    <d v="2013-11-01T10:03:46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60"/>
    <x v="4"/>
    <x v="11"/>
    <x v="788"/>
    <d v="2012-07-06T22:59:00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3"/>
    <x v="4"/>
    <x v="11"/>
    <x v="789"/>
    <d v="2013-01-21T02:59:00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3"/>
    <x v="4"/>
    <x v="11"/>
    <x v="790"/>
    <d v="2013-01-31T20:08:59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1"/>
    <x v="4"/>
    <x v="11"/>
    <x v="791"/>
    <d v="2013-11-13T00:59:00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2"/>
    <x v="4"/>
    <x v="11"/>
    <x v="792"/>
    <d v="2013-11-07T16:58:03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"/>
    <x v="4"/>
    <x v="11"/>
    <x v="793"/>
    <d v="2013-07-02T23:59:00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9"/>
    <x v="4"/>
    <x v="11"/>
    <x v="794"/>
    <d v="2011-09-05T12:06:00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"/>
    <x v="4"/>
    <x v="11"/>
    <x v="795"/>
    <d v="2012-04-06T23:59:00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3"/>
    <x v="4"/>
    <x v="11"/>
    <x v="796"/>
    <d v="2013-09-15T16:10:00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"/>
    <x v="4"/>
    <x v="11"/>
    <x v="797"/>
    <d v="2012-04-28T23:00:00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"/>
    <x v="4"/>
    <x v="11"/>
    <x v="798"/>
    <d v="2014-09-30T09:09:47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9"/>
    <x v="4"/>
    <x v="11"/>
    <x v="799"/>
    <d v="2012-04-27T11:00:46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1"/>
    <x v="4"/>
    <x v="11"/>
    <x v="800"/>
    <d v="2014-09-11T05:24:14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4"/>
    <x v="4"/>
    <x v="11"/>
    <x v="801"/>
    <d v="2011-07-01T14:05:20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"/>
    <x v="4"/>
    <x v="11"/>
    <x v="802"/>
    <d v="2012-09-16T23:05:00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5"/>
    <x v="4"/>
    <x v="11"/>
    <x v="803"/>
    <d v="2011-05-28T20:00:00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6"/>
    <x v="4"/>
    <x v="11"/>
    <x v="804"/>
    <d v="2011-07-22T22:59:00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"/>
    <x v="4"/>
    <x v="11"/>
    <x v="805"/>
    <d v="2011-07-16T18:00:00"/>
  </r>
  <r>
    <x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8"/>
    <x v="4"/>
    <x v="11"/>
    <x v="806"/>
    <d v="2011-09-07T11:35:39"/>
  </r>
  <r>
    <x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4"/>
    <x v="4"/>
    <x v="11"/>
    <x v="807"/>
    <d v="2017-02-28T21:00:00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5"/>
    <x v="4"/>
    <x v="11"/>
    <x v="808"/>
    <d v="2014-12-21T23:59:00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80"/>
    <x v="4"/>
    <x v="11"/>
    <x v="809"/>
    <d v="2014-01-19T15:00:30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"/>
    <x v="4"/>
    <x v="11"/>
    <x v="810"/>
    <d v="2012-08-31T20:21:02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7"/>
    <x v="4"/>
    <x v="11"/>
    <x v="811"/>
    <d v="2013-07-10T11:52:00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8"/>
    <x v="4"/>
    <x v="11"/>
    <x v="812"/>
    <d v="2013-03-01T08:58:00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5"/>
    <x v="4"/>
    <x v="11"/>
    <x v="813"/>
    <d v="2012-07-20T18:02:45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"/>
    <x v="4"/>
    <x v="11"/>
    <x v="814"/>
    <d v="2011-05-31T13:04:00"/>
  </r>
  <r>
    <x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100"/>
    <x v="4"/>
    <x v="11"/>
    <x v="815"/>
    <d v="2014-11-01T17:01:43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"/>
    <x v="4"/>
    <x v="11"/>
    <x v="816"/>
    <d v="2013-04-09T01:30:00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"/>
    <x v="4"/>
    <x v="11"/>
    <x v="817"/>
    <d v="2012-03-10T23:59:00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9"/>
    <x v="4"/>
    <x v="11"/>
    <x v="818"/>
    <d v="2012-08-07T12:01:00"/>
  </r>
  <r>
    <x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"/>
    <x v="4"/>
    <x v="11"/>
    <x v="819"/>
    <d v="2013-12-20T23:44:00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1"/>
    <x v="4"/>
    <x v="11"/>
    <x v="820"/>
    <d v="2014-06-09T00:00:00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"/>
    <x v="4"/>
    <x v="11"/>
    <x v="821"/>
    <d v="2015-05-03T23:01:00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2"/>
    <x v="4"/>
    <x v="11"/>
    <x v="822"/>
    <d v="2012-10-05T17:44:10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4"/>
    <x v="4"/>
    <x v="11"/>
    <x v="823"/>
    <d v="2015-03-22T17:20:52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40"/>
    <x v="4"/>
    <x v="11"/>
    <x v="824"/>
    <d v="2010-04-18T01:59:00"/>
  </r>
  <r>
    <x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7"/>
    <x v="4"/>
    <x v="11"/>
    <x v="825"/>
    <d v="2012-10-29T02:21:24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4"/>
    <x v="4"/>
    <x v="11"/>
    <x v="826"/>
    <d v="2012-03-25T18:55:30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"/>
    <x v="4"/>
    <x v="11"/>
    <x v="827"/>
    <d v="2012-02-14T14:49:00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7"/>
    <x v="4"/>
    <x v="11"/>
    <x v="828"/>
    <d v="2012-06-25T11:24:00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3"/>
    <x v="4"/>
    <x v="11"/>
    <x v="829"/>
    <d v="2016-07-13T14:14:00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1"/>
    <x v="4"/>
    <x v="11"/>
    <x v="830"/>
    <d v="2013-03-22T06:37:05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  <x v="831"/>
    <d v="2012-04-27T10:31:34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8"/>
    <x v="4"/>
    <x v="11"/>
    <x v="832"/>
    <d v="2012-01-21T03:13:00"/>
  </r>
  <r>
    <x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9"/>
    <x v="4"/>
    <x v="11"/>
    <x v="833"/>
    <d v="2014-04-19T16:04:35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"/>
    <x v="4"/>
    <x v="11"/>
    <x v="834"/>
    <d v="2013-06-30T22:59:00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9"/>
    <x v="4"/>
    <x v="11"/>
    <x v="835"/>
    <d v="2012-05-18T22:00:00"/>
  </r>
  <r>
    <x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10"/>
    <x v="4"/>
    <x v="11"/>
    <x v="836"/>
    <d v="2013-10-06T20:21:58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"/>
    <x v="4"/>
    <x v="11"/>
    <x v="837"/>
    <d v="2014-05-01T18:57:42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8"/>
    <x v="4"/>
    <x v="11"/>
    <x v="838"/>
    <d v="2012-01-17T16:33:05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1"/>
    <x v="4"/>
    <x v="11"/>
    <x v="839"/>
    <d v="2012-09-22T13:19:16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"/>
    <x v="4"/>
    <x v="12"/>
    <x v="840"/>
    <d v="2016-09-24T00:26:27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4"/>
    <x v="4"/>
    <x v="12"/>
    <x v="841"/>
    <d v="2014-11-10T16:07:4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7"/>
    <x v="4"/>
    <x v="12"/>
    <x v="842"/>
    <d v="2013-10-13T22:59:00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"/>
    <x v="4"/>
    <x v="12"/>
    <x v="843"/>
    <d v="2016-12-08T03:00:00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7"/>
    <x v="4"/>
    <x v="12"/>
    <x v="844"/>
    <d v="2014-10-31T23:59:00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"/>
    <x v="4"/>
    <x v="12"/>
    <x v="845"/>
    <d v="2016-09-04T22:59:00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9"/>
    <x v="4"/>
    <x v="12"/>
    <x v="846"/>
    <d v="2014-03-10T09:00:00"/>
  </r>
  <r>
    <x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  <x v="847"/>
    <d v="2015-07-10T14:09:36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9"/>
    <x v="4"/>
    <x v="12"/>
    <x v="848"/>
    <d v="2015-04-14T14:00:33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2"/>
    <x v="4"/>
    <x v="12"/>
    <x v="849"/>
    <d v="2015-03-15T21:34:24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7"/>
    <x v="4"/>
    <x v="12"/>
    <x v="850"/>
    <d v="2016-04-24T23:59:00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"/>
    <x v="4"/>
    <x v="12"/>
    <x v="851"/>
    <d v="2016-07-31T14:45:00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"/>
    <x v="4"/>
    <x v="12"/>
    <x v="852"/>
    <d v="2016-10-24T16:00:00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  <x v="853"/>
    <d v="2015-02-16T14:58:29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6"/>
    <x v="4"/>
    <x v="12"/>
    <x v="854"/>
    <d v="2016-12-28T00:05:46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2"/>
    <x v="4"/>
    <x v="12"/>
    <x v="855"/>
    <d v="2016-07-23T22:00:17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"/>
    <x v="4"/>
    <x v="12"/>
    <x v="856"/>
    <d v="2016-10-25T14:00:00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  <x v="857"/>
    <d v="2015-11-25T09:57:11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3"/>
    <x v="4"/>
    <x v="12"/>
    <x v="858"/>
    <d v="2015-04-15T17:59:00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3"/>
    <x v="4"/>
    <x v="12"/>
    <x v="859"/>
    <d v="2015-06-03T19:00:0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3"/>
    <x v="4"/>
    <x v="13"/>
    <x v="860"/>
    <d v="2013-11-22T07:35: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1"/>
    <x v="4"/>
    <x v="13"/>
    <x v="861"/>
    <d v="2016-09-16T18:10:04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3"/>
    <x v="4"/>
    <x v="13"/>
    <x v="862"/>
    <d v="2013-11-11T09:19:08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  <x v="863"/>
    <d v="2012-02-11T21:49:26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"/>
    <x v="4"/>
    <x v="13"/>
    <x v="864"/>
    <d v="2013-10-16T04:59:00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3"/>
    <x v="4"/>
    <x v="13"/>
    <x v="865"/>
    <d v="2013-01-16T13:33:17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"/>
    <x v="4"/>
    <x v="13"/>
    <x v="866"/>
    <d v="2015-02-28T10:10:00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"/>
    <x v="4"/>
    <x v="13"/>
    <x v="867"/>
    <d v="2009-11-30T23:59:00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  <x v="868"/>
    <d v="2014-01-06T19:39:58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7"/>
    <x v="4"/>
    <x v="13"/>
    <x v="869"/>
    <d v="2013-04-08T14:17:37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"/>
    <x v="4"/>
    <x v="13"/>
    <x v="870"/>
    <d v="2013-08-31T19:32:0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"/>
    <x v="4"/>
    <x v="13"/>
    <x v="871"/>
    <d v="2013-11-29T09:28:15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3"/>
    <x v="4"/>
    <x v="13"/>
    <x v="872"/>
    <d v="2011-03-10T14:48:47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  <x v="873"/>
    <d v="2012-11-11T00:00:40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5"/>
    <x v="4"/>
    <x v="13"/>
    <x v="874"/>
    <d v="2013-05-04T09:00:3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  <x v="875"/>
    <d v="2015-09-21T12:22:11"/>
  </r>
  <r>
    <x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9"/>
    <x v="4"/>
    <x v="13"/>
    <x v="876"/>
    <d v="2013-02-04T06:55:27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7"/>
    <x v="4"/>
    <x v="13"/>
    <x v="877"/>
    <d v="2013-12-19T13:56:00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3"/>
    <x v="4"/>
    <x v="13"/>
    <x v="878"/>
    <d v="2010-12-23T00:35:24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"/>
    <x v="4"/>
    <x v="13"/>
    <x v="879"/>
    <d v="2012-05-29T14:55:05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"/>
    <x v="4"/>
    <x v="14"/>
    <x v="880"/>
    <d v="2012-10-30T02:42:18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  <x v="881"/>
    <d v="2012-01-14T01:01:26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2"/>
    <x v="4"/>
    <x v="14"/>
    <x v="882"/>
    <d v="2011-09-06T15:39:10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"/>
    <x v="4"/>
    <x v="14"/>
    <x v="883"/>
    <d v="2016-03-02T17:27:15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  <x v="884"/>
    <d v="2012-05-11T21:31:00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6"/>
    <x v="4"/>
    <x v="14"/>
    <x v="885"/>
    <d v="2016-12-30T17:35:11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"/>
    <x v="4"/>
    <x v="14"/>
    <x v="886"/>
    <d v="2016-09-15T15:53:33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  <x v="887"/>
    <d v="2012-05-27T18:00:55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  <x v="888"/>
    <d v="2011-09-01T01:00:00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4"/>
    <x v="4"/>
    <x v="14"/>
    <x v="889"/>
    <d v="2014-10-05T13:49:0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"/>
    <x v="4"/>
    <x v="14"/>
    <x v="890"/>
    <d v="2013-11-21T12:46:19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9"/>
    <x v="4"/>
    <x v="14"/>
    <x v="891"/>
    <d v="2014-08-20T19:45:30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4"/>
    <x v="4"/>
    <x v="14"/>
    <x v="892"/>
    <d v="2010-07-31T23:00:00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  <x v="893"/>
    <d v="2015-04-01T15:32:43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8"/>
    <x v="4"/>
    <x v="14"/>
    <x v="894"/>
    <d v="2016-06-05T18:33:30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8"/>
    <x v="4"/>
    <x v="14"/>
    <x v="895"/>
    <d v="2010-10-24T22:03:49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"/>
    <x v="4"/>
    <x v="14"/>
    <x v="896"/>
    <d v="2015-08-27T23:00:00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  <x v="897"/>
    <d v="2012-11-28T12:31:48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  <x v="898"/>
    <d v="2012-01-15T13:11:50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  <x v="899"/>
    <d v="2011-05-27T21:22:42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1"/>
    <x v="4"/>
    <x v="13"/>
    <x v="900"/>
    <d v="2016-03-30T14:23:2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  <x v="901"/>
    <d v="2010-06-08T14:11:00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  <x v="902"/>
    <d v="2014-08-30T10:30:00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  <x v="903"/>
    <d v="2012-09-22T21:25:00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"/>
    <x v="4"/>
    <x v="13"/>
    <x v="904"/>
    <d v="2016-01-02T20:55:37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3"/>
    <x v="4"/>
    <x v="13"/>
    <x v="905"/>
    <d v="2011-01-24T00:45:26"/>
  </r>
  <r>
    <x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  <x v="906"/>
    <d v="2014-03-12T22:33:10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  <x v="907"/>
    <d v="2011-09-10T23:37:0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  <x v="908"/>
    <d v="2010-07-26T23:59:00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  <x v="909"/>
    <d v="2012-07-22T23:00:00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5"/>
    <x v="4"/>
    <x v="13"/>
    <x v="910"/>
    <d v="2017-03-03T08:05:19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  <x v="911"/>
    <d v="2014-01-23T19:07:25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  <x v="912"/>
    <d v="2012-12-10T22:37:27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3"/>
    <x v="4"/>
    <x v="13"/>
    <x v="913"/>
    <d v="2012-05-04T22:20:19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  <x v="914"/>
    <d v="2012-08-25T13:19:07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2"/>
    <x v="4"/>
    <x v="13"/>
    <x v="915"/>
    <d v="2012-02-29T23:59:00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  <x v="916"/>
    <d v="2010-10-22T00:00:00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  <x v="917"/>
    <d v="2014-07-13T21:30:00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20"/>
    <x v="4"/>
    <x v="13"/>
    <x v="918"/>
    <d v="2014-12-01T17:59:21"/>
  </r>
  <r>
    <x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  <x v="919"/>
    <d v="2012-12-19T10:24:05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  <x v="920"/>
    <d v="2013-11-14T12:07:02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2"/>
    <x v="4"/>
    <x v="13"/>
    <x v="921"/>
    <d v="2011-12-12T00:06:16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"/>
    <x v="4"/>
    <x v="13"/>
    <x v="922"/>
    <d v="2014-10-01T07:43: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  <x v="923"/>
    <d v="2014-11-21T19:02:0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2"/>
    <x v="4"/>
    <x v="13"/>
    <x v="924"/>
    <d v="2013-02-13T17:37:49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  <x v="925"/>
    <d v="2013-11-27T17:08:31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  <x v="926"/>
    <d v="2010-07-08T17:40:00"/>
  </r>
  <r>
    <x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  <x v="927"/>
    <d v="2012-05-14T14:44:55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"/>
    <x v="4"/>
    <x v="13"/>
    <x v="928"/>
    <d v="2012-11-17T19:00:00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  <x v="929"/>
    <d v="2012-04-08T23:42:49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  <x v="930"/>
    <d v="2010-06-25T16:32:00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9"/>
    <x v="4"/>
    <x v="13"/>
    <x v="931"/>
    <d v="2014-03-16T17:00:00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"/>
    <x v="4"/>
    <x v="13"/>
    <x v="932"/>
    <d v="2013-03-22T17:15:45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  <x v="933"/>
    <d v="2014-05-11T23:03:29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1"/>
    <x v="4"/>
    <x v="13"/>
    <x v="934"/>
    <d v="2014-05-04T01:00:00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  <x v="935"/>
    <d v="2016-01-29T03:00:29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  <x v="936"/>
    <d v="2012-01-18T15:00:00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  <x v="937"/>
    <d v="2013-11-03T15:09:17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  <x v="938"/>
    <d v="2012-09-02T06:30:48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  <x v="939"/>
    <d v="2013-06-30T14:58:00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"/>
    <x v="2"/>
    <x v="8"/>
    <x v="940"/>
    <d v="2015-08-10T19:12:06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"/>
    <x v="2"/>
    <x v="8"/>
    <x v="941"/>
    <d v="2017-02-09T21:19:05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2"/>
    <x v="2"/>
    <x v="8"/>
    <x v="942"/>
    <d v="2016-02-18T15:14:20"/>
  </r>
  <r>
    <x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"/>
    <x v="2"/>
    <x v="8"/>
    <x v="943"/>
    <d v="2016-11-29T12:01:45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"/>
    <x v="2"/>
    <x v="8"/>
    <x v="944"/>
    <d v="2016-04-18T09:00:00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"/>
    <x v="2"/>
    <x v="8"/>
    <x v="945"/>
    <d v="2017-02-18T18:59:00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"/>
    <x v="2"/>
    <x v="8"/>
    <x v="946"/>
    <d v="2016-09-09T13:00:4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  <x v="947"/>
    <d v="2016-06-30T13:45:06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  <x v="948"/>
    <d v="2016-03-12T14:52:44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  <x v="949"/>
    <d v="2016-02-20T20:02:56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"/>
    <x v="2"/>
    <x v="8"/>
    <x v="950"/>
    <d v="2016-01-17T13:01:01"/>
  </r>
  <r>
    <x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9"/>
    <x v="2"/>
    <x v="8"/>
    <x v="951"/>
    <d v="2016-06-04T10:41:12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100"/>
    <x v="2"/>
    <x v="8"/>
    <x v="952"/>
    <d v="2016-11-18T10:43:32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"/>
    <x v="2"/>
    <x v="8"/>
    <x v="953"/>
    <d v="2015-01-24T22:56:39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"/>
    <x v="2"/>
    <x v="8"/>
    <x v="954"/>
    <d v="2015-08-20T15:00:39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3"/>
    <x v="2"/>
    <x v="8"/>
    <x v="955"/>
    <d v="2016-09-13T02:05:00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1"/>
    <x v="2"/>
    <x v="8"/>
    <x v="956"/>
    <d v="2015-04-26T15:55:59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"/>
    <x v="2"/>
    <x v="8"/>
    <x v="957"/>
    <d v="2016-11-17T09:15:33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2"/>
    <x v="2"/>
    <x v="8"/>
    <x v="958"/>
    <d v="2015-04-09T23:59:00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4"/>
    <x v="2"/>
    <x v="8"/>
    <x v="959"/>
    <d v="2015-01-18T23:11:05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"/>
    <x v="2"/>
    <x v="8"/>
    <x v="960"/>
    <d v="2017-03-14T09:02:35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"/>
    <x v="2"/>
    <x v="8"/>
    <x v="961"/>
    <d v="2017-02-20T14:00:00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"/>
    <x v="2"/>
    <x v="8"/>
    <x v="962"/>
    <d v="2016-02-11T12:05:53"/>
  </r>
  <r>
    <x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2"/>
    <x v="2"/>
    <x v="8"/>
    <x v="963"/>
    <d v="2016-10-17T10:15:19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"/>
    <x v="2"/>
    <x v="8"/>
    <x v="964"/>
    <d v="2015-09-01T10:05:19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50"/>
    <x v="2"/>
    <x v="8"/>
    <x v="965"/>
    <d v="2016-10-25T22:59:00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"/>
    <x v="2"/>
    <x v="8"/>
    <x v="966"/>
    <d v="2016-10-06T10:15:32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4"/>
    <x v="2"/>
    <x v="8"/>
    <x v="967"/>
    <d v="2016-04-22T00:06:14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7"/>
    <x v="2"/>
    <x v="8"/>
    <x v="968"/>
    <d v="2014-08-15T15:20:34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3"/>
    <x v="2"/>
    <x v="8"/>
    <x v="969"/>
    <d v="2017-02-09T02:16:47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  <x v="970"/>
    <d v="2017-01-22T23:59:00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"/>
    <x v="2"/>
    <x v="8"/>
    <x v="971"/>
    <d v="2015-06-01T12:01:00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4"/>
    <x v="2"/>
    <x v="8"/>
    <x v="972"/>
    <d v="2014-09-04T01:59:00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"/>
    <x v="2"/>
    <x v="8"/>
    <x v="973"/>
    <d v="2015-11-08T20:21:33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"/>
    <x v="2"/>
    <x v="8"/>
    <x v="974"/>
    <d v="2016-03-25T11:59:16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9"/>
    <x v="2"/>
    <x v="8"/>
    <x v="975"/>
    <d v="2016-06-28T11:43:05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1"/>
    <x v="2"/>
    <x v="8"/>
    <x v="976"/>
    <d v="2015-08-13T20:24:57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6"/>
    <x v="2"/>
    <x v="8"/>
    <x v="977"/>
    <d v="2016-02-21T17:36:37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1"/>
    <x v="2"/>
    <x v="8"/>
    <x v="978"/>
    <d v="2016-02-25T02:25:01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2"/>
    <x v="2"/>
    <x v="8"/>
    <x v="979"/>
    <d v="2016-06-20T13:59:00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8"/>
    <x v="2"/>
    <x v="8"/>
    <x v="980"/>
    <d v="2014-11-30T17:42:02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3"/>
    <x v="2"/>
    <x v="8"/>
    <x v="981"/>
    <d v="2014-08-09T17:43:42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  <x v="982"/>
    <d v="2016-10-02T13:04:46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2"/>
    <x v="2"/>
    <x v="8"/>
    <x v="983"/>
    <d v="2016-08-23T15:54:00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"/>
    <x v="2"/>
    <x v="8"/>
    <x v="984"/>
    <d v="2015-03-27T20:46:4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"/>
    <x v="2"/>
    <x v="8"/>
    <x v="985"/>
    <d v="2015-12-31T18:00:0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1"/>
    <x v="2"/>
    <x v="8"/>
    <x v="986"/>
    <d v="2016-01-09T19:00:00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"/>
    <x v="2"/>
    <x v="8"/>
    <x v="987"/>
    <d v="2014-06-23T02:04:10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  <x v="988"/>
    <d v="2016-10-01T03:33:45"/>
  </r>
  <r>
    <x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"/>
    <x v="2"/>
    <x v="8"/>
    <x v="989"/>
    <d v="2016-09-28T17:24:55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  <x v="990"/>
    <d v="2014-09-03T13:49:24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"/>
    <x v="2"/>
    <x v="8"/>
    <x v="991"/>
    <d v="2016-07-12T13:51:00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7"/>
    <x v="2"/>
    <x v="8"/>
    <x v="992"/>
    <d v="2016-05-07T16:11:59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90"/>
    <x v="2"/>
    <x v="8"/>
    <x v="993"/>
    <d v="2016-11-12T00:00:00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"/>
    <x v="2"/>
    <x v="8"/>
    <x v="994"/>
    <d v="2014-11-30T17:59:00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1"/>
    <x v="2"/>
    <x v="8"/>
    <x v="995"/>
    <d v="2014-11-29T11:00:00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  <x v="996"/>
    <d v="2014-07-27T10:27:00"/>
  </r>
  <r>
    <x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"/>
    <x v="2"/>
    <x v="8"/>
    <x v="997"/>
    <d v="2014-11-27T22:28:17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"/>
    <x v="2"/>
    <x v="8"/>
    <x v="998"/>
    <d v="2015-11-19T00:03:21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"/>
    <x v="2"/>
    <x v="8"/>
    <x v="999"/>
    <d v="2014-11-13T03:02:00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  <x v="1000"/>
    <d v="2017-03-14T19:26:00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  <x v="1001"/>
    <d v="2017-01-30T12:16:53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5"/>
    <x v="2"/>
    <x v="8"/>
    <x v="1002"/>
    <d v="2015-12-17T00:59:00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"/>
    <x v="2"/>
    <x v="8"/>
    <x v="1003"/>
    <d v="2017-03-16T11:01:01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"/>
    <x v="2"/>
    <x v="8"/>
    <x v="1004"/>
    <d v="2016-02-18T12:00:27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"/>
    <x v="2"/>
    <x v="8"/>
    <x v="1005"/>
    <d v="2015-10-30T09:59:43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"/>
    <x v="2"/>
    <x v="8"/>
    <x v="1006"/>
    <d v="2014-12-12T02:11:00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5"/>
    <x v="2"/>
    <x v="8"/>
    <x v="1007"/>
    <d v="2016-12-14T10:00:23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  <x v="1008"/>
    <d v="2016-12-28T14:25:15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  <x v="1009"/>
    <d v="2016-06-19T09:30:46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  <x v="1010"/>
    <d v="2016-09-04T21:59:00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  <x v="1011"/>
    <d v="2014-12-18T16:33:15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"/>
    <x v="2"/>
    <x v="8"/>
    <x v="1012"/>
    <d v="2017-01-24T05:34:1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6"/>
    <x v="2"/>
    <x v="8"/>
    <x v="1013"/>
    <d v="2015-12-29T15:00:00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"/>
    <x v="2"/>
    <x v="8"/>
    <x v="1014"/>
    <d v="2014-12-31T19:03:35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  <x v="1015"/>
    <d v="2015-11-25T17:04:55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5"/>
    <x v="2"/>
    <x v="8"/>
    <x v="1016"/>
    <d v="2016-04-06T20:34:16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"/>
    <x v="2"/>
    <x v="8"/>
    <x v="1017"/>
    <d v="2015-11-21T12:12:15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9"/>
    <x v="2"/>
    <x v="8"/>
    <x v="1018"/>
    <d v="2016-07-14T06:48:53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"/>
    <x v="2"/>
    <x v="8"/>
    <x v="1019"/>
    <d v="2015-02-04T18:22:29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"/>
    <x v="4"/>
    <x v="15"/>
    <x v="1020"/>
    <d v="2015-06-01T19:47:00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"/>
    <x v="4"/>
    <x v="15"/>
    <x v="1021"/>
    <d v="2015-10-16T23:00:00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"/>
    <x v="4"/>
    <x v="15"/>
    <x v="1022"/>
    <d v="2015-05-17T10:31:17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"/>
    <x v="4"/>
    <x v="15"/>
    <x v="1023"/>
    <d v="2015-06-20T17:04:21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9"/>
    <x v="4"/>
    <x v="15"/>
    <x v="1024"/>
    <d v="2016-01-31T08:56:03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2"/>
    <x v="4"/>
    <x v="15"/>
    <x v="1025"/>
    <d v="2015-03-16T14:00:37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"/>
    <x v="4"/>
    <x v="15"/>
    <x v="1026"/>
    <d v="2016-03-31T03:46:56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70"/>
    <x v="4"/>
    <x v="15"/>
    <x v="1027"/>
    <d v="2014-10-22T19:49:07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6"/>
    <x v="4"/>
    <x v="15"/>
    <x v="1028"/>
    <d v="2017-03-06T15:00:00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"/>
    <x v="4"/>
    <x v="15"/>
    <x v="1029"/>
    <d v="2015-04-04T16:59:00"/>
  </r>
  <r>
    <x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"/>
    <x v="4"/>
    <x v="15"/>
    <x v="1030"/>
    <d v="2016-09-12T06:35:49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"/>
    <x v="4"/>
    <x v="15"/>
    <x v="1031"/>
    <d v="2015-12-16T13:20:10"/>
  </r>
  <r>
    <x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"/>
    <x v="4"/>
    <x v="15"/>
    <x v="1032"/>
    <d v="2016-06-23T11:00:2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1"/>
    <x v="4"/>
    <x v="15"/>
    <x v="1033"/>
    <d v="2016-12-12T12:34:40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"/>
    <x v="4"/>
    <x v="15"/>
    <x v="1034"/>
    <d v="2016-08-04T22:59:00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"/>
    <x v="4"/>
    <x v="15"/>
    <x v="1035"/>
    <d v="2015-02-11T10:23:40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4"/>
    <x v="4"/>
    <x v="15"/>
    <x v="1036"/>
    <d v="2013-01-07T03:00:00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9"/>
    <x v="4"/>
    <x v="15"/>
    <x v="1037"/>
    <d v="2015-05-18T00:00:00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6"/>
    <x v="4"/>
    <x v="15"/>
    <x v="1038"/>
    <d v="2016-03-18T23:33:43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"/>
    <x v="4"/>
    <x v="15"/>
    <x v="1039"/>
    <d v="2016-12-13T02:59:00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  <x v="1040"/>
    <d v="2016-08-27T12:00:09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  <x v="1041"/>
    <d v="2014-07-30T20:26:32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  <x v="1042"/>
    <d v="2014-09-12T05:00:00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"/>
    <x v="5"/>
    <x v="16"/>
    <x v="1043"/>
    <d v="2015-05-20T01:04:15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  <x v="1044"/>
    <d v="2015-03-05T15:27:00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"/>
    <x v="5"/>
    <x v="16"/>
    <x v="1045"/>
    <d v="2014-08-23T15:59:10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  <x v="1046"/>
    <d v="2015-12-26T15:26:00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  <x v="1047"/>
    <d v="2014-11-05T15:38:35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  <x v="1048"/>
    <d v="2016-09-24T20:16:29"/>
  </r>
  <r>
    <x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  <x v="1049"/>
    <d v="2016-02-12T05:20:45"/>
  </r>
  <r>
    <x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  <x v="1050"/>
    <d v="2015-09-14T14:07:57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  <x v="1051"/>
    <d v="2014-08-26T19:20:25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  <x v="1052"/>
    <d v="2016-06-06T15:09:00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  <x v="1053"/>
    <d v="2017-03-05T23:08:52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  <x v="1054"/>
    <d v="2014-08-10T17:00:00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  <x v="1055"/>
    <d v="2016-03-07T18:49:05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  <x v="1056"/>
    <d v="2015-04-24T11:16:17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  <x v="1057"/>
    <d v="2016-12-04T16:54:43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  <x v="1058"/>
    <d v="2015-03-25T19:00:00"/>
  </r>
  <r>
    <x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  <x v="1059"/>
    <d v="2015-03-13T12:57:3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  <x v="1060"/>
    <d v="2015-04-15T16:54:53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  <x v="1061"/>
    <d v="2016-05-01T20:00:00"/>
  </r>
  <r>
    <x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8"/>
    <x v="5"/>
    <x v="16"/>
    <x v="1062"/>
    <d v="2016-07-12T14:22:21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  <x v="1063"/>
    <d v="2016-08-30T19:44:22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6"/>
    <x v="6"/>
    <x v="17"/>
    <x v="1064"/>
    <d v="2013-07-07T00:28:23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"/>
    <x v="6"/>
    <x v="17"/>
    <x v="1065"/>
    <d v="2014-02-19T04:08:42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"/>
    <x v="6"/>
    <x v="17"/>
    <x v="1066"/>
    <d v="2013-08-04T18:06:22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  <x v="1067"/>
    <d v="2013-12-21T15:32:11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"/>
    <x v="6"/>
    <x v="17"/>
    <x v="1068"/>
    <d v="2016-04-10T02:54:24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"/>
    <x v="6"/>
    <x v="17"/>
    <x v="1069"/>
    <d v="2013-11-26T01:30:59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  <x v="1070"/>
    <d v="2012-09-30T19:17:02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  <x v="1071"/>
    <d v="2015-11-17T14:04:53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3"/>
    <x v="6"/>
    <x v="17"/>
    <x v="1072"/>
    <d v="2014-02-05T14:58: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  <x v="1073"/>
    <d v="2011-10-16T18:09:01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4"/>
    <x v="6"/>
    <x v="17"/>
    <x v="1074"/>
    <d v="2014-01-03T23:09:05"/>
  </r>
  <r>
    <x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  <x v="1075"/>
    <d v="2012-05-06T16:41:56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"/>
    <x v="6"/>
    <x v="17"/>
    <x v="1076"/>
    <d v="2014-09-11T04:04:10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4"/>
    <x v="6"/>
    <x v="17"/>
    <x v="1077"/>
    <d v="2016-01-13T23:00:11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  <x v="1078"/>
    <d v="2011-07-21T23:42:01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8"/>
    <x v="6"/>
    <x v="17"/>
    <x v="1079"/>
    <d v="2016-05-14T08:35:36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9"/>
    <x v="6"/>
    <x v="17"/>
    <x v="1080"/>
    <d v="2014-05-10T22:18:53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  <x v="1081"/>
    <d v="2015-01-28T17:14:52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9"/>
    <x v="6"/>
    <x v="17"/>
    <x v="1082"/>
    <d v="2012-08-10T16:44:48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  <x v="1083"/>
    <d v="2014-08-02T10:49:43"/>
  </r>
  <r>
    <x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  <x v="1084"/>
    <d v="2014-08-08T16:53:24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  <x v="1085"/>
    <d v="2016-03-14T10:06:15"/>
  </r>
  <r>
    <x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8"/>
    <x v="6"/>
    <x v="17"/>
    <x v="1086"/>
    <d v="2014-08-24T15:48:11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  <x v="1087"/>
    <d v="2014-06-15T12:08:0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"/>
    <x v="6"/>
    <x v="17"/>
    <x v="1088"/>
    <d v="2014-04-24T14:11:07"/>
  </r>
  <r>
    <x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4"/>
    <x v="6"/>
    <x v="17"/>
    <x v="1089"/>
    <d v="2015-06-25T23:32:55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  <x v="1090"/>
    <d v="2015-05-28T23:27:33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3"/>
    <x v="6"/>
    <x v="17"/>
    <x v="1091"/>
    <d v="2016-04-10T13:41:12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  <x v="1092"/>
    <d v="2013-01-05T19:37:18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1"/>
    <x v="6"/>
    <x v="17"/>
    <x v="1093"/>
    <d v="2016-02-11T18:22: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"/>
    <x v="6"/>
    <x v="17"/>
    <x v="1094"/>
    <d v="2011-10-09T12:07:13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8"/>
    <x v="6"/>
    <x v="17"/>
    <x v="1095"/>
    <d v="2013-08-30T07:53:40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"/>
    <x v="6"/>
    <x v="17"/>
    <x v="1096"/>
    <d v="2014-10-03T22:30:00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7"/>
    <x v="6"/>
    <x v="17"/>
    <x v="1097"/>
    <d v="2014-03-02T14:01: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2"/>
    <x v="6"/>
    <x v="17"/>
    <x v="1098"/>
    <d v="2014-04-13T13:18:15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  <x v="1099"/>
    <d v="2015-05-13T15:04:28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  <x v="1100"/>
    <d v="2016-02-13T21:39:31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7"/>
    <x v="6"/>
    <x v="17"/>
    <x v="1101"/>
    <d v="2016-07-14T13:12:00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8"/>
    <x v="6"/>
    <x v="17"/>
    <x v="1102"/>
    <d v="2013-12-09T00:59:00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"/>
    <x v="6"/>
    <x v="17"/>
    <x v="1103"/>
    <d v="2016-06-18T00:19:50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"/>
    <x v="6"/>
    <x v="17"/>
    <x v="1104"/>
    <d v="2014-06-11T04:50:21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2"/>
    <x v="6"/>
    <x v="17"/>
    <x v="1105"/>
    <d v="2014-03-23T21:15:2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4"/>
    <x v="6"/>
    <x v="17"/>
    <x v="1106"/>
    <d v="2012-04-04T11:46:1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  <x v="1107"/>
    <d v="2014-07-23T15:40:24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5"/>
    <x v="6"/>
    <x v="17"/>
    <x v="1108"/>
    <d v="2012-04-13T09:17:1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  <x v="1109"/>
    <d v="2016-11-18T14:03:10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"/>
    <x v="6"/>
    <x v="17"/>
    <x v="1110"/>
    <d v="2012-12-07T17:23:42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  <x v="1111"/>
    <d v="2016-01-07T23:53:10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"/>
    <x v="6"/>
    <x v="17"/>
    <x v="1112"/>
    <d v="2015-01-19T03:30:00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  <x v="1113"/>
    <d v="2014-08-14T18:27:00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"/>
    <x v="6"/>
    <x v="17"/>
    <x v="1114"/>
    <d v="2013-10-09T03:18:0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"/>
    <x v="6"/>
    <x v="17"/>
    <x v="1115"/>
    <d v="2016-03-30T10:41:35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8"/>
    <x v="6"/>
    <x v="17"/>
    <x v="1116"/>
    <d v="2012-06-09T15:20:08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"/>
    <x v="6"/>
    <x v="17"/>
    <x v="1117"/>
    <d v="2015-12-25T09:21:53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"/>
    <x v="6"/>
    <x v="17"/>
    <x v="1118"/>
    <d v="2014-04-04T21:59:39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  <x v="1119"/>
    <d v="2014-04-06T14:01:04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  <x v="1120"/>
    <d v="2011-10-28T15:56:40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6"/>
    <x v="6"/>
    <x v="17"/>
    <x v="1121"/>
    <d v="2016-03-13T16:25:16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  <x v="1122"/>
    <d v="2013-05-30T11:53:45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4"/>
    <x v="6"/>
    <x v="17"/>
    <x v="1123"/>
    <d v="2014-04-19T07:34:08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1"/>
    <x v="6"/>
    <x v="18"/>
    <x v="1124"/>
    <d v="2015-04-30T11:00:51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  <x v="1125"/>
    <d v="2015-09-25T09:58:50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  <x v="1126"/>
    <d v="2016-07-14T02:51:34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"/>
    <x v="6"/>
    <x v="18"/>
    <x v="1127"/>
    <d v="2014-11-14T16:30:00"/>
  </r>
  <r>
    <x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  <x v="1128"/>
    <d v="2014-08-07T10:35:17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1"/>
    <x v="6"/>
    <x v="18"/>
    <x v="1129"/>
    <d v="2016-06-05T01:21:33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4"/>
    <x v="6"/>
    <x v="18"/>
    <x v="1130"/>
    <d v="2014-11-25T19:55:00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  <x v="1131"/>
    <d v="2015-12-24T16:47:4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1"/>
    <x v="6"/>
    <x v="18"/>
    <x v="1132"/>
    <d v="2016-12-31T21:46:11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  <x v="1133"/>
    <d v="2014-07-31T04:46:21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  <x v="1134"/>
    <d v="2014-11-28T23:33:00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  <x v="1135"/>
    <d v="2016-08-06T18:44:54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  <x v="1136"/>
    <d v="2015-12-19T11:07:09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"/>
    <x v="6"/>
    <x v="18"/>
    <x v="1137"/>
    <d v="2016-04-23T14:40:21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"/>
    <x v="6"/>
    <x v="18"/>
    <x v="1138"/>
    <d v="2017-01-21T16:45:31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  <x v="1139"/>
    <d v="2015-01-01T03:20:26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  <x v="1140"/>
    <d v="2015-08-06T06:05:21"/>
  </r>
  <r>
    <x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  <x v="1141"/>
    <d v="2015-07-09T11:47:30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  <x v="1142"/>
    <d v="2015-02-16T19:08:47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"/>
    <x v="6"/>
    <x v="18"/>
    <x v="1143"/>
    <d v="2015-12-16T23:38:46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  <x v="1144"/>
    <d v="2015-04-28T23:22:00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  <x v="1145"/>
    <d v="2014-10-02T12:56:32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"/>
    <x v="7"/>
    <x v="19"/>
    <x v="1146"/>
    <d v="2014-05-02T17:52:53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  <x v="1147"/>
    <d v="2014-10-19T18:19:43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"/>
    <x v="7"/>
    <x v="19"/>
    <x v="1148"/>
    <d v="2016-12-01T00:06:21"/>
  </r>
  <r>
    <x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8"/>
    <x v="7"/>
    <x v="19"/>
    <x v="1149"/>
    <d v="2016-06-16T12:02:46"/>
  </r>
  <r>
    <x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  <x v="1150"/>
    <d v="2016-01-08T17:54:35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  <x v="1151"/>
    <d v="2015-09-06T21:27:43"/>
  </r>
  <r>
    <x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1"/>
    <x v="7"/>
    <x v="19"/>
    <x v="1152"/>
    <d v="2015-05-15T12:01:52"/>
  </r>
  <r>
    <x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  <x v="1153"/>
    <d v="2015-06-18T12:08:25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"/>
    <x v="7"/>
    <x v="19"/>
    <x v="1154"/>
    <d v="2015-09-05T21:36:46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4"/>
    <x v="7"/>
    <x v="19"/>
    <x v="1155"/>
    <d v="2014-08-14T13:20:08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  <x v="1156"/>
    <d v="2015-02-23T20:42:42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"/>
    <x v="7"/>
    <x v="19"/>
    <x v="1157"/>
    <d v="2014-12-05T11:04:40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2"/>
    <x v="7"/>
    <x v="19"/>
    <x v="1158"/>
    <d v="2014-12-08T21:12:08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  <x v="1159"/>
    <d v="2015-06-30T10:45:00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1"/>
    <x v="7"/>
    <x v="19"/>
    <x v="1160"/>
    <d v="2015-03-27T21:43:06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  <x v="1161"/>
    <d v="2015-05-19T10:06:2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8"/>
    <x v="7"/>
    <x v="19"/>
    <x v="1162"/>
    <d v="2014-09-25T11:24:24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  <x v="1163"/>
    <d v="2014-08-09T12:22:00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  <x v="1164"/>
    <d v="2016-06-18T12:23:02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3"/>
    <x v="7"/>
    <x v="19"/>
    <x v="1165"/>
    <d v="2014-07-06T00:08:50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9"/>
    <x v="7"/>
    <x v="19"/>
    <x v="1166"/>
    <d v="2015-06-25T23:00:00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"/>
    <x v="7"/>
    <x v="19"/>
    <x v="1167"/>
    <d v="2014-09-12T12:38:15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  <x v="1168"/>
    <d v="2016-09-21T20:17:45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6"/>
    <x v="7"/>
    <x v="19"/>
    <x v="1169"/>
    <d v="2015-02-22T03:29:23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  <x v="1170"/>
    <d v="2015-05-30T16:26:11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  <x v="1171"/>
    <d v="2014-11-13T15:18:47"/>
  </r>
  <r>
    <x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  <x v="1172"/>
    <d v="2014-08-20T11:22:32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  <x v="1173"/>
    <d v="2015-08-02T23:27:37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7"/>
    <x v="7"/>
    <x v="19"/>
    <x v="1174"/>
    <d v="2016-05-08T15:12:07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  <x v="1175"/>
    <d v="2015-07-15T12:28:5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  <x v="1176"/>
    <d v="2017-03-06T08:00:00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  <x v="1177"/>
    <d v="2014-10-15T10:51:36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  <x v="1178"/>
    <d v="2014-08-16T16:44:12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  <x v="1179"/>
    <d v="2015-10-28T12:17:07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"/>
    <x v="7"/>
    <x v="19"/>
    <x v="1180"/>
    <d v="2014-06-28T14:21:54"/>
  </r>
  <r>
    <x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"/>
    <x v="7"/>
    <x v="19"/>
    <x v="1181"/>
    <d v="2015-03-01T03:08:41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1"/>
    <x v="7"/>
    <x v="19"/>
    <x v="1182"/>
    <d v="2017-01-12T11:42:00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"/>
    <x v="7"/>
    <x v="19"/>
    <x v="1183"/>
    <d v="2016-11-01T22:59:00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2"/>
    <x v="8"/>
    <x v="20"/>
    <x v="1184"/>
    <d v="2017-02-06T09:23:31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9"/>
    <x v="8"/>
    <x v="20"/>
    <x v="1185"/>
    <d v="2015-06-07T23:00:0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"/>
    <x v="8"/>
    <x v="20"/>
    <x v="1186"/>
    <d v="2015-06-01T17:42:0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"/>
    <x v="8"/>
    <x v="20"/>
    <x v="1187"/>
    <d v="2015-05-17T13:00:0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8"/>
    <x v="8"/>
    <x v="20"/>
    <x v="1188"/>
    <d v="2016-12-28T11:49:0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3"/>
    <x v="8"/>
    <x v="20"/>
    <x v="1189"/>
    <d v="2016-06-29T18:29:55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2"/>
    <x v="8"/>
    <x v="20"/>
    <x v="1190"/>
    <d v="2014-08-31T10:58:45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"/>
    <x v="8"/>
    <x v="20"/>
    <x v="1191"/>
    <d v="2016-03-20T08:29: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"/>
    <x v="8"/>
    <x v="20"/>
    <x v="1192"/>
    <d v="2017-02-11T07:09:38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80"/>
    <x v="8"/>
    <x v="20"/>
    <x v="1193"/>
    <d v="2016-04-09T12:37:33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"/>
    <x v="8"/>
    <x v="20"/>
    <x v="1194"/>
    <d v="2015-04-08T06:42:59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"/>
    <x v="8"/>
    <x v="20"/>
    <x v="1195"/>
    <d v="2015-12-20T04:00:0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"/>
    <x v="8"/>
    <x v="20"/>
    <x v="1196"/>
    <d v="2015-12-18T14:38:59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  <x v="1197"/>
    <d v="2016-06-13T00:59:0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5"/>
    <x v="8"/>
    <x v="20"/>
    <x v="1198"/>
    <d v="2015-12-30T22:00:0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"/>
    <x v="8"/>
    <x v="20"/>
    <x v="1199"/>
    <d v="2015-07-08T13:30:0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9"/>
    <x v="8"/>
    <x v="20"/>
    <x v="1200"/>
    <d v="2015-04-16T06:27:36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"/>
    <x v="8"/>
    <x v="20"/>
    <x v="1201"/>
    <d v="2016-07-15T09:34:06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4"/>
    <x v="8"/>
    <x v="20"/>
    <x v="1202"/>
    <d v="2015-06-27T01:55:54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"/>
    <x v="8"/>
    <x v="20"/>
    <x v="1203"/>
    <d v="2015-05-31T09:45:27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5"/>
    <x v="8"/>
    <x v="20"/>
    <x v="1204"/>
    <d v="2015-12-04T00:00:0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"/>
    <x v="8"/>
    <x v="20"/>
    <x v="1205"/>
    <d v="2015-06-13T07:09:11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"/>
    <x v="8"/>
    <x v="20"/>
    <x v="1206"/>
    <d v="2017-03-11T08:29:00"/>
  </r>
  <r>
    <x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"/>
    <x v="8"/>
    <x v="20"/>
    <x v="1207"/>
    <d v="2016-03-31T05:00:0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"/>
    <x v="8"/>
    <x v="20"/>
    <x v="1208"/>
    <d v="2016-03-24T11:01:04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"/>
    <x v="8"/>
    <x v="20"/>
    <x v="1209"/>
    <d v="2017-02-25T15:18:25"/>
  </r>
  <r>
    <x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4"/>
    <x v="8"/>
    <x v="20"/>
    <x v="1210"/>
    <d v="2015-05-31T16:00:0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9"/>
    <x v="8"/>
    <x v="20"/>
    <x v="1211"/>
    <d v="2016-06-09T15:47:41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9"/>
    <x v="8"/>
    <x v="20"/>
    <x v="1212"/>
    <d v="2015-11-26T20:00:0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2"/>
    <x v="8"/>
    <x v="20"/>
    <x v="1213"/>
    <d v="2017-01-31T13:08: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"/>
    <x v="8"/>
    <x v="20"/>
    <x v="1214"/>
    <d v="2015-06-09T15:10:05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2"/>
    <x v="8"/>
    <x v="20"/>
    <x v="1215"/>
    <d v="2014-05-30T17:09:16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2"/>
    <x v="8"/>
    <x v="20"/>
    <x v="1216"/>
    <d v="2015-10-02T18:03:0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9"/>
    <x v="8"/>
    <x v="20"/>
    <x v="1217"/>
    <d v="2016-07-14T14:25:4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"/>
    <x v="8"/>
    <x v="20"/>
    <x v="1218"/>
    <d v="2015-10-31T22:00:00"/>
  </r>
  <r>
    <x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3"/>
    <x v="8"/>
    <x v="20"/>
    <x v="1219"/>
    <d v="2016-10-20T06:05:13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"/>
    <x v="8"/>
    <x v="20"/>
    <x v="1220"/>
    <d v="2015-08-25T10:05:12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4"/>
    <x v="8"/>
    <x v="20"/>
    <x v="1221"/>
    <d v="2016-12-03T19:00:00"/>
  </r>
  <r>
    <x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"/>
    <x v="8"/>
    <x v="20"/>
    <x v="1222"/>
    <d v="2016-03-31T23:00:0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"/>
    <x v="8"/>
    <x v="20"/>
    <x v="1223"/>
    <d v="2016-11-10T00:15:09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9"/>
    <x v="4"/>
    <x v="21"/>
    <x v="1224"/>
    <d v="2014-06-06T08:11:42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  <x v="1225"/>
    <d v="2013-10-22T16:44:38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"/>
    <x v="4"/>
    <x v="21"/>
    <x v="1226"/>
    <d v="2014-04-20T20:00:00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  <x v="1227"/>
    <d v="2014-08-07T02:00:00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"/>
    <x v="4"/>
    <x v="21"/>
    <x v="1228"/>
    <d v="2011-09-28T12:30:08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  <x v="1229"/>
    <d v="2012-04-16T11:00:00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  <x v="1230"/>
    <d v="2011-02-24T18:20:30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  <x v="1231"/>
    <d v="2015-08-27T20:00:0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  <x v="1232"/>
    <d v="2013-10-06T15:21:10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"/>
    <x v="4"/>
    <x v="21"/>
    <x v="1233"/>
    <d v="2012-02-21T17:46:14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  <x v="1234"/>
    <d v="2015-02-02T13:55:42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  <x v="1235"/>
    <d v="2013-12-14T22:14:59"/>
  </r>
  <r>
    <x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  <x v="1236"/>
    <d v="2012-07-28T11:00:00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  <x v="1237"/>
    <d v="2012-08-24T01:47:45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"/>
    <x v="4"/>
    <x v="21"/>
    <x v="1238"/>
    <d v="2011-08-06T09:38:56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  <x v="1239"/>
    <d v="2012-01-05T18:06:07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"/>
    <x v="4"/>
    <x v="21"/>
    <x v="1240"/>
    <d v="2013-07-12T16:51:00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5"/>
    <x v="4"/>
    <x v="21"/>
    <x v="1241"/>
    <d v="2014-11-03T00:59:00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  <x v="1242"/>
    <d v="2011-09-11T08:18:00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5"/>
    <x v="4"/>
    <x v="21"/>
    <x v="1243"/>
    <d v="2011-07-08T16:00:00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"/>
    <x v="4"/>
    <x v="11"/>
    <x v="1244"/>
    <d v="2013-04-22T16:00:00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"/>
    <x v="4"/>
    <x v="11"/>
    <x v="1245"/>
    <d v="2014-06-14T09:23:54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"/>
    <x v="4"/>
    <x v="11"/>
    <x v="1246"/>
    <d v="2011-12-05T21:02:29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6"/>
    <x v="4"/>
    <x v="11"/>
    <x v="1247"/>
    <d v="2013-05-06T02:00:55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"/>
    <x v="4"/>
    <x v="11"/>
    <x v="1248"/>
    <d v="2014-06-13T01:59:00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"/>
    <x v="4"/>
    <x v="11"/>
    <x v="1249"/>
    <d v="2012-07-07T12:46:5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"/>
    <x v="4"/>
    <x v="11"/>
    <x v="1250"/>
    <d v="2014-09-06T10:25:3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3"/>
    <x v="4"/>
    <x v="11"/>
    <x v="1251"/>
    <d v="2011-09-25T14:32:47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"/>
    <x v="4"/>
    <x v="11"/>
    <x v="1252"/>
    <d v="2013-10-24T18:42:49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3"/>
    <x v="4"/>
    <x v="11"/>
    <x v="1253"/>
    <d v="2014-09-03T13:48:27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"/>
    <x v="4"/>
    <x v="11"/>
    <x v="1254"/>
    <d v="2010-12-31T23:59:00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6"/>
    <x v="4"/>
    <x v="11"/>
    <x v="1255"/>
    <d v="2013-12-01T16:17:32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"/>
    <x v="4"/>
    <x v="11"/>
    <x v="1256"/>
    <d v="2012-02-12T17:03:5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"/>
    <x v="4"/>
    <x v="11"/>
    <x v="1257"/>
    <d v="2011-04-02T20:03:10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"/>
    <x v="4"/>
    <x v="11"/>
    <x v="1258"/>
    <d v="2013-08-31T09:40:12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"/>
    <x v="4"/>
    <x v="11"/>
    <x v="1259"/>
    <d v="2014-06-08T22:59:00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1"/>
    <x v="4"/>
    <x v="11"/>
    <x v="1260"/>
    <d v="2014-02-26T15:13:40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9"/>
    <x v="4"/>
    <x v="11"/>
    <x v="1261"/>
    <d v="2014-01-29T03:13:47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8"/>
    <x v="4"/>
    <x v="11"/>
    <x v="1262"/>
    <d v="2014-02-16T13:18:12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4"/>
    <x v="4"/>
    <x v="11"/>
    <x v="1263"/>
    <d v="2014-03-28T20:00:00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2"/>
    <x v="4"/>
    <x v="11"/>
    <x v="1264"/>
    <d v="2013-10-29T10:54:43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"/>
    <x v="4"/>
    <x v="11"/>
    <x v="1265"/>
    <d v="2010-11-30T10:43:35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1"/>
    <x v="4"/>
    <x v="11"/>
    <x v="1266"/>
    <d v="2014-01-11T16:02:25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1"/>
    <x v="4"/>
    <x v="11"/>
    <x v="1267"/>
    <d v="2013-07-24T09:02:38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7"/>
    <x v="4"/>
    <x v="11"/>
    <x v="1268"/>
    <d v="2013-09-20T15:17:27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"/>
    <x v="4"/>
    <x v="11"/>
    <x v="1269"/>
    <d v="2016-04-15T19:00:00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8"/>
    <x v="4"/>
    <x v="11"/>
    <x v="1270"/>
    <d v="2012-03-25T14:34:02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"/>
    <x v="4"/>
    <x v="11"/>
    <x v="1271"/>
    <d v="2013-11-13T12:24:19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"/>
    <x v="4"/>
    <x v="11"/>
    <x v="1272"/>
    <d v="2010-06-14T23:00:00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7"/>
    <x v="4"/>
    <x v="11"/>
    <x v="1273"/>
    <d v="2014-08-31T12:31:3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3"/>
    <x v="4"/>
    <x v="11"/>
    <x v="1274"/>
    <d v="2012-08-30T11:33:45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3"/>
    <x v="4"/>
    <x v="11"/>
    <x v="1275"/>
    <d v="2013-08-07T15:49:47"/>
  </r>
  <r>
    <x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"/>
    <x v="4"/>
    <x v="11"/>
    <x v="1276"/>
    <d v="2009-08-31T23:00:00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9"/>
    <x v="4"/>
    <x v="11"/>
    <x v="1277"/>
    <d v="2012-09-04T08:29:07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"/>
    <x v="4"/>
    <x v="11"/>
    <x v="1278"/>
    <d v="2014-06-24T21:00:00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"/>
    <x v="4"/>
    <x v="11"/>
    <x v="1279"/>
    <d v="2014-03-23T20:22:50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8"/>
    <x v="4"/>
    <x v="11"/>
    <x v="1280"/>
    <d v="2011-03-01T13:10:54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5"/>
    <x v="4"/>
    <x v="11"/>
    <x v="1281"/>
    <d v="2013-07-28T12:50:36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8"/>
    <x v="4"/>
    <x v="11"/>
    <x v="1282"/>
    <d v="2013-12-08T23:59:00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6"/>
    <x v="4"/>
    <x v="11"/>
    <x v="1283"/>
    <d v="2013-03-10T23:00:00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"/>
    <x v="1"/>
    <x v="6"/>
    <x v="1284"/>
    <d v="2016-12-31T11:59:00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"/>
    <x v="1"/>
    <x v="6"/>
    <x v="1285"/>
    <d v="2015-06-20T08:59:35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"/>
    <x v="1"/>
    <x v="6"/>
    <x v="1286"/>
    <d v="2015-02-17T09:00:0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"/>
    <x v="1"/>
    <x v="6"/>
    <x v="1287"/>
    <d v="2015-06-12T09:54:1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6"/>
    <x v="1"/>
    <x v="6"/>
    <x v="1288"/>
    <d v="2016-08-09T23:00:00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"/>
    <x v="1"/>
    <x v="6"/>
    <x v="1289"/>
    <d v="2017-01-03T22:14:05"/>
  </r>
  <r>
    <x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"/>
    <x v="1"/>
    <x v="6"/>
    <x v="1290"/>
    <d v="2015-04-23T01:59:0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"/>
    <x v="1"/>
    <x v="6"/>
    <x v="1291"/>
    <d v="2015-04-07T02:00:00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6"/>
    <x v="1"/>
    <x v="6"/>
    <x v="1292"/>
    <d v="2015-10-06T17:59:00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8"/>
    <x v="1"/>
    <x v="6"/>
    <x v="1293"/>
    <d v="2015-11-14T12:49:31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8"/>
    <x v="1"/>
    <x v="6"/>
    <x v="1294"/>
    <d v="2015-10-19T06:00:00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40"/>
    <x v="1"/>
    <x v="6"/>
    <x v="1295"/>
    <d v="2015-07-29T12:00:00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"/>
    <x v="1"/>
    <x v="6"/>
    <x v="1296"/>
    <d v="2016-03-13T19:12:53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"/>
    <x v="1"/>
    <x v="6"/>
    <x v="1297"/>
    <d v="2016-05-01T12:55:58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"/>
    <x v="1"/>
    <x v="6"/>
    <x v="1298"/>
    <d v="2016-04-28T11:20:32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6"/>
    <x v="1"/>
    <x v="6"/>
    <x v="1299"/>
    <d v="2015-07-14T14:32:39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9"/>
    <x v="1"/>
    <x v="6"/>
    <x v="1300"/>
    <d v="2016-06-01T13:57:00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1"/>
    <x v="1"/>
    <x v="6"/>
    <x v="1301"/>
    <d v="2015-07-20T22:00:00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  <x v="1302"/>
    <d v="2016-11-30T21:23:31"/>
  </r>
  <r>
    <x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"/>
    <x v="1"/>
    <x v="6"/>
    <x v="1303"/>
    <d v="2016-07-31T06:00:00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"/>
    <x v="2"/>
    <x v="8"/>
    <x v="1304"/>
    <d v="2017-03-12T22:40:05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1"/>
    <x v="2"/>
    <x v="8"/>
    <x v="1305"/>
    <d v="2016-07-21T12:30:00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2"/>
    <x v="2"/>
    <x v="8"/>
    <x v="1306"/>
    <d v="2014-12-04T05:58:54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8"/>
    <x v="2"/>
    <x v="8"/>
    <x v="1307"/>
    <d v="2016-02-17T07:04:39"/>
  </r>
  <r>
    <x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30"/>
    <x v="2"/>
    <x v="8"/>
    <x v="1308"/>
    <d v="2016-10-08T09:43:32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8"/>
    <x v="2"/>
    <x v="8"/>
    <x v="1309"/>
    <d v="2015-10-15T16:11:0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"/>
    <x v="2"/>
    <x v="8"/>
    <x v="1310"/>
    <d v="2016-08-19T11:00:50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1"/>
    <x v="2"/>
    <x v="8"/>
    <x v="1311"/>
    <d v="2016-11-30T15:15:19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  <x v="1312"/>
    <d v="2015-04-18T11:52:02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"/>
    <x v="2"/>
    <x v="8"/>
    <x v="1313"/>
    <d v="2016-03-03T12:01:54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"/>
    <x v="2"/>
    <x v="8"/>
    <x v="1314"/>
    <d v="2016-10-21T11:04:20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3"/>
    <x v="2"/>
    <x v="8"/>
    <x v="1315"/>
    <d v="2015-11-05T20:00:00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  <x v="1316"/>
    <d v="2016-02-28T18:05:09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4"/>
    <x v="2"/>
    <x v="8"/>
    <x v="1317"/>
    <d v="2016-07-21T09:00:00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"/>
    <x v="2"/>
    <x v="8"/>
    <x v="1318"/>
    <d v="2015-01-10T20:02:52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"/>
    <x v="2"/>
    <x v="8"/>
    <x v="1319"/>
    <d v="2014-07-11T11:00:00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8"/>
    <x v="2"/>
    <x v="8"/>
    <x v="1320"/>
    <d v="2016-12-30T18:00:00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60"/>
    <x v="2"/>
    <x v="8"/>
    <x v="1321"/>
    <d v="2016-12-23T12:58:57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7"/>
    <x v="2"/>
    <x v="8"/>
    <x v="1322"/>
    <d v="2015-05-21T10:45:25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"/>
    <x v="2"/>
    <x v="8"/>
    <x v="1323"/>
    <d v="2016-04-26T01:55:00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5"/>
    <x v="2"/>
    <x v="8"/>
    <x v="1324"/>
    <d v="2016-10-13T10:12:32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1"/>
    <x v="2"/>
    <x v="8"/>
    <x v="1325"/>
    <d v="2016-12-29T21:03:55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3"/>
    <x v="2"/>
    <x v="8"/>
    <x v="1326"/>
    <d v="2015-01-15T14:00:2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2"/>
    <x v="2"/>
    <x v="8"/>
    <x v="1327"/>
    <d v="2015-05-29T11:17:15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7"/>
    <x v="2"/>
    <x v="8"/>
    <x v="1328"/>
    <d v="2016-10-14T10:25:34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"/>
    <x v="2"/>
    <x v="8"/>
    <x v="1329"/>
    <d v="2014-12-02T01:19:05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"/>
    <x v="2"/>
    <x v="8"/>
    <x v="1330"/>
    <d v="2016-07-01T23:00:00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1"/>
    <x v="2"/>
    <x v="8"/>
    <x v="1331"/>
    <d v="2016-08-17T07:05:54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  <x v="1332"/>
    <d v="2017-01-26T20:26:4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  <x v="1333"/>
    <d v="2014-07-15T21:33:45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2"/>
    <x v="2"/>
    <x v="8"/>
    <x v="1334"/>
    <d v="2016-03-11T13:34:47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9"/>
    <x v="2"/>
    <x v="8"/>
    <x v="1335"/>
    <d v="2015-12-05T17:28:22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"/>
    <x v="2"/>
    <x v="8"/>
    <x v="1336"/>
    <d v="2014-12-17T15:43:4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"/>
    <x v="2"/>
    <x v="8"/>
    <x v="1337"/>
    <d v="2017-03-03T08:51:19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"/>
    <x v="2"/>
    <x v="8"/>
    <x v="1338"/>
    <d v="2015-08-02T14:17:13"/>
  </r>
  <r>
    <x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90"/>
    <x v="2"/>
    <x v="8"/>
    <x v="1339"/>
    <d v="2014-12-08T11:31:55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  <x v="1340"/>
    <d v="2014-08-15T09:17:3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"/>
    <x v="2"/>
    <x v="8"/>
    <x v="1341"/>
    <d v="2016-10-01T09:58:37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  <x v="1342"/>
    <d v="2015-07-17T14:35:39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"/>
    <x v="2"/>
    <x v="8"/>
    <x v="1343"/>
    <d v="2016-08-18T22:59:00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1"/>
    <x v="3"/>
    <x v="9"/>
    <x v="1344"/>
    <d v="2016-06-30T13:57:1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4"/>
    <x v="3"/>
    <x v="9"/>
    <x v="1345"/>
    <d v="2014-07-14T14:32:3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"/>
    <x v="3"/>
    <x v="9"/>
    <x v="1346"/>
    <d v="2013-06-26T20:49:11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"/>
    <x v="3"/>
    <x v="9"/>
    <x v="1347"/>
    <d v="2015-03-07T10:18:45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"/>
    <x v="3"/>
    <x v="9"/>
    <x v="1348"/>
    <d v="2014-12-18T07:08:53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"/>
    <x v="3"/>
    <x v="9"/>
    <x v="1349"/>
    <d v="2015-12-16T01:59:0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7"/>
    <x v="3"/>
    <x v="9"/>
    <x v="1350"/>
    <d v="2015-12-25T19:18:54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9"/>
    <x v="3"/>
    <x v="9"/>
    <x v="1351"/>
    <d v="2016-02-12T12:45:44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60"/>
    <x v="3"/>
    <x v="9"/>
    <x v="1352"/>
    <d v="2015-09-04T22:59:00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2"/>
    <x v="3"/>
    <x v="9"/>
    <x v="1353"/>
    <d v="2013-03-10T19:00:00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"/>
    <x v="3"/>
    <x v="9"/>
    <x v="1354"/>
    <d v="2016-06-11T14:22:5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"/>
    <x v="3"/>
    <x v="9"/>
    <x v="1355"/>
    <d v="2012-11-30T05:00:00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"/>
    <x v="3"/>
    <x v="9"/>
    <x v="1356"/>
    <d v="2013-07-04T19:56:00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9"/>
    <x v="3"/>
    <x v="9"/>
    <x v="1357"/>
    <d v="2013-03-01T00:59:00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"/>
    <x v="3"/>
    <x v="9"/>
    <x v="1358"/>
    <d v="2011-06-25T08:42:03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"/>
    <x v="3"/>
    <x v="9"/>
    <x v="1359"/>
    <d v="2011-07-06T14:33:10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"/>
    <x v="3"/>
    <x v="9"/>
    <x v="1360"/>
    <d v="2012-08-02T16:37:00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9"/>
    <x v="3"/>
    <x v="9"/>
    <x v="1361"/>
    <d v="2014-06-21T12:12:52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4"/>
    <x v="3"/>
    <x v="9"/>
    <x v="1362"/>
    <d v="2013-09-07T17:25:31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  <x v="1363"/>
    <d v="2016-02-15T02:59:00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"/>
    <x v="4"/>
    <x v="11"/>
    <x v="1364"/>
    <d v="2015-01-07T11:41:46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2"/>
    <x v="4"/>
    <x v="11"/>
    <x v="1365"/>
    <d v="2015-03-16T11:35:52"/>
  </r>
  <r>
    <x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5"/>
    <x v="4"/>
    <x v="11"/>
    <x v="1366"/>
    <d v="2014-11-26T19:54:23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"/>
    <x v="4"/>
    <x v="11"/>
    <x v="1367"/>
    <d v="2015-11-13T20:04:10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4"/>
    <x v="4"/>
    <x v="11"/>
    <x v="1368"/>
    <d v="2015-06-14T23:34:54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4"/>
    <x v="4"/>
    <x v="11"/>
    <x v="1369"/>
    <d v="2014-04-11T09:15:46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8"/>
    <x v="4"/>
    <x v="11"/>
    <x v="1370"/>
    <d v="2013-10-15T19:04:50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"/>
    <x v="4"/>
    <x v="11"/>
    <x v="1371"/>
    <d v="2015-05-07T13:12:22"/>
  </r>
  <r>
    <x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9"/>
    <x v="4"/>
    <x v="11"/>
    <x v="1372"/>
    <d v="2012-07-12T12:45:32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2"/>
    <x v="4"/>
    <x v="11"/>
    <x v="1373"/>
    <d v="2016-12-30T17:50:33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"/>
    <x v="4"/>
    <x v="11"/>
    <x v="1374"/>
    <d v="2016-03-24T21:53:08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3"/>
    <x v="4"/>
    <x v="11"/>
    <x v="1375"/>
    <d v="2017-01-14T20:35:19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6"/>
    <x v="4"/>
    <x v="11"/>
    <x v="1376"/>
    <d v="2016-12-03T12:03:26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9"/>
    <x v="4"/>
    <x v="11"/>
    <x v="1377"/>
    <d v="2017-02-02T23:11:00"/>
  </r>
  <r>
    <x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1"/>
    <x v="4"/>
    <x v="11"/>
    <x v="1378"/>
    <d v="2016-08-01T13:13:30"/>
  </r>
  <r>
    <x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4"/>
    <x v="4"/>
    <x v="11"/>
    <x v="1379"/>
    <d v="2015-06-05T06:47:56"/>
  </r>
  <r>
    <x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"/>
    <x v="4"/>
    <x v="11"/>
    <x v="1380"/>
    <d v="2015-06-08T21:00:0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"/>
    <x v="4"/>
    <x v="11"/>
    <x v="1381"/>
    <d v="2016-12-29T00:08:45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"/>
    <x v="4"/>
    <x v="11"/>
    <x v="1382"/>
    <d v="2013-05-06T14:12:16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"/>
    <x v="4"/>
    <x v="11"/>
    <x v="1383"/>
    <d v="2016-12-22T20:47:58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9"/>
    <x v="4"/>
    <x v="11"/>
    <x v="1384"/>
    <d v="2015-07-05T12:38:42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6"/>
    <x v="4"/>
    <x v="11"/>
    <x v="1385"/>
    <d v="2016-04-29T07:11:00"/>
  </r>
  <r>
    <x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3"/>
    <x v="4"/>
    <x v="11"/>
    <x v="1386"/>
    <d v="2015-07-29T10:31:29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"/>
    <x v="4"/>
    <x v="11"/>
    <x v="1387"/>
    <d v="2015-06-02T23:30:00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"/>
    <x v="4"/>
    <x v="11"/>
    <x v="1388"/>
    <d v="2016-10-17T11:14:00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"/>
    <x v="4"/>
    <x v="11"/>
    <x v="1389"/>
    <d v="2016-08-13T06:32:37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1"/>
    <x v="4"/>
    <x v="11"/>
    <x v="1390"/>
    <d v="2015-04-27T12:12:00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"/>
    <x v="4"/>
    <x v="11"/>
    <x v="1391"/>
    <d v="2015-08-21T23:59:00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"/>
    <x v="4"/>
    <x v="11"/>
    <x v="1392"/>
    <d v="2016-03-02T22:43:06"/>
  </r>
  <r>
    <x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7"/>
    <x v="4"/>
    <x v="11"/>
    <x v="1393"/>
    <d v="2016-08-01T11:22:03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4"/>
    <x v="4"/>
    <x v="11"/>
    <x v="1394"/>
    <d v="2017-02-28T22:00:00"/>
  </r>
  <r>
    <x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8"/>
    <x v="4"/>
    <x v="11"/>
    <x v="1395"/>
    <d v="2017-01-14T16:48:0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"/>
    <x v="4"/>
    <x v="11"/>
    <x v="1396"/>
    <d v="2015-02-13T18:58:02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"/>
    <x v="4"/>
    <x v="11"/>
    <x v="1397"/>
    <d v="2016-10-27T16:19:00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"/>
    <x v="4"/>
    <x v="11"/>
    <x v="1398"/>
    <d v="2016-07-05T15:58:54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2"/>
    <x v="4"/>
    <x v="11"/>
    <x v="1399"/>
    <d v="2014-10-06T19:06:13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"/>
    <x v="4"/>
    <x v="11"/>
    <x v="1400"/>
    <d v="2016-06-12T00:30:00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2"/>
    <x v="4"/>
    <x v="11"/>
    <x v="1401"/>
    <d v="2013-05-26T18:54:34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"/>
    <x v="4"/>
    <x v="11"/>
    <x v="1402"/>
    <d v="2015-04-30T19:16:5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"/>
    <x v="4"/>
    <x v="11"/>
    <x v="1403"/>
    <d v="2013-07-25T20:30:35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"/>
    <x v="3"/>
    <x v="22"/>
    <x v="1404"/>
    <d v="2015-02-22T07:14:45"/>
  </r>
  <r>
    <x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"/>
    <x v="3"/>
    <x v="22"/>
    <x v="1405"/>
    <d v="2014-11-28T12:20:01"/>
  </r>
  <r>
    <x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  <x v="1406"/>
    <d v="2015-12-12T05:00:00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8"/>
    <x v="3"/>
    <x v="22"/>
    <x v="1407"/>
    <d v="2014-08-12T07:52:58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  <x v="1408"/>
    <d v="2015-11-13T16:55:56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  <x v="1409"/>
    <d v="2014-12-31T23:12:15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  <x v="1410"/>
    <d v="2016-06-03T02:38:40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"/>
    <x v="3"/>
    <x v="22"/>
    <x v="1411"/>
    <d v="2015-02-05T20:25:00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5"/>
    <x v="3"/>
    <x v="22"/>
    <x v="1412"/>
    <d v="2014-12-03T20:31:39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  <x v="1413"/>
    <d v="2016-02-20T05:29:30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  <x v="1414"/>
    <d v="2017-01-03T01:04:27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9"/>
    <x v="3"/>
    <x v="22"/>
    <x v="1415"/>
    <d v="2015-08-16T11:13:11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  <x v="1416"/>
    <d v="2015-11-21T18:13:39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8"/>
    <x v="3"/>
    <x v="22"/>
    <x v="1417"/>
    <d v="2015-09-15T06:11:00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  <x v="1418"/>
    <d v="2016-02-25T05:57:14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5"/>
    <x v="3"/>
    <x v="22"/>
    <x v="1419"/>
    <d v="2016-10-09T05:56:59"/>
  </r>
  <r>
    <x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  <x v="1420"/>
    <d v="2016-06-28T11:01:26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  <x v="1421"/>
    <d v="2015-02-08T16:58:29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  <x v="1422"/>
    <d v="2016-09-21T00:45:04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  <x v="1423"/>
    <d v="2016-01-01T03:38:51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"/>
    <x v="3"/>
    <x v="22"/>
    <x v="1424"/>
    <d v="2016-11-15T13:13: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  <x v="1425"/>
    <d v="2015-04-28T22:09:19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  <x v="1426"/>
    <d v="2015-08-24T04:22:00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5"/>
    <x v="3"/>
    <x v="22"/>
    <x v="1427"/>
    <d v="2016-09-18T15:26:25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  <x v="1428"/>
    <d v="2016-04-02T03:06:57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  <x v="1429"/>
    <d v="2015-04-09T20:27: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1"/>
    <x v="3"/>
    <x v="22"/>
    <x v="1430"/>
    <d v="2014-12-19T14:31:28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6"/>
    <x v="3"/>
    <x v="22"/>
    <x v="1431"/>
    <d v="2015-11-26T01:03:36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  <x v="1432"/>
    <d v="2015-07-20T13:43:48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1"/>
    <x v="3"/>
    <x v="22"/>
    <x v="1433"/>
    <d v="2016-12-10T06:00:00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5"/>
    <x v="3"/>
    <x v="22"/>
    <x v="1434"/>
    <d v="2015-06-08T10:00:00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8"/>
    <x v="3"/>
    <x v="22"/>
    <x v="1435"/>
    <d v="2015-10-11T13:43:4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9"/>
    <x v="3"/>
    <x v="22"/>
    <x v="1436"/>
    <d v="2016-02-21T03:24:17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7"/>
    <x v="3"/>
    <x v="22"/>
    <x v="1437"/>
    <d v="2014-07-12T23:59:00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  <x v="1438"/>
    <d v="2016-04-27T08:55:00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  <x v="1439"/>
    <d v="2015-03-07T14:55:01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  <x v="1440"/>
    <d v="2016-05-26T12:57:43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"/>
    <x v="3"/>
    <x v="22"/>
    <x v="1441"/>
    <d v="2015-09-11T13:22:49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  <x v="1442"/>
    <d v="2016-05-25T10:29:18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  <x v="1443"/>
    <d v="2017-01-02T17:13:29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  <x v="1444"/>
    <d v="2015-09-12T15:57:4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  <x v="1445"/>
    <d v="2015-06-14T08:00:55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  <x v="1446"/>
    <d v="2016-04-21T05:44:38"/>
  </r>
  <r>
    <x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  <x v="1447"/>
    <d v="2016-07-08T12:32:14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  <x v="1448"/>
    <d v="2015-05-22T00:25:0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  <x v="1449"/>
    <d v="2015-05-10T14:28:25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  <x v="1450"/>
    <d v="2016-02-19T23:06:37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  <x v="1451"/>
    <d v="2014-11-18T19:00:59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  <x v="1452"/>
    <d v="2014-07-28T11:52:4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  <x v="1453"/>
    <d v="2017-04-15T10:42:27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  <x v="1454"/>
    <d v="2016-04-24T16:59:00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  <x v="1455"/>
    <d v="2014-09-05T08:39:00"/>
  </r>
  <r>
    <x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"/>
    <x v="3"/>
    <x v="22"/>
    <x v="1456"/>
    <d v="2017-01-03T11:02:45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  <x v="1457"/>
    <d v="2015-11-11T17:30:44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  <x v="1458"/>
    <d v="2014-08-10T23:00:00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  <x v="1459"/>
    <d v="2015-12-02T12:25:00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  <x v="1460"/>
    <d v="2014-11-30T18:45:00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5"/>
    <x v="3"/>
    <x v="23"/>
    <x v="1461"/>
    <d v="2014-10-20T19:00:00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9"/>
    <x v="3"/>
    <x v="23"/>
    <x v="1462"/>
    <d v="2013-04-10T10:54:31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"/>
    <x v="3"/>
    <x v="23"/>
    <x v="1463"/>
    <d v="2013-04-07T15:52:18"/>
  </r>
  <r>
    <x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5"/>
    <x v="3"/>
    <x v="23"/>
    <x v="1464"/>
    <d v="2013-02-16T10:52:38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3"/>
    <x v="3"/>
    <x v="23"/>
    <x v="1465"/>
    <d v="2012-03-21T22:00:00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70"/>
    <x v="3"/>
    <x v="23"/>
    <x v="1466"/>
    <d v="2016-01-12T00:00:00"/>
  </r>
  <r>
    <x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7"/>
    <x v="3"/>
    <x v="23"/>
    <x v="1467"/>
    <d v="2012-03-25T13:14:45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"/>
    <x v="3"/>
    <x v="23"/>
    <x v="1468"/>
    <d v="2011-06-11T19:20:49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"/>
    <x v="3"/>
    <x v="23"/>
    <x v="1469"/>
    <d v="2013-02-15T09:21:49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"/>
    <x v="3"/>
    <x v="23"/>
    <x v="1470"/>
    <d v="2012-12-28T14:51:0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7"/>
    <x v="3"/>
    <x v="23"/>
    <x v="1471"/>
    <d v="2015-04-09T17:58:54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"/>
    <x v="3"/>
    <x v="23"/>
    <x v="1472"/>
    <d v="2013-10-16T08:01:43"/>
  </r>
  <r>
    <x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"/>
    <x v="3"/>
    <x v="23"/>
    <x v="1473"/>
    <d v="2012-03-01T18:30:39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"/>
    <x v="3"/>
    <x v="23"/>
    <x v="1474"/>
    <d v="2013-09-13T12:28:12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"/>
    <x v="3"/>
    <x v="23"/>
    <x v="1475"/>
    <d v="2014-12-19T23:59:00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"/>
    <x v="3"/>
    <x v="23"/>
    <x v="1476"/>
    <d v="2011-09-09T20:00:22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"/>
    <x v="3"/>
    <x v="23"/>
    <x v="1477"/>
    <d v="2011-12-22T22:00:00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"/>
    <x v="3"/>
    <x v="23"/>
    <x v="1478"/>
    <d v="2013-05-14T15:55:1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1"/>
    <x v="3"/>
    <x v="23"/>
    <x v="1479"/>
    <d v="2014-05-09T22:59:00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"/>
    <x v="3"/>
    <x v="23"/>
    <x v="1480"/>
    <d v="2013-07-26T12:00:00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8"/>
    <x v="3"/>
    <x v="10"/>
    <x v="1481"/>
    <d v="2013-11-02T17:09:05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  <x v="1482"/>
    <d v="2012-09-07T02:51:0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  <x v="1483"/>
    <d v="2016-07-21T23:37:55"/>
  </r>
  <r>
    <x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  <x v="1484"/>
    <d v="2012-07-21T09:51:0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  <x v="1485"/>
    <d v="2015-06-20T14:06:13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  <x v="1486"/>
    <d v="2015-02-26T23:02:41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  <x v="1487"/>
    <d v="2016-08-02T17:01:11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  <x v="1488"/>
    <d v="2014-01-05T08:31:0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  <x v="1489"/>
    <d v="2012-11-15T10:40:52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"/>
    <x v="3"/>
    <x v="10"/>
    <x v="1490"/>
    <d v="2013-10-02T08:27:54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  <x v="1491"/>
    <d v="2015-02-15T10:38:0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  <x v="1492"/>
    <d v="2011-06-18T16:14:06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  <x v="1493"/>
    <d v="2013-06-16T15:47:55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"/>
    <x v="3"/>
    <x v="10"/>
    <x v="1494"/>
    <d v="2015-04-03T10:38:0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  <x v="1495"/>
    <d v="2011-08-27T13:57:11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  <x v="1496"/>
    <d v="2014-09-16T06:24:19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  <x v="1497"/>
    <d v="2013-07-31T14:43:0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  <x v="1498"/>
    <d v="2014-09-03T18:36:18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  <x v="1499"/>
    <d v="2016-08-04T19:10:33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7"/>
    <x v="3"/>
    <x v="10"/>
    <x v="1500"/>
    <d v="2013-05-01T16:42:37"/>
  </r>
  <r>
    <x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8"/>
    <x v="8"/>
    <x v="20"/>
    <x v="1501"/>
    <d v="2015-07-08T09:00:23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8"/>
    <x v="8"/>
    <x v="20"/>
    <x v="1502"/>
    <d v="2016-03-25T17:00:0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7"/>
    <x v="8"/>
    <x v="20"/>
    <x v="1503"/>
    <d v="2016-10-23T03:20:01"/>
  </r>
  <r>
    <x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"/>
    <x v="8"/>
    <x v="20"/>
    <x v="1504"/>
    <d v="2014-06-10T03:33:0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"/>
    <x v="8"/>
    <x v="20"/>
    <x v="1505"/>
    <d v="2016-03-22T15:01:0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9"/>
    <x v="8"/>
    <x v="20"/>
    <x v="1506"/>
    <d v="2014-07-24T13:51:44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"/>
    <x v="8"/>
    <x v="20"/>
    <x v="1507"/>
    <d v="2010-05-15T03:10:0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"/>
    <x v="8"/>
    <x v="20"/>
    <x v="1508"/>
    <d v="2014-06-27T09:44:41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"/>
    <x v="8"/>
    <x v="20"/>
    <x v="1509"/>
    <d v="2017-02-14T17:59:0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40"/>
    <x v="8"/>
    <x v="20"/>
    <x v="1510"/>
    <d v="2014-07-19T04:14:38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6"/>
    <x v="8"/>
    <x v="20"/>
    <x v="1511"/>
    <d v="2015-11-18T10:00:04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"/>
    <x v="8"/>
    <x v="20"/>
    <x v="1512"/>
    <d v="2017-02-05T11:25:39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6"/>
    <x v="8"/>
    <x v="20"/>
    <x v="1513"/>
    <d v="2014-07-16T10:17:46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"/>
    <x v="8"/>
    <x v="20"/>
    <x v="1514"/>
    <d v="2015-09-27T09:20:4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50"/>
    <x v="8"/>
    <x v="20"/>
    <x v="1515"/>
    <d v="2016-03-16T00:04:57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"/>
    <x v="8"/>
    <x v="20"/>
    <x v="1516"/>
    <d v="2016-10-06T09:00:0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40"/>
    <x v="8"/>
    <x v="20"/>
    <x v="1517"/>
    <d v="2014-12-06T01:00:0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1"/>
    <x v="8"/>
    <x v="20"/>
    <x v="1518"/>
    <d v="2014-05-31T14:40:52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"/>
    <x v="8"/>
    <x v="20"/>
    <x v="1519"/>
    <d v="2014-06-20T16:59:00"/>
  </r>
  <r>
    <x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2"/>
    <x v="8"/>
    <x v="20"/>
    <x v="1520"/>
    <d v="2014-12-18T23:00:0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"/>
    <x v="8"/>
    <x v="20"/>
    <x v="1521"/>
    <d v="2016-06-06T23:01:31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4"/>
    <x v="8"/>
    <x v="20"/>
    <x v="1522"/>
    <d v="2014-10-17T14:55:39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6"/>
    <x v="8"/>
    <x v="20"/>
    <x v="1523"/>
    <d v="2014-12-22T19:00:0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2"/>
    <x v="8"/>
    <x v="20"/>
    <x v="1524"/>
    <d v="2017-02-20T07:01:3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"/>
    <x v="8"/>
    <x v="20"/>
    <x v="1525"/>
    <d v="2016-08-18T11:52:18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9"/>
    <x v="8"/>
    <x v="20"/>
    <x v="1526"/>
    <d v="2016-01-19T01:37:27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"/>
    <x v="8"/>
    <x v="20"/>
    <x v="1527"/>
    <d v="2017-03-14T08:24:46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3"/>
    <x v="8"/>
    <x v="20"/>
    <x v="1528"/>
    <d v="2017-01-31T19:00:0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6"/>
    <x v="8"/>
    <x v="20"/>
    <x v="1529"/>
    <d v="2015-03-19T09:05: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4"/>
    <x v="8"/>
    <x v="20"/>
    <x v="1530"/>
    <d v="2015-10-23T13:24:55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7"/>
    <x v="8"/>
    <x v="20"/>
    <x v="1531"/>
    <d v="2014-11-30T22:00:0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"/>
    <x v="8"/>
    <x v="20"/>
    <x v="1532"/>
    <d v="2016-02-15T10:00:0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"/>
    <x v="8"/>
    <x v="20"/>
    <x v="1533"/>
    <d v="2016-05-01T22:59:0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5"/>
    <x v="8"/>
    <x v="20"/>
    <x v="1534"/>
    <d v="2015-09-04T11:11:02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"/>
    <x v="8"/>
    <x v="20"/>
    <x v="1535"/>
    <d v="2016-05-23T17:00:0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"/>
    <x v="8"/>
    <x v="20"/>
    <x v="1536"/>
    <d v="2015-08-27T14:15:1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"/>
    <x v="8"/>
    <x v="20"/>
    <x v="1537"/>
    <d v="2016-08-06T13:00:0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"/>
    <x v="8"/>
    <x v="20"/>
    <x v="1538"/>
    <d v="2015-01-22T13:46:1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6"/>
    <x v="8"/>
    <x v="20"/>
    <x v="1539"/>
    <d v="2017-01-03T17:03:39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"/>
    <x v="8"/>
    <x v="20"/>
    <x v="1540"/>
    <d v="2014-11-25T20:15:0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  <x v="1541"/>
    <d v="2014-12-31T12:05:38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  <x v="1542"/>
    <d v="2015-06-30T18:55:00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  <x v="1543"/>
    <d v="2014-11-22T08:13:5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  <x v="1544"/>
    <d v="2015-03-31T19:18:00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  <x v="1545"/>
    <d v="2015-03-02T16:16:00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"/>
    <x v="8"/>
    <x v="24"/>
    <x v="1546"/>
    <d v="2014-09-17T00:06:39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  <x v="1547"/>
    <d v="2017-02-23T05:14:42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  <x v="1548"/>
    <d v="2015-11-08T17:10:20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"/>
    <x v="8"/>
    <x v="24"/>
    <x v="1549"/>
    <d v="2015-11-02T23:15:59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"/>
    <x v="8"/>
    <x v="24"/>
    <x v="1550"/>
    <d v="2016-05-12T05:47:1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  <x v="1551"/>
    <d v="2015-05-27T14:47:19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"/>
    <x v="8"/>
    <x v="24"/>
    <x v="1552"/>
    <d v="2014-09-30T22:59:00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  <x v="1553"/>
    <d v="2015-09-02T01:47:27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  <x v="1554"/>
    <d v="2015-08-02T01:03:10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  <x v="1555"/>
    <d v="2015-09-17T12:00:00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"/>
    <x v="8"/>
    <x v="24"/>
    <x v="1556"/>
    <d v="2016-07-03T22:40: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  <x v="1557"/>
    <d v="2014-09-20T10:40:33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2"/>
    <x v="8"/>
    <x v="24"/>
    <x v="1558"/>
    <d v="2015-08-28T07:12:00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  <x v="1559"/>
    <d v="2015-04-28T20:16:39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4"/>
    <x v="8"/>
    <x v="24"/>
    <x v="1560"/>
    <d v="2014-11-12T20:29:5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  <x v="1561"/>
    <d v="2013-11-06T21:00:03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  <x v="1562"/>
    <d v="2009-12-01T19:50:00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3"/>
    <x v="3"/>
    <x v="25"/>
    <x v="1563"/>
    <d v="2014-03-14T11:49:11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  <x v="1564"/>
    <d v="2015-05-28T15:05:00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  <x v="1565"/>
    <d v="2011-06-08T12:31:01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"/>
    <x v="3"/>
    <x v="25"/>
    <x v="1566"/>
    <d v="2016-07-27T17:00:00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7"/>
    <x v="3"/>
    <x v="25"/>
    <x v="1567"/>
    <d v="2014-02-16T19:00:00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  <x v="1568"/>
    <d v="2014-12-23T20:29:45"/>
  </r>
  <r>
    <x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  <x v="1569"/>
    <d v="2013-05-25T11:18:34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8"/>
    <x v="3"/>
    <x v="25"/>
    <x v="1570"/>
    <d v="2016-04-08T13:31:22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  <x v="1571"/>
    <d v="2015-06-19T13:28:03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2"/>
    <x v="3"/>
    <x v="25"/>
    <x v="1572"/>
    <d v="2016-02-28T18:59:00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"/>
    <x v="3"/>
    <x v="25"/>
    <x v="1573"/>
    <d v="2017-03-31T22:59:00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"/>
    <x v="3"/>
    <x v="25"/>
    <x v="1574"/>
    <d v="2015-02-17T17:15:29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"/>
    <x v="3"/>
    <x v="25"/>
    <x v="1575"/>
    <d v="2014-07-09T07:34:56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  <x v="1576"/>
    <d v="2015-06-30T16:06:08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8"/>
    <x v="3"/>
    <x v="25"/>
    <x v="1577"/>
    <d v="2012-07-24T15:20:48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"/>
    <x v="3"/>
    <x v="25"/>
    <x v="1578"/>
    <d v="2010-09-01T21:00:00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  <x v="1579"/>
    <d v="2013-08-28T18:54:51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  <x v="1580"/>
    <d v="2012-05-20T20:12:06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  <x v="1581"/>
    <d v="2015-12-19T05:46:30"/>
  </r>
  <r>
    <x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  <x v="1582"/>
    <d v="2015-10-26T16:20:00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  <x v="1583"/>
    <d v="2014-09-25T16:43:11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  <x v="1584"/>
    <d v="2014-05-30T10:35:01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2"/>
    <x v="8"/>
    <x v="26"/>
    <x v="1585"/>
    <d v="2016-12-25T06:00:00"/>
  </r>
  <r>
    <x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  <x v="1586"/>
    <d v="2015-04-04T20:30:22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  <x v="1587"/>
    <d v="2014-12-13T17:49:25"/>
  </r>
  <r>
    <x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  <x v="1588"/>
    <d v="2015-01-31T15:12:00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  <x v="1589"/>
    <d v="2015-10-09T18:38:06"/>
  </r>
  <r>
    <x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  <x v="1590"/>
    <d v="2015-09-23T15:34:24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"/>
    <x v="8"/>
    <x v="26"/>
    <x v="1591"/>
    <d v="2016-04-03T11:25:41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  <x v="1592"/>
    <d v="2015-03-27T19:44:45"/>
  </r>
  <r>
    <x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  <x v="1593"/>
    <d v="2015-02-28T15:17:35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1"/>
    <x v="8"/>
    <x v="26"/>
    <x v="1594"/>
    <d v="2016-05-15T11:21:00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  <x v="1595"/>
    <d v="2014-06-18T15:13:00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  <x v="1596"/>
    <d v="2014-12-13T06:19:29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  <x v="1597"/>
    <d v="2016-09-20T03:29:57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  <x v="1598"/>
    <d v="2015-07-26T11:00:58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  <x v="1599"/>
    <d v="2016-04-08T06:56:1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1"/>
    <x v="8"/>
    <x v="26"/>
    <x v="1600"/>
    <d v="2014-07-15T00:11:00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"/>
    <x v="4"/>
    <x v="11"/>
    <x v="1601"/>
    <d v="2011-05-04T21:13:53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7"/>
    <x v="4"/>
    <x v="11"/>
    <x v="1602"/>
    <d v="2011-10-14T18:00:00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7"/>
    <x v="4"/>
    <x v="11"/>
    <x v="1603"/>
    <d v="2012-01-27T23:04:19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9"/>
    <x v="4"/>
    <x v="11"/>
    <x v="1604"/>
    <d v="2012-03-17T14:17:15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"/>
    <x v="4"/>
    <x v="11"/>
    <x v="1605"/>
    <d v="2011-08-01T02:00:00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8"/>
    <x v="4"/>
    <x v="11"/>
    <x v="1606"/>
    <d v="2011-03-23T20:40:38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1"/>
    <x v="4"/>
    <x v="11"/>
    <x v="1607"/>
    <d v="2012-06-14T14:24: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3"/>
    <x v="4"/>
    <x v="11"/>
    <x v="1608"/>
    <d v="2014-01-01T00:26:00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4"/>
    <x v="4"/>
    <x v="11"/>
    <x v="1609"/>
    <d v="2011-11-02T03:00:00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9"/>
    <x v="4"/>
    <x v="11"/>
    <x v="1610"/>
    <d v="2012-12-15T17:11:50"/>
  </r>
  <r>
    <x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"/>
    <x v="4"/>
    <x v="11"/>
    <x v="1611"/>
    <d v="2013-06-04T19:00:32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  <x v="1612"/>
    <d v="2013-01-02T15:59:44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"/>
    <x v="4"/>
    <x v="11"/>
    <x v="1613"/>
    <d v="2012-07-21T20:40:02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7"/>
    <x v="4"/>
    <x v="11"/>
    <x v="1614"/>
    <d v="2014-08-03T12:00:00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"/>
    <x v="4"/>
    <x v="11"/>
    <x v="1615"/>
    <d v="2011-12-12T21:13:16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"/>
    <x v="4"/>
    <x v="11"/>
    <x v="1616"/>
    <d v="2012-11-22T17:00:00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5"/>
    <x v="4"/>
    <x v="11"/>
    <x v="1617"/>
    <d v="2013-11-01T14:00:00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"/>
    <x v="4"/>
    <x v="11"/>
    <x v="1618"/>
    <d v="2013-03-08T10:42:15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7"/>
    <x v="4"/>
    <x v="11"/>
    <x v="1619"/>
    <d v="2014-09-14T23:28:06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"/>
    <x v="4"/>
    <x v="11"/>
    <x v="1620"/>
    <d v="2013-02-23T03:09:00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4"/>
    <x v="4"/>
    <x v="11"/>
    <x v="1621"/>
    <d v="2012-05-27T22:59:00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8"/>
    <x v="4"/>
    <x v="11"/>
    <x v="1622"/>
    <d v="2014-12-17T02:59:00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"/>
    <x v="4"/>
    <x v="11"/>
    <x v="1623"/>
    <d v="2013-08-27T11:31:29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"/>
    <x v="4"/>
    <x v="11"/>
    <x v="1624"/>
    <d v="2013-01-09T03:48:55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"/>
    <x v="4"/>
    <x v="11"/>
    <x v="1625"/>
    <d v="2012-09-11T11:47:33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5"/>
    <x v="4"/>
    <x v="11"/>
    <x v="1626"/>
    <d v="2013-12-01T16:21:07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2"/>
    <x v="4"/>
    <x v="11"/>
    <x v="1627"/>
    <d v="2012-11-25T23:59:00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6"/>
    <x v="4"/>
    <x v="11"/>
    <x v="1628"/>
    <d v="2014-06-17T12:41:22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6"/>
    <x v="4"/>
    <x v="11"/>
    <x v="1629"/>
    <d v="2014-02-20T15:48:53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"/>
    <x v="4"/>
    <x v="11"/>
    <x v="1630"/>
    <d v="2012-03-02T01:59:00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"/>
    <x v="4"/>
    <x v="11"/>
    <x v="1631"/>
    <d v="2012-10-12T15:37:4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"/>
    <x v="4"/>
    <x v="11"/>
    <x v="1632"/>
    <d v="2011-09-24T03:10:54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"/>
    <x v="4"/>
    <x v="11"/>
    <x v="1633"/>
    <d v="2012-01-16T00:00:00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3"/>
    <x v="4"/>
    <x v="11"/>
    <x v="1634"/>
    <d v="2011-06-02T00:59:00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8"/>
    <x v="4"/>
    <x v="11"/>
    <x v="1635"/>
    <d v="2016-07-11T15:51:0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4"/>
    <x v="4"/>
    <x v="11"/>
    <x v="1636"/>
    <d v="2011-06-11T23:00:00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5"/>
    <x v="4"/>
    <x v="11"/>
    <x v="1637"/>
    <d v="2009-12-31T18:39:00"/>
  </r>
  <r>
    <x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9"/>
    <x v="4"/>
    <x v="11"/>
    <x v="1638"/>
    <d v="2013-02-28T16:25:00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5"/>
    <x v="4"/>
    <x v="11"/>
    <x v="1639"/>
    <d v="2012-03-03T10:39:25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40"/>
    <x v="4"/>
    <x v="11"/>
    <x v="1640"/>
    <d v="2010-08-02T20:59:00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8"/>
    <x v="4"/>
    <x v="27"/>
    <x v="1641"/>
    <d v="2014-12-19T09:19:04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3"/>
    <x v="4"/>
    <x v="27"/>
    <x v="1642"/>
    <d v="2011-06-13T19:35: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9"/>
    <x v="4"/>
    <x v="27"/>
    <x v="1643"/>
    <d v="2012-09-24T14:46:52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6"/>
    <x v="4"/>
    <x v="27"/>
    <x v="1644"/>
    <d v="2012-11-21T21:26:00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  <x v="1645"/>
    <d v="2013-09-18T09:49:00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7"/>
    <x v="4"/>
    <x v="27"/>
    <x v="1646"/>
    <d v="2014-08-14T13:11:00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4"/>
    <x v="4"/>
    <x v="27"/>
    <x v="1647"/>
    <d v="2012-06-09T04:49:3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"/>
    <x v="4"/>
    <x v="27"/>
    <x v="1648"/>
    <d v="2011-03-20T10:54:42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"/>
    <x v="4"/>
    <x v="27"/>
    <x v="1649"/>
    <d v="2014-05-23T11:25:55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"/>
    <x v="4"/>
    <x v="27"/>
    <x v="1650"/>
    <d v="2013-10-09T05:27:1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1"/>
    <x v="4"/>
    <x v="27"/>
    <x v="1651"/>
    <d v="2011-04-26T01:59:00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5"/>
    <x v="4"/>
    <x v="27"/>
    <x v="1652"/>
    <d v="2013-11-24T07:49:53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2"/>
    <x v="4"/>
    <x v="27"/>
    <x v="1653"/>
    <d v="2011-04-24T15:01:3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9"/>
    <x v="4"/>
    <x v="27"/>
    <x v="1654"/>
    <d v="2012-04-18T16:22:40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5"/>
    <x v="4"/>
    <x v="27"/>
    <x v="1655"/>
    <d v="2012-04-05T13:00:20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7"/>
    <x v="4"/>
    <x v="27"/>
    <x v="1656"/>
    <d v="2012-12-13T17:17:32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9"/>
    <x v="4"/>
    <x v="27"/>
    <x v="1657"/>
    <d v="2012-05-24T13:46:08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"/>
    <x v="4"/>
    <x v="27"/>
    <x v="1658"/>
    <d v="2012-12-18T09:20:00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3"/>
    <x v="4"/>
    <x v="27"/>
    <x v="1659"/>
    <d v="2013-12-17T07:00:00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8"/>
    <x v="4"/>
    <x v="27"/>
    <x v="1660"/>
    <d v="2016-04-30T16:59:00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"/>
    <x v="4"/>
    <x v="27"/>
    <x v="1661"/>
    <d v="2016-01-17T16:00:0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"/>
    <x v="4"/>
    <x v="27"/>
    <x v="1662"/>
    <d v="2011-12-31T00:45:36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4"/>
    <x v="4"/>
    <x v="27"/>
    <x v="1663"/>
    <d v="2015-01-31T19:31:4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"/>
    <x v="4"/>
    <x v="27"/>
    <x v="1664"/>
    <d v="2012-03-15T22:59:00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5"/>
    <x v="4"/>
    <x v="27"/>
    <x v="1665"/>
    <d v="2011-02-21T22:00:00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"/>
    <x v="4"/>
    <x v="27"/>
    <x v="1666"/>
    <d v="2013-03-28T00:04:33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3"/>
    <x v="4"/>
    <x v="27"/>
    <x v="1667"/>
    <d v="2014-03-11T01:59:00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1"/>
    <x v="4"/>
    <x v="27"/>
    <x v="1668"/>
    <d v="2011-11-27T23:35:39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4"/>
    <x v="4"/>
    <x v="27"/>
    <x v="1669"/>
    <d v="2016-05-31T16:14:36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5"/>
    <x v="4"/>
    <x v="27"/>
    <x v="1670"/>
    <d v="2010-07-04T23:00:00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"/>
    <x v="4"/>
    <x v="27"/>
    <x v="1671"/>
    <d v="2016-08-01T08:03:34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"/>
    <x v="4"/>
    <x v="27"/>
    <x v="1672"/>
    <d v="2012-06-04T10:45:30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6"/>
    <x v="4"/>
    <x v="27"/>
    <x v="1673"/>
    <d v="2015-03-06T16:04:52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"/>
    <x v="4"/>
    <x v="27"/>
    <x v="1674"/>
    <d v="2016-08-18T01:59:00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"/>
    <x v="4"/>
    <x v="27"/>
    <x v="1675"/>
    <d v="2011-10-16T17:03:00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"/>
    <x v="4"/>
    <x v="27"/>
    <x v="1676"/>
    <d v="2012-04-20T22:59:00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60"/>
    <x v="4"/>
    <x v="27"/>
    <x v="1677"/>
    <d v="2016-04-16T00:59:00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"/>
    <x v="4"/>
    <x v="27"/>
    <x v="1678"/>
    <d v="2014-02-06T15:31:11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3"/>
    <x v="4"/>
    <x v="27"/>
    <x v="1679"/>
    <d v="2011-07-21T20:39:05"/>
  </r>
  <r>
    <x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  <x v="1680"/>
    <d v="2014-07-12T13:11:0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5"/>
    <x v="4"/>
    <x v="28"/>
    <x v="1681"/>
    <d v="2017-03-28T21:00:00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  <x v="1682"/>
    <d v="2017-04-13T23:07:40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  <x v="1683"/>
    <d v="2017-04-07T13:45:3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"/>
    <x v="4"/>
    <x v="28"/>
    <x v="1684"/>
    <d v="2017-03-17T13:34:01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  <x v="1685"/>
    <d v="2017-03-24T00:00:23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  <x v="1686"/>
    <d v="2017-04-27T14:15:19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"/>
    <x v="4"/>
    <x v="28"/>
    <x v="1687"/>
    <d v="2017-04-10T15:15:00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"/>
    <x v="4"/>
    <x v="28"/>
    <x v="1688"/>
    <d v="2017-04-09T06:49:54"/>
  </r>
  <r>
    <x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"/>
    <x v="4"/>
    <x v="28"/>
    <x v="1689"/>
    <d v="2017-03-16T16:37:10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8"/>
    <x v="4"/>
    <x v="28"/>
    <x v="1690"/>
    <d v="2017-04-06T04:20:42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"/>
    <x v="4"/>
    <x v="28"/>
    <x v="1691"/>
    <d v="2017-04-02T20:00:00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"/>
    <x v="4"/>
    <x v="28"/>
    <x v="1692"/>
    <d v="2017-03-26T18:59:00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  <x v="1693"/>
    <d v="2017-04-09T15:00:00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  <x v="1694"/>
    <d v="2017-03-26T23:36:00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"/>
    <x v="4"/>
    <x v="28"/>
    <x v="1695"/>
    <d v="2017-04-09T20:00:00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  <x v="1696"/>
    <d v="2017-03-31T19:40:11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5"/>
    <x v="4"/>
    <x v="28"/>
    <x v="1697"/>
    <d v="2017-04-09T18:47: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  <x v="1698"/>
    <d v="2017-03-25T22:33:00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  <x v="1699"/>
    <d v="2017-04-11T15:44:05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6"/>
    <x v="4"/>
    <x v="28"/>
    <x v="1700"/>
    <d v="2017-03-31T23:00:00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  <x v="1701"/>
    <d v="2015-01-15T10:56:45"/>
  </r>
  <r>
    <x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  <x v="1702"/>
    <d v="2015-03-30T14:52:30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6"/>
    <x v="4"/>
    <x v="28"/>
    <x v="1703"/>
    <d v="2015-08-31T01:45:37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"/>
    <x v="4"/>
    <x v="28"/>
    <x v="1704"/>
    <d v="2015-02-15T22:21:13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  <x v="1705"/>
    <d v="2015-09-09T11:00:00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  <x v="1706"/>
    <d v="2015-08-23T02:21:12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"/>
    <x v="4"/>
    <x v="28"/>
    <x v="1707"/>
    <d v="2016-03-28T11:18:15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  <x v="1708"/>
    <d v="2016-05-01T15:48:26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"/>
    <x v="4"/>
    <x v="28"/>
    <x v="1709"/>
    <d v="2014-08-31T14:39:00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  <x v="1710"/>
    <d v="2016-01-18T08:00:00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  <x v="1711"/>
    <d v="2014-09-01T10:30:34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  <x v="1712"/>
    <d v="2015-06-30T16:55:53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  <x v="1713"/>
    <d v="2014-10-05T14:13:32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6"/>
    <x v="4"/>
    <x v="28"/>
    <x v="1714"/>
    <d v="2015-05-01T17:02:41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6"/>
    <x v="4"/>
    <x v="28"/>
    <x v="1715"/>
    <d v="2015-03-30T22:22:0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  <x v="1716"/>
    <d v="2016-12-09T09:51:39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"/>
    <x v="4"/>
    <x v="28"/>
    <x v="1717"/>
    <d v="2016-04-20T23:00:00"/>
  </r>
  <r>
    <x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8"/>
    <x v="4"/>
    <x v="28"/>
    <x v="1718"/>
    <d v="2016-05-13T23:59:00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2"/>
    <x v="4"/>
    <x v="28"/>
    <x v="1719"/>
    <d v="2014-09-17T07:49:51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"/>
    <x v="4"/>
    <x v="28"/>
    <x v="1720"/>
    <d v="2014-11-09T14:47:51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  <x v="1721"/>
    <d v="2015-12-11T06:04:23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  <x v="1722"/>
    <d v="2016-04-02T19:10:00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7"/>
    <x v="4"/>
    <x v="28"/>
    <x v="1723"/>
    <d v="2015-07-01T01:00:00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9"/>
    <x v="4"/>
    <x v="28"/>
    <x v="1724"/>
    <d v="2014-10-30T17:22:42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"/>
    <x v="4"/>
    <x v="28"/>
    <x v="1725"/>
    <d v="2014-08-24T18:14:09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"/>
    <x v="4"/>
    <x v="28"/>
    <x v="1726"/>
    <d v="2014-06-27T17:04:24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  <x v="1727"/>
    <d v="2015-04-05T06:00:00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"/>
    <x v="4"/>
    <x v="28"/>
    <x v="1728"/>
    <d v="2015-10-21T10:01:14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  <x v="1729"/>
    <d v="2016-06-09T20:15:06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  <x v="1730"/>
    <d v="2015-10-24T21:06:23"/>
  </r>
  <r>
    <x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  <x v="1731"/>
    <d v="2015-06-11T10:00:00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  <x v="1732"/>
    <d v="2016-01-16T00:00:00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  <x v="1733"/>
    <d v="2016-09-13T16:30:00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  <x v="1734"/>
    <d v="2015-05-07T19:52:36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  <x v="1735"/>
    <d v="2016-08-07T14:32:25"/>
  </r>
  <r>
    <x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  <x v="1736"/>
    <d v="2015-11-08T16:40:33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7"/>
    <x v="4"/>
    <x v="28"/>
    <x v="1737"/>
    <d v="2015-07-20T17:46:32"/>
  </r>
  <r>
    <x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  <x v="1738"/>
    <d v="2014-10-02T15:59:02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  <x v="1739"/>
    <d v="2016-05-04T14:58:52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  <x v="1740"/>
    <d v="2015-07-16T14:37:02"/>
  </r>
  <r>
    <x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6"/>
    <x v="8"/>
    <x v="20"/>
    <x v="1741"/>
    <d v="2015-06-10T10:04:31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4"/>
    <x v="8"/>
    <x v="20"/>
    <x v="1742"/>
    <d v="2017-01-07T16:00:0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90"/>
    <x v="8"/>
    <x v="20"/>
    <x v="1743"/>
    <d v="2016-08-26T22:59:0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"/>
    <x v="8"/>
    <x v="20"/>
    <x v="1744"/>
    <d v="2015-03-08T08:31:17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90"/>
    <x v="8"/>
    <x v="20"/>
    <x v="1745"/>
    <d v="2016-12-21T21:00:0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8"/>
    <x v="8"/>
    <x v="20"/>
    <x v="1746"/>
    <d v="2016-11-23T21:00:0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"/>
    <x v="8"/>
    <x v="20"/>
    <x v="1747"/>
    <d v="2015-11-13T10:00:0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9"/>
    <x v="8"/>
    <x v="20"/>
    <x v="1748"/>
    <d v="2015-09-02T17:49:03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5"/>
    <x v="8"/>
    <x v="20"/>
    <x v="1749"/>
    <d v="2017-03-01T14:00:0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1"/>
    <x v="8"/>
    <x v="20"/>
    <x v="1750"/>
    <d v="2016-04-19T15:05:04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9"/>
    <x v="8"/>
    <x v="20"/>
    <x v="1751"/>
    <d v="2015-03-19T12:45:23"/>
  </r>
  <r>
    <x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5"/>
    <x v="8"/>
    <x v="20"/>
    <x v="1752"/>
    <d v="2016-10-14T01:04:4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3"/>
    <x v="8"/>
    <x v="20"/>
    <x v="1753"/>
    <d v="2016-03-21T11:59:28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"/>
    <x v="8"/>
    <x v="20"/>
    <x v="1754"/>
    <d v="2015-04-03T15:02:33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8"/>
    <x v="8"/>
    <x v="20"/>
    <x v="1755"/>
    <d v="2015-10-05T13:56:01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"/>
    <x v="8"/>
    <x v="20"/>
    <x v="1756"/>
    <d v="2016-08-28T23:01:09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"/>
    <x v="8"/>
    <x v="20"/>
    <x v="1757"/>
    <d v="2017-01-28T14:29:0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"/>
    <x v="8"/>
    <x v="20"/>
    <x v="1758"/>
    <d v="2016-07-14T17:56:32"/>
  </r>
  <r>
    <x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9"/>
    <x v="8"/>
    <x v="20"/>
    <x v="1759"/>
    <d v="2015-03-25T13:53:49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"/>
    <x v="8"/>
    <x v="20"/>
    <x v="1760"/>
    <d v="2016-02-25T11:08:33"/>
  </r>
  <r>
    <x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2"/>
    <x v="8"/>
    <x v="20"/>
    <x v="1761"/>
    <d v="2015-09-12T08:37:40"/>
  </r>
  <r>
    <x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"/>
    <x v="8"/>
    <x v="20"/>
    <x v="1762"/>
    <d v="2016-03-11T18:34:05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4"/>
    <x v="8"/>
    <x v="20"/>
    <x v="1763"/>
    <d v="2016-10-23T15:50:4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"/>
    <x v="8"/>
    <x v="20"/>
    <x v="1764"/>
    <d v="2014-08-03T06:39:39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"/>
    <x v="8"/>
    <x v="20"/>
    <x v="1765"/>
    <d v="2014-08-13T18:31:52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  <x v="1766"/>
    <d v="2014-08-25T15:38:08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9"/>
    <x v="8"/>
    <x v="20"/>
    <x v="1767"/>
    <d v="2014-08-03T10:48:04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"/>
    <x v="8"/>
    <x v="20"/>
    <x v="1768"/>
    <d v="2014-09-27T08:27:24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"/>
    <x v="8"/>
    <x v="20"/>
    <x v="1769"/>
    <d v="2015-01-13T14:39:19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1"/>
    <x v="8"/>
    <x v="20"/>
    <x v="1770"/>
    <d v="2014-10-14T13:43:14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6"/>
    <x v="8"/>
    <x v="20"/>
    <x v="1771"/>
    <d v="2014-10-23T18:30:4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"/>
    <x v="8"/>
    <x v="20"/>
    <x v="1772"/>
    <d v="2014-07-06T12:13:56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9"/>
    <x v="8"/>
    <x v="20"/>
    <x v="1773"/>
    <d v="2015-01-19T13:14:58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"/>
    <x v="8"/>
    <x v="20"/>
    <x v="1774"/>
    <d v="2014-11-29T09:59:0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1"/>
    <x v="8"/>
    <x v="20"/>
    <x v="1775"/>
    <d v="2014-10-24T18:26:0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4"/>
    <x v="8"/>
    <x v="20"/>
    <x v="1776"/>
    <d v="2014-10-29T17:57:51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"/>
    <x v="8"/>
    <x v="20"/>
    <x v="1777"/>
    <d v="2015-02-20T03:34:13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"/>
    <x v="8"/>
    <x v="20"/>
    <x v="1778"/>
    <d v="2015-03-27T14:43:15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5"/>
    <x v="8"/>
    <x v="20"/>
    <x v="1779"/>
    <d v="2016-09-02T11:36: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"/>
    <x v="8"/>
    <x v="20"/>
    <x v="1780"/>
    <d v="2016-07-02T09:25:1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"/>
    <x v="8"/>
    <x v="20"/>
    <x v="1781"/>
    <d v="2016-09-15T09:49:05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"/>
    <x v="8"/>
    <x v="20"/>
    <x v="1782"/>
    <d v="2016-02-21T08:48:09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"/>
    <x v="8"/>
    <x v="20"/>
    <x v="1783"/>
    <d v="2015-05-21T17:47:58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"/>
    <x v="8"/>
    <x v="20"/>
    <x v="1784"/>
    <d v="2015-01-30T22:25:0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5"/>
    <x v="8"/>
    <x v="20"/>
    <x v="1785"/>
    <d v="2014-10-15T19:00:0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"/>
    <x v="8"/>
    <x v="20"/>
    <x v="1786"/>
    <d v="2014-12-15T08:12:57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4"/>
    <x v="8"/>
    <x v="20"/>
    <x v="1787"/>
    <d v="2015-04-04T09:43:57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  <x v="1788"/>
    <d v="2014-10-31T17:45:42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  <x v="1789"/>
    <d v="2015-01-12T01:00:03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"/>
    <x v="8"/>
    <x v="20"/>
    <x v="1790"/>
    <d v="2015-02-05T11:11:18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7"/>
    <x v="8"/>
    <x v="20"/>
    <x v="1791"/>
    <d v="2015-01-29T12:46:05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10"/>
    <x v="8"/>
    <x v="20"/>
    <x v="1792"/>
    <d v="2015-08-10T01:59:0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  <x v="1793"/>
    <d v="2014-11-27T17:24:0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"/>
    <x v="8"/>
    <x v="20"/>
    <x v="1794"/>
    <d v="2015-02-11T08:13:42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4"/>
    <x v="8"/>
    <x v="20"/>
    <x v="1795"/>
    <d v="2016-10-14T11:00:0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9"/>
    <x v="8"/>
    <x v="20"/>
    <x v="1796"/>
    <d v="2016-07-24T05:32:46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"/>
    <x v="8"/>
    <x v="20"/>
    <x v="1797"/>
    <d v="2016-12-15T08:39:49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9"/>
    <x v="8"/>
    <x v="20"/>
    <x v="1798"/>
    <d v="2016-02-04T02:50:33"/>
  </r>
  <r>
    <x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2"/>
    <x v="8"/>
    <x v="20"/>
    <x v="1799"/>
    <d v="2014-11-11T16:13:28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4"/>
    <x v="8"/>
    <x v="20"/>
    <x v="1800"/>
    <d v="2016-10-10T09:32:5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4"/>
    <x v="8"/>
    <x v="20"/>
    <x v="1801"/>
    <d v="2015-12-15T07:10:0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"/>
    <x v="8"/>
    <x v="20"/>
    <x v="1802"/>
    <d v="2015-06-27T16:59:0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2"/>
    <x v="8"/>
    <x v="20"/>
    <x v="1803"/>
    <d v="2015-02-13T20:43:02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5"/>
    <x v="8"/>
    <x v="20"/>
    <x v="1804"/>
    <d v="2015-11-14T12:16:44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"/>
    <x v="8"/>
    <x v="20"/>
    <x v="1805"/>
    <d v="2015-10-02T13:00:0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4"/>
    <x v="8"/>
    <x v="20"/>
    <x v="1806"/>
    <d v="2014-09-30T10:19:09"/>
  </r>
  <r>
    <x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"/>
    <x v="8"/>
    <x v="20"/>
    <x v="1807"/>
    <d v="2014-09-27T20:38:33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1"/>
    <x v="8"/>
    <x v="20"/>
    <x v="1808"/>
    <d v="2017-02-11T11:20:3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"/>
    <x v="8"/>
    <x v="20"/>
    <x v="1809"/>
    <d v="2015-03-01T16:47:19"/>
  </r>
  <r>
    <x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8"/>
    <x v="8"/>
    <x v="20"/>
    <x v="1810"/>
    <d v="2014-08-21T16:50:26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2"/>
    <x v="8"/>
    <x v="20"/>
    <x v="1811"/>
    <d v="2014-10-23T23:00:0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8"/>
    <x v="8"/>
    <x v="20"/>
    <x v="1812"/>
    <d v="2016-07-03T02:38:56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  <x v="1813"/>
    <d v="2014-08-08T16:20:12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"/>
    <x v="8"/>
    <x v="20"/>
    <x v="1814"/>
    <d v="2015-02-28T02:32:16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  <x v="1815"/>
    <d v="2015-07-01T16:45:37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5"/>
    <x v="8"/>
    <x v="20"/>
    <x v="1816"/>
    <d v="2016-07-25T14:00:0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"/>
    <x v="8"/>
    <x v="20"/>
    <x v="1817"/>
    <d v="2017-01-30T01:59:0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  <x v="1818"/>
    <d v="2015-04-02T23:37:3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"/>
    <x v="8"/>
    <x v="20"/>
    <x v="1819"/>
    <d v="2014-07-30T13:03:16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"/>
    <x v="8"/>
    <x v="20"/>
    <x v="1820"/>
    <d v="2015-03-31T20:01:3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"/>
    <x v="4"/>
    <x v="11"/>
    <x v="1821"/>
    <d v="2012-03-03T02:39:27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"/>
    <x v="4"/>
    <x v="11"/>
    <x v="1822"/>
    <d v="2014-01-31T14:01:00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5"/>
    <x v="4"/>
    <x v="11"/>
    <x v="1823"/>
    <d v="2012-10-24T11:26:16"/>
  </r>
  <r>
    <x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"/>
    <x v="4"/>
    <x v="11"/>
    <x v="1824"/>
    <d v="2014-01-07T21:08:00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"/>
    <x v="4"/>
    <x v="11"/>
    <x v="1825"/>
    <d v="2013-07-11T15:01:43"/>
  </r>
  <r>
    <x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"/>
    <x v="4"/>
    <x v="11"/>
    <x v="1826"/>
    <d v="2014-02-17T17:10:17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4"/>
    <x v="4"/>
    <x v="11"/>
    <x v="1827"/>
    <d v="2011-03-03T02:49:2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"/>
    <x v="4"/>
    <x v="11"/>
    <x v="1828"/>
    <d v="2014-05-09T17:00:00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6"/>
    <x v="4"/>
    <x v="11"/>
    <x v="1829"/>
    <d v="2011-01-21T17:00:00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"/>
    <x v="4"/>
    <x v="11"/>
    <x v="1830"/>
    <d v="2014-02-24T11:25:07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4"/>
    <x v="4"/>
    <x v="11"/>
    <x v="1831"/>
    <d v="2012-05-12T18:54:23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  <x v="1832"/>
    <d v="2011-03-04T07:57:07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  <x v="1833"/>
    <d v="2013-03-02T02:59:00"/>
  </r>
  <r>
    <x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"/>
    <x v="4"/>
    <x v="11"/>
    <x v="1834"/>
    <d v="2015-01-24T18:08:15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"/>
    <x v="4"/>
    <x v="11"/>
    <x v="1835"/>
    <d v="2016-03-31T10:51:11"/>
  </r>
  <r>
    <x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"/>
    <x v="4"/>
    <x v="11"/>
    <x v="1836"/>
    <d v="2013-02-17T14:25:29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"/>
    <x v="4"/>
    <x v="11"/>
    <x v="1837"/>
    <d v="2012-03-17T19:08:55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6"/>
    <x v="4"/>
    <x v="11"/>
    <x v="1838"/>
    <d v="2011-09-30T22:00:00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6"/>
    <x v="4"/>
    <x v="11"/>
    <x v="1839"/>
    <d v="2016-10-01T12:19:42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"/>
    <x v="4"/>
    <x v="11"/>
    <x v="1840"/>
    <d v="2013-05-06T23:59:00"/>
  </r>
  <r>
    <x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1"/>
    <x v="4"/>
    <x v="11"/>
    <x v="1841"/>
    <d v="2014-05-19T23:59:00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"/>
    <x v="4"/>
    <x v="11"/>
    <x v="1842"/>
    <d v="2015-03-02T00:59:0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3"/>
    <x v="4"/>
    <x v="11"/>
    <x v="1843"/>
    <d v="2011-02-20T18:52:34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"/>
    <x v="4"/>
    <x v="11"/>
    <x v="1844"/>
    <d v="2011-06-10T22:00:00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3"/>
    <x v="4"/>
    <x v="11"/>
    <x v="1845"/>
    <d v="2016-06-16T23:55:00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9"/>
    <x v="4"/>
    <x v="11"/>
    <x v="1846"/>
    <d v="2012-12-15T10:36:17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80"/>
    <x v="4"/>
    <x v="11"/>
    <x v="1847"/>
    <d v="2015-04-21T00:40:32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"/>
    <x v="4"/>
    <x v="11"/>
    <x v="1848"/>
    <d v="2011-07-31T01:59:00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8"/>
    <x v="4"/>
    <x v="11"/>
    <x v="1849"/>
    <d v="2012-10-17T15:17:39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"/>
    <x v="4"/>
    <x v="11"/>
    <x v="1850"/>
    <d v="2014-07-10T18:01:40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"/>
    <x v="4"/>
    <x v="11"/>
    <x v="1851"/>
    <d v="2014-07-27T20:00:00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4"/>
    <x v="4"/>
    <x v="11"/>
    <x v="1852"/>
    <d v="2015-04-24T19:00:00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"/>
    <x v="4"/>
    <x v="11"/>
    <x v="1853"/>
    <d v="2012-11-13T21:26:57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"/>
    <x v="4"/>
    <x v="11"/>
    <x v="1854"/>
    <d v="2013-05-23T19:30:37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1"/>
    <x v="4"/>
    <x v="11"/>
    <x v="1855"/>
    <d v="2014-01-06T07:55:40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"/>
    <x v="4"/>
    <x v="11"/>
    <x v="1856"/>
    <d v="2014-07-18T15:31:12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"/>
    <x v="4"/>
    <x v="11"/>
    <x v="1857"/>
    <d v="2014-09-12T13:26:53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1"/>
    <x v="4"/>
    <x v="11"/>
    <x v="1858"/>
    <d v="2011-12-16T00:48:41"/>
  </r>
  <r>
    <x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1"/>
    <x v="4"/>
    <x v="11"/>
    <x v="1859"/>
    <d v="2011-09-22T13:28:49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3"/>
    <x v="4"/>
    <x v="11"/>
    <x v="1860"/>
    <d v="2014-02-06T12:01:24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  <x v="1861"/>
    <d v="2015-01-26T02:12:21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1"/>
    <x v="6"/>
    <x v="18"/>
    <x v="1862"/>
    <d v="2017-03-08T02:30:00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  <x v="1863"/>
    <d v="2014-06-12T14:08:05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"/>
    <x v="6"/>
    <x v="18"/>
    <x v="1864"/>
    <d v="2014-05-04T12:11:40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  <x v="1865"/>
    <d v="2016-11-06T04:49:07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3"/>
    <x v="6"/>
    <x v="18"/>
    <x v="1866"/>
    <d v="2017-02-28T23:00:00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  <x v="1867"/>
    <d v="2016-11-05T17:11:52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2"/>
    <x v="6"/>
    <x v="18"/>
    <x v="1868"/>
    <d v="2015-12-15T02:59:00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  <x v="1869"/>
    <d v="2017-01-03T19:04:09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3"/>
    <x v="6"/>
    <x v="18"/>
    <x v="1870"/>
    <d v="2016-01-30T23:17:00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"/>
    <x v="6"/>
    <x v="18"/>
    <x v="1871"/>
    <d v="2014-11-20T14:48:21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"/>
    <x v="6"/>
    <x v="18"/>
    <x v="1872"/>
    <d v="2015-06-29T22:06:42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  <x v="1873"/>
    <d v="2015-07-08T11:45:00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  <x v="1874"/>
    <d v="2016-06-28T18:15:33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  <x v="1875"/>
    <d v="2016-08-06T16:35:0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  <x v="1876"/>
    <d v="2014-06-16T01:50:05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  <x v="1877"/>
    <d v="2015-02-28T19:42:05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  <x v="1878"/>
    <d v="2014-06-12T19:12:35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  <x v="1879"/>
    <d v="2016-03-14T09:35:29"/>
  </r>
  <r>
    <x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2"/>
    <x v="6"/>
    <x v="18"/>
    <x v="1880"/>
    <d v="2016-03-30T07:36:20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"/>
    <x v="4"/>
    <x v="14"/>
    <x v="1881"/>
    <d v="2015-03-09T21:39:49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2"/>
    <x v="4"/>
    <x v="14"/>
    <x v="1882"/>
    <d v="2012-07-10T18:48:00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3"/>
    <x v="4"/>
    <x v="14"/>
    <x v="1883"/>
    <d v="2012-04-08T16:45:08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2"/>
    <x v="4"/>
    <x v="14"/>
    <x v="1884"/>
    <d v="2012-11-27T07:00:00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1"/>
    <x v="4"/>
    <x v="14"/>
    <x v="1885"/>
    <d v="2012-08-10T17:00:00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"/>
    <x v="4"/>
    <x v="14"/>
    <x v="1886"/>
    <d v="2014-11-12T17:45:38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7"/>
    <x v="4"/>
    <x v="14"/>
    <x v="1887"/>
    <d v="2015-12-03T16:30:0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7"/>
    <x v="4"/>
    <x v="14"/>
    <x v="1888"/>
    <d v="2010-05-31T23:59:00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"/>
    <x v="4"/>
    <x v="14"/>
    <x v="1889"/>
    <d v="2013-03-11T13:02:26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1"/>
    <x v="4"/>
    <x v="14"/>
    <x v="1890"/>
    <d v="2012-12-15T13:52:08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8"/>
    <x v="4"/>
    <x v="14"/>
    <x v="1891"/>
    <d v="2010-07-22T01:00:00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"/>
    <x v="4"/>
    <x v="14"/>
    <x v="1892"/>
    <d v="2011-06-07T10:18:01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8"/>
    <x v="4"/>
    <x v="14"/>
    <x v="1893"/>
    <d v="2011-04-15T22:59:00"/>
  </r>
  <r>
    <x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"/>
    <x v="4"/>
    <x v="14"/>
    <x v="1894"/>
    <d v="2012-02-12T16:43:03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"/>
    <x v="4"/>
    <x v="14"/>
    <x v="1895"/>
    <d v="2015-10-20T12:55:22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  <x v="1896"/>
    <d v="2012-04-12T12:02:45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6"/>
    <x v="4"/>
    <x v="14"/>
    <x v="1897"/>
    <d v="2014-03-04T16:00:00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9"/>
    <x v="4"/>
    <x v="14"/>
    <x v="1898"/>
    <d v="2016-02-01T13:00:00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9"/>
    <x v="4"/>
    <x v="14"/>
    <x v="1899"/>
    <d v="2015-03-25T16:36:06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1"/>
    <x v="4"/>
    <x v="14"/>
    <x v="1900"/>
    <d v="2012-10-06T04:59:00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7"/>
    <x v="2"/>
    <x v="29"/>
    <x v="1901"/>
    <d v="2015-05-22T08:00:00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  <x v="1902"/>
    <d v="2015-03-04T13:57:27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"/>
    <x v="2"/>
    <x v="29"/>
    <x v="1903"/>
    <d v="2017-01-27T13:29:51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  <x v="1904"/>
    <d v="2016-01-02T11:27:01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1"/>
    <x v="2"/>
    <x v="29"/>
    <x v="1905"/>
    <d v="2014-09-07T17:13:14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6"/>
    <x v="2"/>
    <x v="29"/>
    <x v="1906"/>
    <d v="2016-06-23T11:06:23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"/>
    <x v="2"/>
    <x v="29"/>
    <x v="1907"/>
    <d v="2014-05-23T09:05:25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"/>
    <x v="2"/>
    <x v="29"/>
    <x v="1908"/>
    <d v="2016-12-29T17:01:40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30"/>
    <x v="2"/>
    <x v="29"/>
    <x v="1909"/>
    <d v="2014-10-23T05:17:5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"/>
    <x v="2"/>
    <x v="29"/>
    <x v="1910"/>
    <d v="2015-10-31T17:45:00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  <x v="1911"/>
    <d v="2014-08-08T19:48:54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1"/>
    <x v="2"/>
    <x v="29"/>
    <x v="1912"/>
    <d v="2015-06-04T00:26:00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5"/>
    <x v="2"/>
    <x v="29"/>
    <x v="1913"/>
    <d v="2014-10-08T07:16:18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  <x v="1914"/>
    <d v="2014-10-31T22:59:00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  <x v="1915"/>
    <d v="2014-09-01T20:10:22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  <x v="1916"/>
    <d v="2016-11-07T13:12:55"/>
  </r>
  <r>
    <x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9"/>
    <x v="2"/>
    <x v="29"/>
    <x v="1917"/>
    <d v="2017-02-10T01:28:53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9"/>
    <x v="2"/>
    <x v="29"/>
    <x v="1918"/>
    <d v="2014-08-12T13:57:31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30"/>
    <x v="2"/>
    <x v="29"/>
    <x v="1919"/>
    <d v="2015-05-19T16:00:4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1"/>
    <x v="2"/>
    <x v="29"/>
    <x v="1920"/>
    <d v="2015-10-21T18:00:00"/>
  </r>
  <r>
    <x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  <x v="1921"/>
    <d v="2012-07-14T00:19:03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"/>
    <x v="4"/>
    <x v="14"/>
    <x v="1922"/>
    <d v="2013-12-12T01:08:27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"/>
    <x v="4"/>
    <x v="14"/>
    <x v="1923"/>
    <d v="2011-09-26T23:59:00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  <x v="1924"/>
    <d v="2014-01-15T14:33:00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2"/>
    <x v="4"/>
    <x v="14"/>
    <x v="1925"/>
    <d v="2013-10-10T19:00:00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"/>
    <x v="4"/>
    <x v="14"/>
    <x v="1926"/>
    <d v="2010-11-01T19:26:00"/>
  </r>
  <r>
    <x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"/>
    <x v="4"/>
    <x v="14"/>
    <x v="1927"/>
    <d v="2012-03-07T23:59:00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"/>
    <x v="4"/>
    <x v="14"/>
    <x v="1928"/>
    <d v="2013-05-07T10:33: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3"/>
    <x v="4"/>
    <x v="14"/>
    <x v="1929"/>
    <d v="2011-07-04T19:31:06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9"/>
    <x v="4"/>
    <x v="14"/>
    <x v="1930"/>
    <d v="2013-07-07T08:24:42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"/>
    <x v="4"/>
    <x v="14"/>
    <x v="1931"/>
    <d v="2012-05-21T22:30:00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"/>
    <x v="4"/>
    <x v="14"/>
    <x v="1932"/>
    <d v="2012-01-24T14:26:13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"/>
    <x v="4"/>
    <x v="14"/>
    <x v="1933"/>
    <d v="2014-09-26T22:08:27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"/>
    <x v="4"/>
    <x v="14"/>
    <x v="1934"/>
    <d v="2011-12-25T00:00:00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"/>
    <x v="4"/>
    <x v="14"/>
    <x v="1935"/>
    <d v="2014-06-20T23:59:00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"/>
    <x v="4"/>
    <x v="14"/>
    <x v="1936"/>
    <d v="2011-12-06T00:59:00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9"/>
    <x v="4"/>
    <x v="14"/>
    <x v="1937"/>
    <d v="2012-06-14T22:59:00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3"/>
    <x v="4"/>
    <x v="14"/>
    <x v="1938"/>
    <d v="2013-07-02T00:00:00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"/>
    <x v="4"/>
    <x v="14"/>
    <x v="1939"/>
    <d v="2013-03-10T17:38:28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6"/>
    <x v="4"/>
    <x v="14"/>
    <x v="1940"/>
    <d v="2011-06-14T22:59:00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5"/>
    <x v="2"/>
    <x v="30"/>
    <x v="1941"/>
    <d v="2014-05-15T01:58:51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"/>
    <x v="2"/>
    <x v="30"/>
    <x v="1942"/>
    <d v="2011-07-04T14:52:2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9"/>
    <x v="2"/>
    <x v="30"/>
    <x v="1943"/>
    <d v="2016-08-11T01:28:36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"/>
    <x v="2"/>
    <x v="30"/>
    <x v="1944"/>
    <d v="2014-05-01T09:01: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2"/>
    <x v="2"/>
    <x v="30"/>
    <x v="1945"/>
    <d v="2015-07-12T01:02:38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"/>
    <x v="2"/>
    <x v="30"/>
    <x v="1946"/>
    <d v="2014-04-19T21:36:01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"/>
    <x v="2"/>
    <x v="30"/>
    <x v="1947"/>
    <d v="2009-11-23T00:59:0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9"/>
    <x v="2"/>
    <x v="30"/>
    <x v="1948"/>
    <d v="2016-06-06T12:02:0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"/>
    <x v="2"/>
    <x v="30"/>
    <x v="1949"/>
    <d v="2014-07-10T05:09:11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"/>
    <x v="2"/>
    <x v="30"/>
    <x v="1950"/>
    <d v="2011-04-21T23:21:13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"/>
    <x v="2"/>
    <x v="30"/>
    <x v="1951"/>
    <d v="2016-11-07T06:05:37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2"/>
    <x v="2"/>
    <x v="30"/>
    <x v="1952"/>
    <d v="2013-10-16T09:33:35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1"/>
    <x v="2"/>
    <x v="30"/>
    <x v="1953"/>
    <d v="2012-03-01T22:00:0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"/>
    <x v="2"/>
    <x v="30"/>
    <x v="1954"/>
    <d v="2016-03-12T00:00:0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"/>
    <x v="2"/>
    <x v="30"/>
    <x v="1955"/>
    <d v="2012-05-23T14:00:0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"/>
    <x v="2"/>
    <x v="30"/>
    <x v="1956"/>
    <d v="2015-04-18T16:10:05"/>
  </r>
  <r>
    <x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"/>
    <x v="2"/>
    <x v="30"/>
    <x v="1957"/>
    <d v="2012-10-26T21:21:53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"/>
    <x v="2"/>
    <x v="30"/>
    <x v="1958"/>
    <d v="2013-03-23T17:42:41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7"/>
    <x v="2"/>
    <x v="30"/>
    <x v="1959"/>
    <d v="2014-09-30T19:00:0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1"/>
    <x v="2"/>
    <x v="30"/>
    <x v="1960"/>
    <d v="2014-12-21T03:42:21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8"/>
    <x v="2"/>
    <x v="30"/>
    <x v="1961"/>
    <d v="2012-10-05T22:59:0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"/>
    <x v="2"/>
    <x v="30"/>
    <x v="1962"/>
    <d v="2014-05-13T13:43:56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8"/>
    <x v="2"/>
    <x v="30"/>
    <x v="1963"/>
    <d v="2014-09-16T05:18:54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1"/>
    <x v="2"/>
    <x v="30"/>
    <x v="1964"/>
    <d v="2016-04-22T01:32:52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"/>
    <x v="2"/>
    <x v="30"/>
    <x v="1965"/>
    <d v="2012-01-11T20:00:0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7"/>
    <x v="2"/>
    <x v="30"/>
    <x v="1966"/>
    <d v="2014-08-14T07:58:18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3"/>
    <x v="2"/>
    <x v="30"/>
    <x v="1967"/>
    <d v="2014-05-01T10:55:29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"/>
    <x v="2"/>
    <x v="30"/>
    <x v="1968"/>
    <d v="2016-12-03T10:05:15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"/>
    <x v="2"/>
    <x v="30"/>
    <x v="1969"/>
    <d v="2016-08-05T14:01:08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1"/>
    <x v="2"/>
    <x v="30"/>
    <x v="1970"/>
    <d v="2013-04-19T22:38:21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"/>
    <x v="2"/>
    <x v="30"/>
    <x v="1971"/>
    <d v="2013-11-14T23:00:0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1"/>
    <x v="2"/>
    <x v="30"/>
    <x v="1972"/>
    <d v="2012-11-17T20:17:24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8"/>
    <x v="2"/>
    <x v="30"/>
    <x v="1973"/>
    <d v="2016-08-06T02:00:0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7"/>
    <x v="2"/>
    <x v="30"/>
    <x v="1974"/>
    <d v="2013-08-19T03:01:09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2"/>
    <x v="2"/>
    <x v="30"/>
    <x v="1975"/>
    <d v="2013-03-10T13:07:31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"/>
    <x v="2"/>
    <x v="30"/>
    <x v="1976"/>
    <d v="2013-07-13T16:35:25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"/>
    <x v="2"/>
    <x v="30"/>
    <x v="1977"/>
    <d v="2015-12-19T02:59:0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"/>
    <x v="2"/>
    <x v="30"/>
    <x v="1978"/>
    <d v="2012-06-12T02:00:0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3"/>
    <x v="2"/>
    <x v="30"/>
    <x v="1979"/>
    <d v="2015-11-18T23:59:0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"/>
    <x v="2"/>
    <x v="30"/>
    <x v="1980"/>
    <d v="2016-04-03T07:01:02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2"/>
    <x v="8"/>
    <x v="31"/>
    <x v="1981"/>
    <d v="2014-07-09T12:24:25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  <x v="1982"/>
    <d v="2016-12-04T10:04:47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9"/>
    <x v="8"/>
    <x v="31"/>
    <x v="1983"/>
    <d v="2016-09-02T02:00:00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"/>
    <x v="8"/>
    <x v="31"/>
    <x v="1984"/>
    <d v="2014-11-30T14:58:0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3"/>
    <x v="8"/>
    <x v="31"/>
    <x v="1985"/>
    <d v="2016-08-02T18:00:00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  <x v="1986"/>
    <d v="2016-03-14T04:24:43"/>
  </r>
  <r>
    <x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"/>
    <x v="8"/>
    <x v="31"/>
    <x v="1987"/>
    <d v="2015-03-01T10:21:16"/>
  </r>
  <r>
    <x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  <x v="1988"/>
    <d v="2015-08-20T13:19:02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  <x v="1989"/>
    <d v="2016-12-11T11:20:08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2"/>
    <x v="8"/>
    <x v="31"/>
    <x v="1990"/>
    <d v="2016-02-12T23:42:12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7"/>
    <x v="8"/>
    <x v="31"/>
    <x v="1991"/>
    <d v="2015-07-03T16:26:26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  <x v="1992"/>
    <d v="2015-02-17T22:26: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  <x v="1993"/>
    <d v="2015-12-21T09:07:17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  <x v="1994"/>
    <d v="2016-12-06T20:09:02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  <x v="1995"/>
    <d v="2015-07-16T16:38:56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  <x v="1996"/>
    <d v="2014-07-10T14:40:1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  <x v="1997"/>
    <d v="2014-08-26T17:20:12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"/>
    <x v="8"/>
    <x v="31"/>
    <x v="1998"/>
    <d v="2014-07-31T21:50:38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4"/>
    <x v="8"/>
    <x v="31"/>
    <x v="1999"/>
    <d v="2014-11-13T07:35:08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  <x v="2000"/>
    <d v="2016-01-06T17:50:13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"/>
    <x v="2"/>
    <x v="30"/>
    <x v="2001"/>
    <d v="2015-06-12T15:00:0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9"/>
    <x v="2"/>
    <x v="30"/>
    <x v="2002"/>
    <d v="2017-01-23T12:05:43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2"/>
    <x v="2"/>
    <x v="30"/>
    <x v="2003"/>
    <d v="2010-07-02T18:00:0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"/>
    <x v="2"/>
    <x v="30"/>
    <x v="2004"/>
    <d v="2014-07-10T09:31:03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"/>
    <x v="2"/>
    <x v="30"/>
    <x v="2005"/>
    <d v="2013-10-15T22:59:0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9"/>
    <x v="2"/>
    <x v="30"/>
    <x v="2006"/>
    <d v="2014-12-03T08:00:45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"/>
    <x v="2"/>
    <x v="30"/>
    <x v="2007"/>
    <d v="2010-08-23T23:00:0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5"/>
    <x v="2"/>
    <x v="30"/>
    <x v="2008"/>
    <d v="2011-09-19T09:30:22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"/>
    <x v="2"/>
    <x v="30"/>
    <x v="2009"/>
    <d v="2016-11-23T03:45:43"/>
  </r>
  <r>
    <x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"/>
    <x v="2"/>
    <x v="30"/>
    <x v="2010"/>
    <d v="2016-08-18T18:54:51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"/>
    <x v="2"/>
    <x v="30"/>
    <x v="2011"/>
    <d v="2016-01-11T18:00:0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"/>
    <x v="2"/>
    <x v="30"/>
    <x v="2012"/>
    <d v="2015-02-05T14:44:01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4"/>
    <x v="2"/>
    <x v="30"/>
    <x v="2013"/>
    <d v="2016-07-08T18:03:34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9"/>
    <x v="2"/>
    <x v="30"/>
    <x v="2014"/>
    <d v="2013-03-24T23:08:59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"/>
    <x v="2"/>
    <x v="30"/>
    <x v="2015"/>
    <d v="2011-09-09T16:02:43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"/>
    <x v="2"/>
    <x v="30"/>
    <x v="2016"/>
    <d v="2013-03-09T16:08:19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"/>
    <x v="2"/>
    <x v="30"/>
    <x v="2017"/>
    <d v="2012-03-23T23:00:0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8"/>
    <x v="2"/>
    <x v="30"/>
    <x v="2018"/>
    <d v="2015-08-13T03:46:49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9"/>
    <x v="2"/>
    <x v="30"/>
    <x v="2019"/>
    <d v="2016-09-22T12:00:21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4"/>
    <x v="2"/>
    <x v="30"/>
    <x v="2020"/>
    <d v="2014-05-14T18:04:0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8"/>
    <x v="2"/>
    <x v="30"/>
    <x v="2021"/>
    <d v="2014-09-23T20:41:37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"/>
    <x v="2"/>
    <x v="30"/>
    <x v="2022"/>
    <d v="2016-06-11T08:39:32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"/>
    <x v="2"/>
    <x v="30"/>
    <x v="2023"/>
    <d v="2015-06-11T05:05:53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3"/>
    <x v="2"/>
    <x v="30"/>
    <x v="2024"/>
    <d v="2012-08-12T22:00:0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1"/>
    <x v="2"/>
    <x v="30"/>
    <x v="2025"/>
    <d v="2015-06-10T23:25:46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4"/>
    <x v="2"/>
    <x v="30"/>
    <x v="2026"/>
    <d v="2014-04-20T22:59:0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"/>
    <x v="2"/>
    <x v="30"/>
    <x v="2027"/>
    <d v="2015-03-30T13:31:59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8"/>
    <x v="2"/>
    <x v="30"/>
    <x v="2028"/>
    <d v="2010-03-15T16:55:0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"/>
    <x v="2"/>
    <x v="30"/>
    <x v="2029"/>
    <d v="2014-08-26T19:31:21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9"/>
    <x v="2"/>
    <x v="30"/>
    <x v="2030"/>
    <d v="2012-11-29T18:54:56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"/>
    <x v="2"/>
    <x v="30"/>
    <x v="2031"/>
    <d v="2015-01-08T20:00:0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"/>
    <x v="2"/>
    <x v="30"/>
    <x v="2032"/>
    <d v="2016-12-15T00:00:0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3"/>
    <x v="2"/>
    <x v="30"/>
    <x v="2033"/>
    <d v="2014-04-25T20:58:38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4"/>
    <x v="2"/>
    <x v="30"/>
    <x v="2034"/>
    <d v="2015-05-07T01:58:0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"/>
    <x v="2"/>
    <x v="30"/>
    <x v="2035"/>
    <d v="2015-12-18T20:00:0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7"/>
    <x v="2"/>
    <x v="30"/>
    <x v="2036"/>
    <d v="2014-05-09T15:45:19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"/>
    <x v="2"/>
    <x v="30"/>
    <x v="2037"/>
    <d v="2013-12-30T01:02:33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5"/>
    <x v="2"/>
    <x v="30"/>
    <x v="2038"/>
    <d v="2013-07-01T13:00:0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"/>
    <x v="2"/>
    <x v="30"/>
    <x v="2039"/>
    <d v="2016-11-30T23:59:00"/>
  </r>
  <r>
    <x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"/>
    <x v="2"/>
    <x v="30"/>
    <x v="2040"/>
    <d v="2013-11-15T18:15:03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4"/>
    <x v="2"/>
    <x v="30"/>
    <x v="2041"/>
    <d v="2016-11-10T08:37:07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"/>
    <x v="2"/>
    <x v="30"/>
    <x v="2042"/>
    <d v="2016-01-22T11:59:34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"/>
    <x v="2"/>
    <x v="30"/>
    <x v="2043"/>
    <d v="2016-12-10T23:59:0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"/>
    <x v="2"/>
    <x v="30"/>
    <x v="2044"/>
    <d v="2015-06-13T11:25:14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3"/>
    <x v="2"/>
    <x v="30"/>
    <x v="2045"/>
    <d v="2012-07-08T21:07:27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6"/>
    <x v="2"/>
    <x v="30"/>
    <x v="2046"/>
    <d v="2013-05-22T23:07:2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8"/>
    <x v="2"/>
    <x v="30"/>
    <x v="2047"/>
    <d v="2015-04-16T19:00:0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2"/>
    <x v="2"/>
    <x v="30"/>
    <x v="2048"/>
    <d v="2013-05-23T10:38:11"/>
  </r>
  <r>
    <x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1"/>
    <x v="2"/>
    <x v="30"/>
    <x v="2049"/>
    <d v="2013-12-02T17:59:0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"/>
    <x v="2"/>
    <x v="30"/>
    <x v="2050"/>
    <d v="2015-05-30T20:42:58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"/>
    <x v="2"/>
    <x v="30"/>
    <x v="2051"/>
    <d v="2013-12-25T19:32:17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"/>
    <x v="2"/>
    <x v="30"/>
    <x v="2052"/>
    <d v="2016-02-19T21:00:53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2"/>
    <x v="2"/>
    <x v="30"/>
    <x v="2053"/>
    <d v="2015-11-25T10:49:11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"/>
    <x v="2"/>
    <x v="30"/>
    <x v="2054"/>
    <d v="2014-05-02T07:30:1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"/>
    <x v="2"/>
    <x v="30"/>
    <x v="2055"/>
    <d v="2014-12-02T23:00:0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"/>
    <x v="2"/>
    <x v="30"/>
    <x v="2056"/>
    <d v="2013-04-17T13:15:42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6"/>
    <x v="2"/>
    <x v="30"/>
    <x v="2057"/>
    <d v="2016-02-26T06:52:12"/>
  </r>
  <r>
    <x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1"/>
    <x v="2"/>
    <x v="30"/>
    <x v="2058"/>
    <d v="2015-03-02T15:00:0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5"/>
    <x v="2"/>
    <x v="30"/>
    <x v="2059"/>
    <d v="2016-01-31T16:59:0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6"/>
    <x v="2"/>
    <x v="30"/>
    <x v="2060"/>
    <d v="2014-07-23T10:25:5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"/>
    <x v="2"/>
    <x v="30"/>
    <x v="2061"/>
    <d v="2016-12-31T13:20:54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"/>
    <x v="2"/>
    <x v="30"/>
    <x v="2062"/>
    <d v="2016-03-24T03:11:38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1"/>
    <x v="2"/>
    <x v="30"/>
    <x v="2063"/>
    <d v="2016-05-15T12:35:01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"/>
    <x v="2"/>
    <x v="30"/>
    <x v="2064"/>
    <d v="2013-05-31T07:00:0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"/>
    <x v="2"/>
    <x v="30"/>
    <x v="2065"/>
    <d v="2013-12-25T03:00:29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"/>
    <x v="2"/>
    <x v="30"/>
    <x v="2066"/>
    <d v="2014-08-23T13:31:23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3"/>
    <x v="2"/>
    <x v="30"/>
    <x v="2067"/>
    <d v="2015-05-24T15:29:36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"/>
    <x v="2"/>
    <x v="30"/>
    <x v="2068"/>
    <d v="2016-10-20T15:11:55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"/>
    <x v="2"/>
    <x v="30"/>
    <x v="2069"/>
    <d v="2016-01-02T18:19:51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"/>
    <x v="2"/>
    <x v="30"/>
    <x v="2070"/>
    <d v="2016-06-28T10:45:23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2"/>
    <x v="2"/>
    <x v="30"/>
    <x v="2071"/>
    <d v="2016-10-02T01:41:24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"/>
    <x v="2"/>
    <x v="30"/>
    <x v="2072"/>
    <d v="2016-05-07T08:57:12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5"/>
    <x v="2"/>
    <x v="30"/>
    <x v="2073"/>
    <d v="2015-05-08T11:01:58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  <x v="2074"/>
    <d v="2016-05-06T14:49:42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"/>
    <x v="2"/>
    <x v="30"/>
    <x v="2075"/>
    <d v="2013-07-25T11:21:28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"/>
    <x v="2"/>
    <x v="30"/>
    <x v="2076"/>
    <d v="2014-07-23T16:08:09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"/>
    <x v="2"/>
    <x v="30"/>
    <x v="2077"/>
    <d v="2015-06-05T16:00:0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7"/>
    <x v="2"/>
    <x v="30"/>
    <x v="2078"/>
    <d v="2016-12-18T13:30:57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"/>
    <x v="2"/>
    <x v="30"/>
    <x v="2079"/>
    <d v="2015-06-25T14:00:0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2"/>
    <x v="2"/>
    <x v="30"/>
    <x v="2080"/>
    <d v="2015-11-11T18:58:2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3"/>
    <x v="4"/>
    <x v="14"/>
    <x v="2081"/>
    <d v="2012-05-15T23:59:00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4"/>
    <x v="4"/>
    <x v="14"/>
    <x v="2082"/>
    <d v="2011-11-23T22:53:16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  <x v="2083"/>
    <d v="2012-06-04T12:19:55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1"/>
    <x v="4"/>
    <x v="14"/>
    <x v="2084"/>
    <d v="2014-05-04T01:59:00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"/>
    <x v="4"/>
    <x v="14"/>
    <x v="2085"/>
    <d v="2012-07-15T15:03:07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"/>
    <x v="4"/>
    <x v="14"/>
    <x v="2086"/>
    <d v="2011-12-13T23:59:00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"/>
    <x v="4"/>
    <x v="14"/>
    <x v="2087"/>
    <d v="2011-09-07T23:54:18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"/>
    <x v="4"/>
    <x v="14"/>
    <x v="2088"/>
    <d v="2010-09-10T22:59:00"/>
  </r>
  <r>
    <x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9"/>
    <x v="4"/>
    <x v="14"/>
    <x v="2089"/>
    <d v="2013-08-01T20:49:5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8"/>
    <x v="4"/>
    <x v="14"/>
    <x v="2090"/>
    <d v="2013-02-24T04:09:15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"/>
    <x v="4"/>
    <x v="14"/>
    <x v="2091"/>
    <d v="2011-03-01T15:00:00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"/>
    <x v="4"/>
    <x v="14"/>
    <x v="2092"/>
    <d v="2011-10-07T11:58:52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7"/>
    <x v="4"/>
    <x v="14"/>
    <x v="2093"/>
    <d v="2012-12-22T16:30:32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9"/>
    <x v="4"/>
    <x v="14"/>
    <x v="2094"/>
    <d v="2012-03-04T22:00:00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4"/>
    <x v="4"/>
    <x v="14"/>
    <x v="2095"/>
    <d v="2011-10-02T12:36:13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4"/>
    <x v="4"/>
    <x v="14"/>
    <x v="2096"/>
    <d v="2012-10-25T22:59:00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9"/>
    <x v="4"/>
    <x v="14"/>
    <x v="2097"/>
    <d v="2011-12-01T10:02:15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"/>
    <x v="4"/>
    <x v="14"/>
    <x v="2098"/>
    <d v="2012-03-07T21:43:55"/>
  </r>
  <r>
    <x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"/>
    <x v="4"/>
    <x v="14"/>
    <x v="2099"/>
    <d v="2015-07-01T22:40:00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"/>
    <x v="4"/>
    <x v="14"/>
    <x v="2100"/>
    <d v="2012-06-29T22:59:00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"/>
    <x v="4"/>
    <x v="14"/>
    <x v="2101"/>
    <d v="2012-02-12T22:35: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6"/>
    <x v="4"/>
    <x v="14"/>
    <x v="2102"/>
    <d v="2011-05-05T15:50:48"/>
  </r>
  <r>
    <x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9"/>
    <x v="4"/>
    <x v="14"/>
    <x v="2103"/>
    <d v="2012-11-09T14:07:07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  <x v="2104"/>
    <d v="2013-05-30T19:00:00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"/>
    <x v="4"/>
    <x v="14"/>
    <x v="2105"/>
    <d v="2014-11-20T23:00:00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4"/>
    <x v="4"/>
    <x v="14"/>
    <x v="2106"/>
    <d v="2013-01-26T00:09:3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"/>
    <x v="4"/>
    <x v="14"/>
    <x v="2107"/>
    <d v="2014-11-12T13:03:13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90"/>
    <x v="4"/>
    <x v="14"/>
    <x v="2108"/>
    <d v="2012-09-09T22:55:00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7"/>
    <x v="4"/>
    <x v="14"/>
    <x v="2109"/>
    <d v="2015-07-05T12:00:17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3"/>
    <x v="4"/>
    <x v="14"/>
    <x v="2110"/>
    <d v="2014-05-27T23:59:00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5"/>
    <x v="4"/>
    <x v="14"/>
    <x v="2111"/>
    <d v="2011-08-14T20:00:00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"/>
    <x v="4"/>
    <x v="14"/>
    <x v="2112"/>
    <d v="2013-04-15T17:16:33"/>
  </r>
  <r>
    <x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9"/>
    <x v="4"/>
    <x v="14"/>
    <x v="2113"/>
    <d v="2014-09-23T15:46:16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6"/>
    <x v="4"/>
    <x v="14"/>
    <x v="2114"/>
    <d v="2010-12-08T23:59:00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"/>
    <x v="4"/>
    <x v="14"/>
    <x v="2115"/>
    <d v="2011-02-19T20:56:41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"/>
    <x v="4"/>
    <x v="14"/>
    <x v="2116"/>
    <d v="2012-10-02T13:40:03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1"/>
    <x v="4"/>
    <x v="14"/>
    <x v="2117"/>
    <d v="2015-10-26T23:59:00"/>
  </r>
  <r>
    <x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"/>
    <x v="4"/>
    <x v="14"/>
    <x v="2118"/>
    <d v="2011-07-24T15:08:56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2"/>
    <x v="4"/>
    <x v="14"/>
    <x v="2119"/>
    <d v="2012-08-15T22:07:25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7"/>
    <x v="4"/>
    <x v="14"/>
    <x v="2120"/>
    <d v="2014-01-01T18:08:56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"/>
    <x v="6"/>
    <x v="17"/>
    <x v="2121"/>
    <d v="2017-01-11T12:49:08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"/>
    <x v="6"/>
    <x v="17"/>
    <x v="2122"/>
    <d v="2017-01-07T02:12:49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  <x v="2123"/>
    <d v="2010-03-15T01:59:00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  <x v="2124"/>
    <d v="2010-11-30T00:00:00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2"/>
    <x v="6"/>
    <x v="17"/>
    <x v="2125"/>
    <d v="2015-08-04T19:33:53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  <x v="2126"/>
    <d v="2014-12-08T18:21:27"/>
  </r>
  <r>
    <x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"/>
    <x v="6"/>
    <x v="17"/>
    <x v="2127"/>
    <d v="2015-03-12T06:07:43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  <x v="2128"/>
    <d v="2014-09-21T13:32:49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20"/>
    <x v="6"/>
    <x v="17"/>
    <x v="2129"/>
    <d v="2016-03-09T19:35:00"/>
  </r>
  <r>
    <x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"/>
    <x v="6"/>
    <x v="17"/>
    <x v="2130"/>
    <d v="2014-08-15T21:04:23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"/>
    <x v="6"/>
    <x v="17"/>
    <x v="2131"/>
    <d v="2015-07-11T23:58:11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"/>
    <x v="6"/>
    <x v="17"/>
    <x v="2132"/>
    <d v="2014-02-03T06:41:32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"/>
    <x v="6"/>
    <x v="17"/>
    <x v="2133"/>
    <d v="2011-04-24T01:59:00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5"/>
    <x v="6"/>
    <x v="17"/>
    <x v="2134"/>
    <d v="2013-04-27T16:16:31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2"/>
    <x v="6"/>
    <x v="17"/>
    <x v="2135"/>
    <d v="2012-10-04T18:07:13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2"/>
    <x v="6"/>
    <x v="17"/>
    <x v="2136"/>
    <d v="2013-10-19T07:13:06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7"/>
    <x v="6"/>
    <x v="17"/>
    <x v="2137"/>
    <d v="2014-12-05T13:30:29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1"/>
    <x v="6"/>
    <x v="17"/>
    <x v="2138"/>
    <d v="2013-11-08T20:18:59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"/>
    <x v="6"/>
    <x v="17"/>
    <x v="2139"/>
    <d v="2016-11-03T13:00:08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1"/>
    <x v="6"/>
    <x v="17"/>
    <x v="2140"/>
    <d v="2013-01-11T15:00:24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  <x v="2141"/>
    <d v="2014-11-14T01:39:19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"/>
    <x v="6"/>
    <x v="17"/>
    <x v="2142"/>
    <d v="2015-12-30T11:50:1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  <x v="2143"/>
    <d v="2010-07-21T14:00:00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"/>
    <x v="6"/>
    <x v="17"/>
    <x v="2144"/>
    <d v="2013-09-14T08:07:20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"/>
    <x v="6"/>
    <x v="17"/>
    <x v="2145"/>
    <d v="2013-11-27T01:41:54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  <x v="2146"/>
    <d v="2016-02-11T11:18:30"/>
  </r>
  <r>
    <x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"/>
    <x v="6"/>
    <x v="17"/>
    <x v="2147"/>
    <d v="2014-11-16T03:05:48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  <x v="2148"/>
    <d v="2015-04-02T11:36:22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  <x v="2149"/>
    <d v="2010-07-30T19:00:00"/>
  </r>
  <r>
    <x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"/>
    <x v="6"/>
    <x v="17"/>
    <x v="2150"/>
    <d v="2016-07-13T01:49:59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20"/>
    <x v="6"/>
    <x v="17"/>
    <x v="2151"/>
    <d v="2016-06-29T15:20:14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3"/>
    <x v="6"/>
    <x v="17"/>
    <x v="2152"/>
    <d v="2014-03-15T13:58:29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9"/>
    <x v="6"/>
    <x v="17"/>
    <x v="2153"/>
    <d v="2015-01-10T02:59:00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  <x v="2154"/>
    <d v="2014-01-28T10:10:2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  <x v="2155"/>
    <d v="2016-03-31T11:56:25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8"/>
    <x v="6"/>
    <x v="17"/>
    <x v="2156"/>
    <d v="2013-09-16T15:30:06"/>
  </r>
  <r>
    <x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1"/>
    <x v="6"/>
    <x v="17"/>
    <x v="2157"/>
    <d v="2016-12-23T02:59:00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4"/>
    <x v="6"/>
    <x v="17"/>
    <x v="2158"/>
    <d v="2013-02-04T15:29:34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  <x v="2159"/>
    <d v="2011-07-16T12:32:54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"/>
    <x v="6"/>
    <x v="17"/>
    <x v="2160"/>
    <d v="2012-05-19T12:05:05"/>
  </r>
  <r>
    <x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6"/>
    <x v="4"/>
    <x v="11"/>
    <x v="2161"/>
    <d v="2015-09-23T15:27:39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"/>
    <x v="4"/>
    <x v="11"/>
    <x v="2162"/>
    <d v="2014-07-24T13:23: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"/>
    <x v="4"/>
    <x v="11"/>
    <x v="2163"/>
    <d v="2015-06-07T22:50:00"/>
  </r>
  <r>
    <x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"/>
    <x v="4"/>
    <x v="11"/>
    <x v="2164"/>
    <d v="2016-06-24T22:59:00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30"/>
    <x v="4"/>
    <x v="11"/>
    <x v="2165"/>
    <d v="2016-04-08T10:00:35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2"/>
    <x v="4"/>
    <x v="11"/>
    <x v="2166"/>
    <d v="2014-12-05T16:06:58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3"/>
    <x v="4"/>
    <x v="11"/>
    <x v="2167"/>
    <d v="2012-09-14T20:35:37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"/>
    <x v="4"/>
    <x v="11"/>
    <x v="2168"/>
    <d v="2017-02-10T00:00:00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2"/>
    <x v="4"/>
    <x v="11"/>
    <x v="2169"/>
    <d v="2017-03-02T11:49: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"/>
    <x v="4"/>
    <x v="11"/>
    <x v="2170"/>
    <d v="2015-08-22T13:00:22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"/>
    <x v="4"/>
    <x v="11"/>
    <x v="2171"/>
    <d v="2015-06-22T00:00:00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7"/>
    <x v="4"/>
    <x v="11"/>
    <x v="2172"/>
    <d v="2015-04-18T08:55:20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"/>
    <x v="4"/>
    <x v="11"/>
    <x v="2173"/>
    <d v="2013-09-09T22:59:00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"/>
    <x v="4"/>
    <x v="11"/>
    <x v="2174"/>
    <d v="2016-05-05T08:01:47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"/>
    <x v="4"/>
    <x v="11"/>
    <x v="2175"/>
    <d v="2016-07-20T19:13:06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9"/>
    <x v="4"/>
    <x v="11"/>
    <x v="2176"/>
    <d v="2015-05-02T10:11:49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6"/>
    <x v="4"/>
    <x v="11"/>
    <x v="2177"/>
    <d v="2016-06-06T01:01:07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"/>
    <x v="4"/>
    <x v="11"/>
    <x v="2178"/>
    <d v="2017-01-18T10:16:37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7"/>
    <x v="4"/>
    <x v="11"/>
    <x v="2179"/>
    <d v="2015-04-10T23:06:32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9"/>
    <x v="4"/>
    <x v="11"/>
    <x v="2180"/>
    <d v="2015-11-13T12:04:28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8"/>
    <x v="6"/>
    <x v="32"/>
    <x v="2181"/>
    <d v="2017-02-20T19:07:33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"/>
    <x v="6"/>
    <x v="32"/>
    <x v="2182"/>
    <d v="2014-10-02T16:37:05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2"/>
    <x v="6"/>
    <x v="32"/>
    <x v="2183"/>
    <d v="2017-02-09T00:00:00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"/>
    <x v="6"/>
    <x v="32"/>
    <x v="2184"/>
    <d v="2016-01-25T11:00:00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"/>
    <x v="6"/>
    <x v="32"/>
    <x v="2185"/>
    <d v="2013-03-26T03:23:59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6"/>
    <x v="6"/>
    <x v="32"/>
    <x v="2186"/>
    <d v="2016-09-06T21:00:00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7"/>
    <x v="6"/>
    <x v="32"/>
    <x v="2187"/>
    <d v="2015-04-02T22:59:00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"/>
    <x v="6"/>
    <x v="32"/>
    <x v="2188"/>
    <d v="2016-10-25T12:00:00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9"/>
    <x v="6"/>
    <x v="32"/>
    <x v="2189"/>
    <d v="2016-04-21T17:00:00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"/>
    <x v="6"/>
    <x v="32"/>
    <x v="2190"/>
    <d v="2016-03-23T01:59:00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6"/>
    <x v="6"/>
    <x v="32"/>
    <x v="2191"/>
    <d v="2017-02-14T15:00:27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"/>
    <x v="6"/>
    <x v="32"/>
    <x v="2192"/>
    <d v="2016-12-15T18:00:00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6"/>
    <x v="6"/>
    <x v="32"/>
    <x v="2193"/>
    <d v="2016-11-20T23:59:00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"/>
    <x v="6"/>
    <x v="32"/>
    <x v="2194"/>
    <d v="2016-03-26T12:11:30"/>
  </r>
  <r>
    <x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"/>
    <x v="6"/>
    <x v="32"/>
    <x v="2195"/>
    <d v="2015-08-11T13:31:40"/>
  </r>
  <r>
    <x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"/>
    <x v="6"/>
    <x v="32"/>
    <x v="2196"/>
    <d v="2016-12-02T02:00:00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6"/>
    <x v="6"/>
    <x v="32"/>
    <x v="2197"/>
    <d v="2015-02-28T09:00:59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2"/>
    <x v="6"/>
    <x v="32"/>
    <x v="2198"/>
    <d v="2015-11-14T08:20:00"/>
  </r>
  <r>
    <x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3"/>
    <x v="6"/>
    <x v="32"/>
    <x v="2199"/>
    <d v="2015-10-15T04:59:58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"/>
    <x v="6"/>
    <x v="32"/>
    <x v="2200"/>
    <d v="2015-07-05T22:00:00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"/>
    <x v="4"/>
    <x v="15"/>
    <x v="2201"/>
    <d v="2013-01-16T15:19:2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"/>
    <x v="4"/>
    <x v="15"/>
    <x v="2202"/>
    <d v="2012-11-01T15:22:48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4"/>
    <x v="4"/>
    <x v="15"/>
    <x v="2203"/>
    <d v="2015-09-24T15:38:02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"/>
    <x v="4"/>
    <x v="15"/>
    <x v="2204"/>
    <d v="2013-03-09T02:28:39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"/>
    <x v="4"/>
    <x v="15"/>
    <x v="2205"/>
    <d v="2012-06-01T14:43:09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"/>
    <x v="4"/>
    <x v="15"/>
    <x v="2206"/>
    <d v="2012-04-16T01:10:24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6"/>
    <x v="4"/>
    <x v="15"/>
    <x v="2207"/>
    <d v="2013-11-16T00:39:33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"/>
    <x v="4"/>
    <x v="15"/>
    <x v="2208"/>
    <d v="2012-04-06T23:00:00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"/>
    <x v="4"/>
    <x v="15"/>
    <x v="2209"/>
    <d v="2014-04-14T18:00:00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2"/>
    <x v="4"/>
    <x v="15"/>
    <x v="2210"/>
    <d v="2012-04-14T12:36:00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1"/>
    <x v="4"/>
    <x v="15"/>
    <x v="2211"/>
    <d v="2014-04-10T01:59:00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6"/>
    <x v="4"/>
    <x v="15"/>
    <x v="2212"/>
    <d v="2013-11-03T20:00:00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  <x v="2213"/>
    <d v="2015-05-15T14:49:39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"/>
    <x v="4"/>
    <x v="15"/>
    <x v="2214"/>
    <d v="2014-02-06T14:00:48"/>
  </r>
  <r>
    <x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"/>
    <x v="4"/>
    <x v="15"/>
    <x v="2215"/>
    <d v="2012-03-13T01:59:00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3"/>
    <x v="4"/>
    <x v="15"/>
    <x v="2216"/>
    <d v="2015-07-23T13:02:2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"/>
    <x v="4"/>
    <x v="15"/>
    <x v="2217"/>
    <d v="2015-11-02T03:00:00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"/>
    <x v="4"/>
    <x v="15"/>
    <x v="2218"/>
    <d v="2012-08-28T19:00:00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"/>
    <x v="4"/>
    <x v="15"/>
    <x v="2219"/>
    <d v="2015-08-19T12:15:12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"/>
    <x v="4"/>
    <x v="15"/>
    <x v="2220"/>
    <d v="2013-07-26T20:27:16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"/>
    <x v="6"/>
    <x v="32"/>
    <x v="2221"/>
    <d v="2016-04-22T19:00:00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"/>
    <x v="6"/>
    <x v="32"/>
    <x v="2222"/>
    <d v="2012-01-28T13:54:07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"/>
    <x v="6"/>
    <x v="32"/>
    <x v="2223"/>
    <d v="2015-06-27T10:22:48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"/>
    <x v="6"/>
    <x v="32"/>
    <x v="2224"/>
    <d v="2016-10-29T14:00:00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5"/>
    <x v="6"/>
    <x v="32"/>
    <x v="2225"/>
    <d v="2014-09-21T14:00:15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1"/>
    <x v="6"/>
    <x v="32"/>
    <x v="2226"/>
    <d v="2016-02-11T23:59:00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8"/>
    <x v="6"/>
    <x v="32"/>
    <x v="2227"/>
    <d v="2013-11-13T15:22:35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2"/>
    <x v="6"/>
    <x v="32"/>
    <x v="2228"/>
    <d v="2015-08-16T01:40:36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"/>
    <x v="6"/>
    <x v="32"/>
    <x v="2229"/>
    <d v="2013-09-02T23:00:00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"/>
    <x v="6"/>
    <x v="32"/>
    <x v="2230"/>
    <d v="2014-04-25T16:08:47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"/>
    <x v="6"/>
    <x v="32"/>
    <x v="2231"/>
    <d v="2013-06-25T00:00:00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"/>
    <x v="6"/>
    <x v="32"/>
    <x v="2232"/>
    <d v="2014-07-18T22:00:00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"/>
    <x v="6"/>
    <x v="32"/>
    <x v="2233"/>
    <d v="2015-12-13T19:00:00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2"/>
    <x v="6"/>
    <x v="32"/>
    <x v="2234"/>
    <d v="2017-01-05T14:47:27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6"/>
    <x v="6"/>
    <x v="32"/>
    <x v="2235"/>
    <d v="2015-03-28T18:31:51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"/>
    <x v="6"/>
    <x v="32"/>
    <x v="2236"/>
    <d v="2016-02-01T09:48:43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5"/>
    <x v="6"/>
    <x v="32"/>
    <x v="2237"/>
    <d v="2014-11-12T02:59:00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70"/>
    <x v="6"/>
    <x v="32"/>
    <x v="2238"/>
    <d v="2017-03-10T09:55:16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"/>
    <x v="6"/>
    <x v="32"/>
    <x v="2239"/>
    <d v="2013-11-30T23:02:00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1"/>
    <x v="6"/>
    <x v="32"/>
    <x v="2240"/>
    <d v="2016-04-22T14:49:04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"/>
    <x v="6"/>
    <x v="32"/>
    <x v="2241"/>
    <d v="2017-03-02T14:51:40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4"/>
    <x v="6"/>
    <x v="32"/>
    <x v="2242"/>
    <d v="2013-11-26T22:02:00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5"/>
    <x v="6"/>
    <x v="32"/>
    <x v="2243"/>
    <d v="2017-03-12T22:00:00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"/>
    <x v="6"/>
    <x v="32"/>
    <x v="2244"/>
    <d v="2016-10-16T15:30:00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"/>
    <x v="6"/>
    <x v="32"/>
    <x v="2245"/>
    <d v="2014-02-21T13:00:00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4"/>
    <x v="6"/>
    <x v="32"/>
    <x v="2246"/>
    <d v="2015-09-04T14:00:10"/>
  </r>
  <r>
    <x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1"/>
    <x v="6"/>
    <x v="32"/>
    <x v="2247"/>
    <d v="2015-07-29T10:59:25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9"/>
    <x v="6"/>
    <x v="32"/>
    <x v="2248"/>
    <d v="2016-12-14T16:01:18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3"/>
    <x v="6"/>
    <x v="32"/>
    <x v="2249"/>
    <d v="2013-04-02T10:52:45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7"/>
    <x v="6"/>
    <x v="32"/>
    <x v="2250"/>
    <d v="2016-12-02T20:07:53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4"/>
    <x v="6"/>
    <x v="32"/>
    <x v="2251"/>
    <d v="2014-08-16T03:17:57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"/>
    <x v="6"/>
    <x v="32"/>
    <x v="2252"/>
    <d v="2016-08-06T02:52:18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"/>
    <x v="6"/>
    <x v="32"/>
    <x v="2253"/>
    <d v="2015-11-18T11:09:07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2"/>
    <x v="6"/>
    <x v="32"/>
    <x v="2254"/>
    <d v="2017-01-24T10:32:48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2"/>
    <x v="6"/>
    <x v="32"/>
    <x v="2255"/>
    <d v="2016-05-07T17:50:51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"/>
    <x v="6"/>
    <x v="32"/>
    <x v="2256"/>
    <d v="2016-11-22T05:50:46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"/>
    <x v="6"/>
    <x v="32"/>
    <x v="2257"/>
    <d v="2016-06-19T18:00:00"/>
  </r>
  <r>
    <x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6"/>
    <x v="6"/>
    <x v="32"/>
    <x v="2258"/>
    <d v="2015-06-11T13:01:27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1"/>
    <x v="6"/>
    <x v="32"/>
    <x v="2259"/>
    <d v="2016-12-08T14:18:56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"/>
    <x v="6"/>
    <x v="32"/>
    <x v="2260"/>
    <d v="2014-03-26T18:24:10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"/>
    <x v="6"/>
    <x v="32"/>
    <x v="2261"/>
    <d v="2017-02-14T12:23:40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"/>
    <x v="6"/>
    <x v="32"/>
    <x v="2262"/>
    <d v="2014-11-17T19:00:00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"/>
    <x v="6"/>
    <x v="32"/>
    <x v="2263"/>
    <d v="2015-01-31T14:58:33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"/>
    <x v="6"/>
    <x v="32"/>
    <x v="2264"/>
    <d v="2016-05-22T22:00:00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"/>
    <x v="6"/>
    <x v="32"/>
    <x v="2265"/>
    <d v="2016-11-22T15:28:27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5"/>
    <x v="6"/>
    <x v="32"/>
    <x v="2266"/>
    <d v="2016-04-26T21:00:00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"/>
    <x v="6"/>
    <x v="32"/>
    <x v="2267"/>
    <d v="2014-12-20T20:00:00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"/>
    <x v="6"/>
    <x v="32"/>
    <x v="2268"/>
    <d v="2017-03-11T20:58:35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50"/>
    <x v="6"/>
    <x v="32"/>
    <x v="2269"/>
    <d v="2017-03-07T00:00:00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8"/>
    <x v="6"/>
    <x v="32"/>
    <x v="2270"/>
    <d v="2017-01-10T16:59:00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3"/>
    <x v="6"/>
    <x v="32"/>
    <x v="2271"/>
    <d v="2016-12-09T19:00:04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"/>
    <x v="6"/>
    <x v="32"/>
    <x v="2272"/>
    <d v="2015-12-07T11:47:16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"/>
    <x v="6"/>
    <x v="32"/>
    <x v="2273"/>
    <d v="2017-03-12T07:10:4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"/>
    <x v="6"/>
    <x v="32"/>
    <x v="2274"/>
    <d v="2014-02-23T07:00:57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4"/>
    <x v="6"/>
    <x v="32"/>
    <x v="2275"/>
    <d v="2014-12-22T09:47:59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5"/>
    <x v="6"/>
    <x v="32"/>
    <x v="2276"/>
    <d v="2014-01-05T10:38:09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8"/>
    <x v="6"/>
    <x v="32"/>
    <x v="2277"/>
    <d v="2012-02-27T11:17:03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"/>
    <x v="6"/>
    <x v="32"/>
    <x v="2278"/>
    <d v="2016-01-03T17:59:00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"/>
    <x v="6"/>
    <x v="32"/>
    <x v="2279"/>
    <d v="2015-02-03T23:00:00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"/>
    <x v="6"/>
    <x v="32"/>
    <x v="2280"/>
    <d v="2015-09-17T09:59:51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"/>
    <x v="4"/>
    <x v="11"/>
    <x v="2281"/>
    <d v="2011-07-25T01:50:00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6"/>
    <x v="4"/>
    <x v="11"/>
    <x v="2282"/>
    <d v="2016-01-13T23:11:26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"/>
    <x v="4"/>
    <x v="11"/>
    <x v="2283"/>
    <d v="2012-05-08T21:00:04"/>
  </r>
  <r>
    <x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"/>
    <x v="4"/>
    <x v="11"/>
    <x v="2284"/>
    <d v="2011-03-11T23:00:00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"/>
    <x v="4"/>
    <x v="11"/>
    <x v="2285"/>
    <d v="2012-06-28T23:27:23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"/>
    <x v="4"/>
    <x v="11"/>
    <x v="2286"/>
    <d v="2013-09-05T22:59:00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1"/>
    <x v="4"/>
    <x v="11"/>
    <x v="2287"/>
    <d v="2014-06-23T11:01:00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"/>
    <x v="4"/>
    <x v="11"/>
    <x v="2288"/>
    <d v="2012-06-26T13:00:00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"/>
    <x v="4"/>
    <x v="11"/>
    <x v="2289"/>
    <d v="2013-12-06T18:22:00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4"/>
    <x v="4"/>
    <x v="11"/>
    <x v="2290"/>
    <d v="2009-12-01T12:00:00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"/>
    <x v="4"/>
    <x v="11"/>
    <x v="2291"/>
    <d v="2012-04-22T23:00:00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7"/>
    <x v="4"/>
    <x v="11"/>
    <x v="2292"/>
    <d v="2012-04-18T11:44:36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"/>
    <x v="4"/>
    <x v="11"/>
    <x v="2293"/>
    <d v="2012-09-24T22:59:00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"/>
    <x v="4"/>
    <x v="11"/>
    <x v="2294"/>
    <d v="2013-01-20T12:21:20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"/>
    <x v="4"/>
    <x v="11"/>
    <x v="2295"/>
    <d v="2013-01-26T17:54:16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2"/>
    <x v="4"/>
    <x v="11"/>
    <x v="2296"/>
    <d v="2012-02-23T12:33:46"/>
  </r>
  <r>
    <x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3"/>
    <x v="4"/>
    <x v="11"/>
    <x v="2297"/>
    <d v="2012-03-13T22:59:00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"/>
    <x v="4"/>
    <x v="11"/>
    <x v="2298"/>
    <d v="2014-03-26T14:10:33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"/>
    <x v="4"/>
    <x v="11"/>
    <x v="2299"/>
    <d v="2011-02-05T19:46:49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6"/>
    <x v="4"/>
    <x v="11"/>
    <x v="2300"/>
    <d v="2012-06-28T12:26:56"/>
  </r>
  <r>
    <x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2"/>
    <x v="4"/>
    <x v="14"/>
    <x v="2301"/>
    <d v="2013-06-20T22:31:36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"/>
    <x v="4"/>
    <x v="14"/>
    <x v="2302"/>
    <d v="2013-12-31T02:00:00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"/>
    <x v="4"/>
    <x v="14"/>
    <x v="2303"/>
    <d v="2011-12-12T22:39:56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"/>
    <x v="4"/>
    <x v="14"/>
    <x v="2304"/>
    <d v="2010-12-31T23:59:00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"/>
    <x v="4"/>
    <x v="14"/>
    <x v="2305"/>
    <d v="2014-08-08T13:00:00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"/>
    <x v="4"/>
    <x v="14"/>
    <x v="2306"/>
    <d v="2012-03-09T23:02:09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8"/>
    <x v="4"/>
    <x v="14"/>
    <x v="2307"/>
    <d v="2012-05-05T14:15:28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"/>
    <x v="4"/>
    <x v="14"/>
    <x v="2308"/>
    <d v="2014-08-28T20:00:00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60"/>
    <x v="4"/>
    <x v="14"/>
    <x v="2309"/>
    <d v="2013-03-09T18:42:17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5"/>
    <x v="4"/>
    <x v="14"/>
    <x v="2310"/>
    <d v="2013-03-21T13:03:35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"/>
    <x v="4"/>
    <x v="14"/>
    <x v="2311"/>
    <d v="2014-05-06T19:06:29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1"/>
    <x v="4"/>
    <x v="14"/>
    <x v="2312"/>
    <d v="2014-04-18T18:00:00"/>
  </r>
  <r>
    <x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"/>
    <x v="4"/>
    <x v="14"/>
    <x v="2313"/>
    <d v="2012-05-03T18:00:26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8"/>
    <x v="4"/>
    <x v="14"/>
    <x v="2314"/>
    <d v="2012-06-07T08:14:17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"/>
    <x v="4"/>
    <x v="14"/>
    <x v="2315"/>
    <d v="2012-05-05T12:25:43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"/>
    <x v="4"/>
    <x v="14"/>
    <x v="2316"/>
    <d v="2009-12-09T13:24:00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9"/>
    <x v="4"/>
    <x v="14"/>
    <x v="2317"/>
    <d v="2010-02-15T00:00:00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"/>
    <x v="4"/>
    <x v="14"/>
    <x v="2318"/>
    <d v="2009-09-25T22:59:00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2"/>
    <x v="4"/>
    <x v="14"/>
    <x v="2319"/>
    <d v="2013-12-14T20:58:05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"/>
    <x v="4"/>
    <x v="14"/>
    <x v="2320"/>
    <d v="2014-04-02T13:36:40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5"/>
    <x v="7"/>
    <x v="33"/>
    <x v="2321"/>
    <d v="2017-04-04T00:15:01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"/>
    <x v="7"/>
    <x v="33"/>
    <x v="2322"/>
    <d v="2017-04-09T15:29:29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  <x v="2323"/>
    <d v="2017-03-20T13:07:27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"/>
    <x v="7"/>
    <x v="33"/>
    <x v="2324"/>
    <d v="2017-03-26T15:14:45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"/>
    <x v="7"/>
    <x v="33"/>
    <x v="2325"/>
    <d v="2017-03-29T18:32:11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  <x v="2326"/>
    <d v="2017-04-30T12:00:00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5"/>
    <x v="7"/>
    <x v="33"/>
    <x v="2327"/>
    <d v="2014-08-26T17:00:40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"/>
    <x v="7"/>
    <x v="33"/>
    <x v="2328"/>
    <d v="2015-06-14T13:45:37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2"/>
    <x v="7"/>
    <x v="33"/>
    <x v="2329"/>
    <d v="2014-07-17T09:59:06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20"/>
    <x v="7"/>
    <x v="33"/>
    <x v="2330"/>
    <d v="2015-12-24T19:00:00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1"/>
    <x v="7"/>
    <x v="33"/>
    <x v="2331"/>
    <d v="2014-08-17T19:08:10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6"/>
    <x v="7"/>
    <x v="33"/>
    <x v="2332"/>
    <d v="2015-02-06T10:04:31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4"/>
    <x v="7"/>
    <x v="33"/>
    <x v="2333"/>
    <d v="2014-05-29T12:50:00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1"/>
    <x v="7"/>
    <x v="33"/>
    <x v="2334"/>
    <d v="2014-11-05T12:34:00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6"/>
    <x v="7"/>
    <x v="33"/>
    <x v="2335"/>
    <d v="2014-06-11T08:44:0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"/>
    <x v="7"/>
    <x v="33"/>
    <x v="2336"/>
    <d v="2014-03-08T17:11:35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"/>
    <x v="7"/>
    <x v="33"/>
    <x v="2337"/>
    <d v="2014-06-26T10:22:2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"/>
    <x v="7"/>
    <x v="33"/>
    <x v="2338"/>
    <d v="2014-06-29T16:31:24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7"/>
    <x v="7"/>
    <x v="33"/>
    <x v="2339"/>
    <d v="2016-12-19T02:59:00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5"/>
    <x v="7"/>
    <x v="33"/>
    <x v="2340"/>
    <d v="2016-10-30T10:25:38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  <x v="2341"/>
    <d v="2015-07-12T14:31:44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  <x v="2342"/>
    <d v="2014-10-06T00:00:00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  <x v="2343"/>
    <d v="2016-01-08T14:47:0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  <x v="2344"/>
    <d v="2016-06-24T12:27:49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  <x v="2345"/>
    <d v="2015-03-31T18:39:00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  <x v="2346"/>
    <d v="2016-10-17T14:10:31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  <x v="2347"/>
    <d v="2016-08-25T09:34:36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  <x v="2348"/>
    <d v="2016-02-20T17:22:18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  <x v="2349"/>
    <d v="2015-08-11T13:37:08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  <x v="2350"/>
    <d v="2017-01-03T15:12:50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"/>
    <x v="2"/>
    <x v="7"/>
    <x v="2351"/>
    <d v="2015-04-29T21:25:39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  <x v="2352"/>
    <d v="2015-06-06T10:12:32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  <x v="2353"/>
    <d v="2015-04-21T11:13:42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  <x v="2354"/>
    <d v="2015-01-10T12:21:00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8"/>
    <x v="2"/>
    <x v="7"/>
    <x v="2355"/>
    <d v="2015-05-02T17:02:16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  <x v="2356"/>
    <d v="2015-06-05T13:48:24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  <x v="2357"/>
    <d v="2015-10-17T09:52:58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  <x v="2358"/>
    <d v="2015-01-30T19:39:00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  <x v="2359"/>
    <d v="2015-08-03T10:35:24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  <x v="2360"/>
    <d v="2016-02-07T11:58:00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  <x v="2361"/>
    <d v="2016-04-30T17:00:00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  <x v="2362"/>
    <d v="2014-12-11T11:31:10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  <x v="2363"/>
    <d v="2015-12-28T19:16:40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  <x v="2364"/>
    <d v="2015-10-26T17:25:56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  <x v="2365"/>
    <d v="2016-01-17T18:00:00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"/>
    <x v="2"/>
    <x v="7"/>
    <x v="2366"/>
    <d v="2015-10-21T07:45:33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8"/>
    <x v="2"/>
    <x v="7"/>
    <x v="2367"/>
    <d v="2016-04-25T17:16:56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  <x v="2368"/>
    <d v="2015-04-14T11:19:25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  <x v="2369"/>
    <d v="2016-02-10T14:30:11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1"/>
    <x v="2"/>
    <x v="7"/>
    <x v="2370"/>
    <d v="2014-12-17T23:32:21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  <x v="2371"/>
    <d v="2015-06-25T13:39:56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  <x v="2372"/>
    <d v="2015-04-23T20:39:31"/>
  </r>
  <r>
    <x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  <x v="2373"/>
    <d v="2015-08-29T10:53:44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  <x v="2374"/>
    <d v="2015-02-12T15:14:20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  <x v="2375"/>
    <d v="2016-09-09T15:03:5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2"/>
    <x v="2"/>
    <x v="7"/>
    <x v="2376"/>
    <d v="2015-12-10T17:12:46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  <x v="2377"/>
    <d v="2016-11-25T16:53:03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  <x v="2378"/>
    <d v="2015-08-25T19:18:50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  <x v="2379"/>
    <d v="2015-10-04T19:23:36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"/>
    <x v="2"/>
    <x v="7"/>
    <x v="2380"/>
    <d v="2015-10-01T14:02:22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"/>
    <x v="2"/>
    <x v="7"/>
    <x v="2381"/>
    <d v="2015-04-10T17:27:28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8"/>
    <x v="2"/>
    <x v="7"/>
    <x v="2382"/>
    <d v="2015-08-03T23:30:03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  <x v="2383"/>
    <d v="2015-02-21T20:21:4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  <x v="2384"/>
    <d v="2014-11-13T21:37:2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3"/>
    <x v="2"/>
    <x v="7"/>
    <x v="2385"/>
    <d v="2015-08-05T11:50:32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  <x v="2386"/>
    <d v="2015-01-10T15:07:04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  <x v="2387"/>
    <d v="2016-07-22T10:02:20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8"/>
    <x v="2"/>
    <x v="7"/>
    <x v="2388"/>
    <d v="2015-01-15T14:29:00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  <x v="2389"/>
    <d v="2015-07-25T16:59:0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  <x v="2390"/>
    <d v="2015-01-04T01:17:44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  <x v="2391"/>
    <d v="2015-03-31T13:04:04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  <x v="2392"/>
    <d v="2015-10-28T21:53:43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  <x v="2393"/>
    <d v="2015-08-08T10:33:3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2"/>
    <x v="2"/>
    <x v="7"/>
    <x v="2394"/>
    <d v="2015-02-26T03:41:33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  <x v="2395"/>
    <d v="2017-01-10T03:57:00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  <x v="2396"/>
    <d v="2015-10-15T15:22:38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  <x v="2397"/>
    <d v="2015-01-02T16:14:16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  <x v="2398"/>
    <d v="2015-07-02T16:59:44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  <x v="2399"/>
    <d v="2014-12-18T15:28:26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  <x v="2400"/>
    <d v="2016-04-14T01:26:04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"/>
    <x v="7"/>
    <x v="19"/>
    <x v="2401"/>
    <d v="2016-03-05T14:44:56"/>
  </r>
  <r>
    <x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  <x v="2402"/>
    <d v="2015-05-13T11:18:51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7"/>
    <x v="7"/>
    <x v="19"/>
    <x v="2403"/>
    <d v="2016-03-30T15:10:58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  <x v="2404"/>
    <d v="2016-01-02T19:56:47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"/>
    <x v="7"/>
    <x v="19"/>
    <x v="2405"/>
    <d v="2016-09-03T09:02:55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"/>
    <x v="7"/>
    <x v="19"/>
    <x v="2406"/>
    <d v="2015-01-18T21:39:50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"/>
    <x v="7"/>
    <x v="19"/>
    <x v="2407"/>
    <d v="2015-04-11T01:00:00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  <x v="2408"/>
    <d v="2014-11-05T23:22:37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7"/>
    <x v="7"/>
    <x v="19"/>
    <x v="2409"/>
    <d v="2015-08-18T16:01:15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  <x v="2410"/>
    <d v="2015-09-07T04:47:55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"/>
    <x v="7"/>
    <x v="19"/>
    <x v="2411"/>
    <d v="2015-08-25T12:34:42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  <x v="2412"/>
    <d v="2016-11-26T13:41:13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"/>
    <x v="7"/>
    <x v="19"/>
    <x v="2413"/>
    <d v="2014-05-31T18:30:00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"/>
    <x v="7"/>
    <x v="19"/>
    <x v="2414"/>
    <d v="2015-08-21T22:59:00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6"/>
    <x v="7"/>
    <x v="19"/>
    <x v="2415"/>
    <d v="2016-07-15T15:42:26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  <x v="2416"/>
    <d v="2015-03-14T10:00:00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  <x v="2417"/>
    <d v="2014-08-10T16:13:07"/>
  </r>
  <r>
    <x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  <x v="2418"/>
    <d v="2015-03-24T14:34:04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  <x v="2419"/>
    <d v="2015-02-18T12:43:0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"/>
    <x v="7"/>
    <x v="19"/>
    <x v="2420"/>
    <d v="2014-11-09T20:41:35"/>
  </r>
  <r>
    <x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  <x v="2421"/>
    <d v="2015-02-21T11:29:56"/>
  </r>
  <r>
    <x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  <x v="2422"/>
    <d v="2015-03-11T11:23:56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  <x v="2423"/>
    <d v="2014-12-31T11:54:50"/>
  </r>
  <r>
    <x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"/>
    <x v="7"/>
    <x v="19"/>
    <x v="2424"/>
    <d v="2014-10-27T16:25:08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  <x v="2425"/>
    <d v="2016-05-27T17:04:00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  <x v="2426"/>
    <d v="2015-08-07T23:04:52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  <x v="2427"/>
    <d v="2016-03-23T01:38:53"/>
  </r>
  <r>
    <x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  <x v="2428"/>
    <d v="2015-03-12T12:49:11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"/>
    <x v="7"/>
    <x v="19"/>
    <x v="2429"/>
    <d v="2017-02-05T11:44:00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1"/>
    <x v="7"/>
    <x v="19"/>
    <x v="2430"/>
    <d v="2016-02-11T22:08:24"/>
  </r>
  <r>
    <x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  <x v="2431"/>
    <d v="2016-06-27T21:23:33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  <x v="2432"/>
    <d v="2015-03-08T00:14:57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  <x v="2433"/>
    <d v="2016-02-27T16:35:43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  <x v="2434"/>
    <d v="2015-08-03T23:27:54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  <x v="2435"/>
    <d v="2015-10-05T01:39:46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3"/>
    <x v="7"/>
    <x v="19"/>
    <x v="2436"/>
    <d v="2016-01-29T09:46:10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  <x v="2437"/>
    <d v="2015-03-17T13:00:00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  <x v="2438"/>
    <d v="2015-12-07T17:57:42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  <x v="2439"/>
    <d v="2015-10-18T14:38:4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  <x v="2440"/>
    <d v="2016-02-13T16:35:13"/>
  </r>
  <r>
    <x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"/>
    <x v="7"/>
    <x v="33"/>
    <x v="2441"/>
    <d v="2015-07-22T23:59:00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"/>
    <x v="7"/>
    <x v="33"/>
    <x v="2442"/>
    <d v="2015-03-19T10:00:28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"/>
    <x v="7"/>
    <x v="33"/>
    <x v="2443"/>
    <d v="2014-08-15T10:00:22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"/>
    <x v="7"/>
    <x v="33"/>
    <x v="2444"/>
    <d v="2016-05-25T13:06:31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"/>
    <x v="7"/>
    <x v="33"/>
    <x v="2445"/>
    <d v="2015-09-25T23:33:41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6"/>
    <x v="7"/>
    <x v="33"/>
    <x v="2446"/>
    <d v="2016-11-26T10:27:51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2"/>
    <x v="7"/>
    <x v="33"/>
    <x v="2447"/>
    <d v="2016-11-11T23:00:00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8"/>
    <x v="7"/>
    <x v="33"/>
    <x v="2448"/>
    <d v="2016-08-31T00:36:00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  <x v="2449"/>
    <d v="2014-11-29T23:25:15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"/>
    <x v="7"/>
    <x v="33"/>
    <x v="2450"/>
    <d v="2014-10-27T22:11:00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"/>
    <x v="7"/>
    <x v="33"/>
    <x v="2451"/>
    <d v="2017-03-05T16:48:10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"/>
    <x v="7"/>
    <x v="33"/>
    <x v="2452"/>
    <d v="2015-12-29T18:00:00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"/>
    <x v="7"/>
    <x v="33"/>
    <x v="2453"/>
    <d v="2017-02-02T11:36:49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2"/>
    <x v="7"/>
    <x v="33"/>
    <x v="2454"/>
    <d v="2017-03-10T23:50:08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"/>
    <x v="7"/>
    <x v="33"/>
    <x v="2455"/>
    <d v="2016-04-20T13:45:50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"/>
    <x v="7"/>
    <x v="33"/>
    <x v="2456"/>
    <d v="2017-02-25T18:03:59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90"/>
    <x v="7"/>
    <x v="33"/>
    <x v="2457"/>
    <d v="2016-03-24T08:27:36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9"/>
    <x v="7"/>
    <x v="33"/>
    <x v="2458"/>
    <d v="2016-06-09T14:00:00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9"/>
    <x v="7"/>
    <x v="33"/>
    <x v="2459"/>
    <d v="2016-03-23T09:18:05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6"/>
    <x v="7"/>
    <x v="33"/>
    <x v="2460"/>
    <d v="2017-01-02T23:17:00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1"/>
    <x v="4"/>
    <x v="14"/>
    <x v="2461"/>
    <d v="2011-09-30T22:00:00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9"/>
    <x v="4"/>
    <x v="14"/>
    <x v="2462"/>
    <d v="2012-07-18T23:28:16"/>
  </r>
  <r>
    <x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  <x v="2463"/>
    <d v="2013-04-16T14:00:00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2"/>
    <x v="4"/>
    <x v="14"/>
    <x v="2464"/>
    <d v="2015-09-30T14:29:00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"/>
    <x v="4"/>
    <x v="14"/>
    <x v="2465"/>
    <d v="2012-09-23T12:15:48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"/>
    <x v="4"/>
    <x v="14"/>
    <x v="2466"/>
    <d v="2013-05-08T21:27:33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8"/>
    <x v="4"/>
    <x v="14"/>
    <x v="2467"/>
    <d v="2012-05-10T12:00:00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7"/>
    <x v="4"/>
    <x v="14"/>
    <x v="2468"/>
    <d v="2012-10-28T00:00:00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"/>
    <x v="4"/>
    <x v="14"/>
    <x v="2469"/>
    <d v="2011-02-08T05:18:49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9"/>
    <x v="4"/>
    <x v="14"/>
    <x v="2470"/>
    <d v="2012-05-23T20:47:35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8"/>
    <x v="4"/>
    <x v="14"/>
    <x v="2471"/>
    <d v="2012-01-25T18:49:52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8"/>
    <x v="4"/>
    <x v="14"/>
    <x v="2472"/>
    <d v="2010-09-03T20:03:00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3"/>
    <x v="4"/>
    <x v="14"/>
    <x v="2473"/>
    <d v="2012-11-10T13:57:49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2"/>
    <x v="4"/>
    <x v="14"/>
    <x v="2474"/>
    <d v="2010-10-10T19:16:16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"/>
    <x v="4"/>
    <x v="14"/>
    <x v="2475"/>
    <d v="2010-07-10T17:00:00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"/>
    <x v="4"/>
    <x v="14"/>
    <x v="2476"/>
    <d v="2014-11-03T03:52:50"/>
  </r>
  <r>
    <x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"/>
    <x v="4"/>
    <x v="14"/>
    <x v="2477"/>
    <d v="2012-08-12T11:35:4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"/>
    <x v="4"/>
    <x v="14"/>
    <x v="2478"/>
    <d v="2013-01-13T17:48:33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"/>
    <x v="4"/>
    <x v="14"/>
    <x v="2479"/>
    <d v="2012-07-27T21:00:00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  <x v="2480"/>
    <d v="2015-10-10T17:28:0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8"/>
    <x v="4"/>
    <x v="14"/>
    <x v="2481"/>
    <d v="2012-04-30T10:30:08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"/>
    <x v="4"/>
    <x v="14"/>
    <x v="2482"/>
    <d v="2011-08-01T13:46:23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6"/>
    <x v="4"/>
    <x v="14"/>
    <x v="2483"/>
    <d v="2012-05-01T12:00:03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"/>
    <x v="4"/>
    <x v="14"/>
    <x v="2484"/>
    <d v="2011-09-15T17:00:03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"/>
    <x v="4"/>
    <x v="14"/>
    <x v="2485"/>
    <d v="2011-10-12T18:57:59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7"/>
    <x v="4"/>
    <x v="14"/>
    <x v="2486"/>
    <d v="2012-04-22T11:59:36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"/>
    <x v="4"/>
    <x v="14"/>
    <x v="2487"/>
    <d v="2012-05-26T20:59:57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"/>
    <x v="4"/>
    <x v="14"/>
    <x v="2488"/>
    <d v="2011-11-16T11:11:48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"/>
    <x v="4"/>
    <x v="14"/>
    <x v="2489"/>
    <d v="2013-05-09T11:33:59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8"/>
    <x v="4"/>
    <x v="14"/>
    <x v="2490"/>
    <d v="2012-06-23T00:27:56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2"/>
    <x v="4"/>
    <x v="14"/>
    <x v="2491"/>
    <d v="2011-01-15T20:51:00"/>
  </r>
  <r>
    <x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8"/>
    <x v="4"/>
    <x v="14"/>
    <x v="2492"/>
    <d v="2012-06-16T04:59:00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"/>
    <x v="4"/>
    <x v="14"/>
    <x v="2493"/>
    <d v="2013-04-28T23:02:20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9"/>
    <x v="4"/>
    <x v="14"/>
    <x v="2494"/>
    <d v="2012-05-23T10:29:0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6"/>
    <x v="4"/>
    <x v="14"/>
    <x v="2495"/>
    <d v="2012-06-06T17:42:55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  <x v="2496"/>
    <d v="2013-03-29T17:54:52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1"/>
    <x v="4"/>
    <x v="14"/>
    <x v="2497"/>
    <d v="2011-08-05T16:05:38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3"/>
    <x v="4"/>
    <x v="14"/>
    <x v="2498"/>
    <d v="2015-01-27T18:13:07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8"/>
    <x v="4"/>
    <x v="14"/>
    <x v="2499"/>
    <d v="2012-12-31T13:00:00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"/>
    <x v="4"/>
    <x v="14"/>
    <x v="2500"/>
    <d v="2012-06-23T13:32:55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"/>
    <x v="7"/>
    <x v="34"/>
    <x v="2501"/>
    <d v="2015-09-27T13:38:2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"/>
    <x v="7"/>
    <x v="34"/>
    <x v="2502"/>
    <d v="2014-09-21T14:48:38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  <x v="2503"/>
    <d v="2016-06-07T16:06:00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  <x v="2504"/>
    <d v="2014-11-14T20:22:1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  <x v="2505"/>
    <d v="2015-03-13T19:20:16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  <x v="2506"/>
    <d v="2015-10-03T16:00:00"/>
  </r>
  <r>
    <x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  <x v="2507"/>
    <d v="2015-05-10T20:45:0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  <x v="2508"/>
    <d v="2014-08-14T17:50: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6"/>
    <x v="7"/>
    <x v="34"/>
    <x v="2509"/>
    <d v="2015-04-20T13:25:49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8"/>
    <x v="7"/>
    <x v="34"/>
    <x v="2510"/>
    <d v="2015-05-14T18:56:12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  <x v="2511"/>
    <d v="2016-02-01T05:43:33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  <x v="2512"/>
    <d v="2014-12-13T16:02:41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  <x v="2513"/>
    <d v="2017-02-25T19:09:49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3"/>
    <x v="7"/>
    <x v="34"/>
    <x v="2514"/>
    <d v="2014-08-20T04:21:17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8"/>
    <x v="7"/>
    <x v="34"/>
    <x v="2515"/>
    <d v="2015-02-22T15:09:13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  <x v="2516"/>
    <d v="2014-11-29T11:40:52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4"/>
    <x v="7"/>
    <x v="34"/>
    <x v="2517"/>
    <d v="2015-03-19T13:15:30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  <x v="2518"/>
    <d v="2014-11-13T12:20:28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"/>
    <x v="7"/>
    <x v="34"/>
    <x v="2519"/>
    <d v="2014-07-18T22:43:2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  <x v="2520"/>
    <d v="2016-10-15T14:21:00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4"/>
    <x v="4"/>
    <x v="35"/>
    <x v="2521"/>
    <d v="2015-10-13T18:13:41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"/>
    <x v="4"/>
    <x v="35"/>
    <x v="2522"/>
    <d v="2016-04-22T09:52:00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"/>
    <x v="4"/>
    <x v="35"/>
    <x v="2523"/>
    <d v="2014-11-17T19:24:52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"/>
    <x v="4"/>
    <x v="35"/>
    <x v="2524"/>
    <d v="2014-12-20T23:30:00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"/>
    <x v="4"/>
    <x v="35"/>
    <x v="2525"/>
    <d v="2012-06-28T15:16:11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7"/>
    <x v="4"/>
    <x v="35"/>
    <x v="2526"/>
    <d v="2014-12-07T23:59:00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8"/>
    <x v="4"/>
    <x v="35"/>
    <x v="2527"/>
    <d v="2013-10-17T22:59:00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3"/>
    <x v="4"/>
    <x v="35"/>
    <x v="2528"/>
    <d v="2015-08-20T06:00:00"/>
  </r>
  <r>
    <x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"/>
    <x v="4"/>
    <x v="35"/>
    <x v="2529"/>
    <d v="2012-03-24T19:56:1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"/>
    <x v="4"/>
    <x v="35"/>
    <x v="2530"/>
    <d v="2015-04-19T23:50:00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"/>
    <x v="4"/>
    <x v="35"/>
    <x v="2531"/>
    <d v="2015-08-14T22:59:00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"/>
    <x v="4"/>
    <x v="35"/>
    <x v="2532"/>
    <d v="2012-08-16T15:22:46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"/>
    <x v="4"/>
    <x v="35"/>
    <x v="2533"/>
    <d v="2013-03-01T13:01:08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  <x v="2534"/>
    <d v="2010-01-01T01:00:00"/>
  </r>
  <r>
    <x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"/>
    <x v="4"/>
    <x v="35"/>
    <x v="2535"/>
    <d v="2014-12-01T14:59:0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"/>
    <x v="4"/>
    <x v="35"/>
    <x v="2536"/>
    <d v="2013-07-29T21:32:46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  <x v="2537"/>
    <d v="2011-08-01T10:34:1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10"/>
    <x v="4"/>
    <x v="35"/>
    <x v="2538"/>
    <d v="2013-02-23T23:59:00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70"/>
    <x v="4"/>
    <x v="35"/>
    <x v="2539"/>
    <d v="2015-02-02T16:39:12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6"/>
    <x v="4"/>
    <x v="35"/>
    <x v="2540"/>
    <d v="2011-10-29T11:12:01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"/>
    <x v="4"/>
    <x v="35"/>
    <x v="2541"/>
    <d v="2013-09-26T05:46:58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6"/>
    <x v="4"/>
    <x v="35"/>
    <x v="2542"/>
    <d v="2013-09-30T22:59:00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"/>
    <x v="4"/>
    <x v="35"/>
    <x v="2543"/>
    <d v="2011-01-01T22:00:00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"/>
    <x v="4"/>
    <x v="35"/>
    <x v="2544"/>
    <d v="2012-07-08T07:29:29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"/>
    <x v="4"/>
    <x v="35"/>
    <x v="2545"/>
    <d v="2015-02-26T19:30:00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"/>
    <x v="4"/>
    <x v="35"/>
    <x v="2546"/>
    <d v="2013-10-05T00:00:00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"/>
    <x v="4"/>
    <x v="35"/>
    <x v="2547"/>
    <d v="2012-04-04T12:33:23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"/>
    <x v="4"/>
    <x v="35"/>
    <x v="2548"/>
    <d v="2016-09-29T23:27:00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4"/>
    <x v="4"/>
    <x v="35"/>
    <x v="2549"/>
    <d v="2013-05-31T12:00:00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4"/>
    <x v="4"/>
    <x v="35"/>
    <x v="2550"/>
    <d v="2015-10-07T22:59:00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"/>
    <x v="4"/>
    <x v="35"/>
    <x v="2551"/>
    <d v="2012-03-21T15:48:00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8"/>
    <x v="4"/>
    <x v="35"/>
    <x v="2552"/>
    <d v="2017-03-05T14:26:2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9"/>
    <x v="4"/>
    <x v="35"/>
    <x v="2553"/>
    <d v="2012-09-20T23:46:47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5"/>
    <x v="4"/>
    <x v="35"/>
    <x v="2554"/>
    <d v="2015-05-31T22:59:00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"/>
    <x v="4"/>
    <x v="35"/>
    <x v="2555"/>
    <d v="2012-05-28T10:43:13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"/>
    <x v="4"/>
    <x v="35"/>
    <x v="2556"/>
    <d v="2012-12-24T18:47:37"/>
  </r>
  <r>
    <x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30"/>
    <x v="4"/>
    <x v="35"/>
    <x v="2557"/>
    <d v="2014-05-15T12:53:06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6"/>
    <x v="4"/>
    <x v="35"/>
    <x v="2558"/>
    <d v="2015-05-01T08:59:00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6"/>
    <x v="4"/>
    <x v="35"/>
    <x v="2559"/>
    <d v="2011-11-15T14:37:00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  <x v="2560"/>
    <d v="2015-03-06T17:49:34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  <x v="2561"/>
    <d v="2015-10-13T07:41:2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  <x v="2562"/>
    <d v="2016-10-11T07:35:39"/>
  </r>
  <r>
    <x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  <x v="2563"/>
    <d v="2015-07-29T22:20:51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  <x v="2564"/>
    <d v="2014-07-31T19:58: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  <x v="2565"/>
    <d v="2016-05-09T15:50:00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  <x v="2566"/>
    <d v="2014-08-21T18:32:28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  <x v="2567"/>
    <d v="2015-04-23T16:05:38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  <x v="2568"/>
    <d v="2016-09-01T10:59:54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3"/>
    <x v="7"/>
    <x v="19"/>
    <x v="2569"/>
    <d v="2015-09-16T21:31:52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30"/>
    <x v="7"/>
    <x v="19"/>
    <x v="2570"/>
    <d v="2017-02-08T16:40:35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3"/>
    <x v="7"/>
    <x v="19"/>
    <x v="2571"/>
    <d v="2016-05-19T03:12:01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  <x v="2572"/>
    <d v="2015-04-12T21:51:57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  <x v="2573"/>
    <d v="2014-08-23T09:12:2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  <x v="2574"/>
    <d v="2016-05-18T14:49:05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  <x v="2575"/>
    <d v="2015-01-11T21:36:34"/>
  </r>
  <r>
    <x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  <x v="2576"/>
    <d v="2015-04-10T18:14:07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  <x v="2577"/>
    <d v="2014-08-04T14:41:37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  <x v="2578"/>
    <d v="2015-10-09T12:00:00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"/>
    <x v="7"/>
    <x v="19"/>
    <x v="2579"/>
    <d v="2014-09-15T14:55:03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6"/>
    <x v="7"/>
    <x v="19"/>
    <x v="2580"/>
    <d v="2015-05-15T22:00:00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"/>
    <x v="7"/>
    <x v="19"/>
    <x v="2581"/>
    <d v="2015-11-16T11:04:58"/>
  </r>
  <r>
    <x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  <x v="2582"/>
    <d v="2016-10-29T18:43:54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  <x v="2583"/>
    <d v="2015-03-16T12:28:00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  <x v="2584"/>
    <d v="2015-06-14T23:09:2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  <x v="2585"/>
    <d v="2014-07-05T18:07:12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  <x v="2586"/>
    <d v="2015-12-25T02:55:36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3"/>
    <x v="7"/>
    <x v="19"/>
    <x v="2587"/>
    <d v="2015-12-30T11:12:33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"/>
    <x v="7"/>
    <x v="19"/>
    <x v="2588"/>
    <d v="2015-03-31T08:14:00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  <x v="2589"/>
    <d v="2016-03-23T06:52:07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  <x v="2590"/>
    <d v="2016-01-26T09:08:17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  <x v="2591"/>
    <d v="2016-03-13T15:45:24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  <x v="2592"/>
    <d v="2014-10-05T14:13:41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  <x v="2593"/>
    <d v="2015-04-25T15:17:06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  <x v="2594"/>
    <d v="2014-08-07T18:13:48"/>
  </r>
  <r>
    <x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"/>
    <x v="7"/>
    <x v="19"/>
    <x v="2595"/>
    <d v="2017-02-24T00:51:40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6"/>
    <x v="7"/>
    <x v="19"/>
    <x v="2596"/>
    <d v="2014-08-07T10:56:4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"/>
    <x v="7"/>
    <x v="19"/>
    <x v="2597"/>
    <d v="2016-06-19T03:11:57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4"/>
    <x v="7"/>
    <x v="19"/>
    <x v="2598"/>
    <d v="2015-09-23T15:10:01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  <x v="2599"/>
    <d v="2014-08-03T13:05:47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6"/>
    <x v="7"/>
    <x v="19"/>
    <x v="2600"/>
    <d v="2016-03-25T15:36:40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2"/>
    <x v="2"/>
    <x v="36"/>
    <x v="2601"/>
    <d v="2012-09-12T22:59:00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"/>
    <x v="2"/>
    <x v="36"/>
    <x v="2602"/>
    <d v="2014-11-12T16:20:00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6"/>
    <x v="2"/>
    <x v="36"/>
    <x v="2603"/>
    <d v="2013-12-23T16:54:14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5"/>
    <x v="2"/>
    <x v="36"/>
    <x v="2604"/>
    <d v="2012-04-28T20:13:43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1"/>
    <x v="2"/>
    <x v="36"/>
    <x v="2605"/>
    <d v="2016-06-17T07:59:50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"/>
    <x v="2"/>
    <x v="36"/>
    <x v="2606"/>
    <d v="2014-04-29T12:06:22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2"/>
    <x v="2"/>
    <x v="36"/>
    <x v="2607"/>
    <d v="2015-08-11T21:00:00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9"/>
    <x v="2"/>
    <x v="36"/>
    <x v="2608"/>
    <d v="2017-03-14T19:00:00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"/>
    <x v="2"/>
    <x v="36"/>
    <x v="2609"/>
    <d v="2012-07-15T00:42:31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6"/>
    <x v="2"/>
    <x v="36"/>
    <x v="2610"/>
    <d v="2016-08-22T01:59:00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4"/>
    <x v="2"/>
    <x v="36"/>
    <x v="2611"/>
    <d v="2017-01-02T17:59:00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"/>
    <x v="2"/>
    <x v="36"/>
    <x v="2612"/>
    <d v="2015-01-08T22:26:10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1"/>
    <x v="2"/>
    <x v="36"/>
    <x v="2613"/>
    <d v="2012-09-21T14:38:14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"/>
    <x v="2"/>
    <x v="36"/>
    <x v="2614"/>
    <d v="2014-04-30T00:00:00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"/>
    <x v="2"/>
    <x v="36"/>
    <x v="2615"/>
    <d v="2016-04-30T07:00:00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"/>
    <x v="2"/>
    <x v="36"/>
    <x v="2616"/>
    <d v="2015-08-25T18:52:09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8"/>
    <x v="2"/>
    <x v="36"/>
    <x v="2617"/>
    <d v="2014-10-20T15:59:11"/>
  </r>
  <r>
    <x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"/>
    <x v="2"/>
    <x v="36"/>
    <x v="2618"/>
    <d v="2015-12-01T15:01:01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6"/>
    <x v="2"/>
    <x v="36"/>
    <x v="2619"/>
    <d v="2015-10-23T06:00:0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5"/>
    <x v="2"/>
    <x v="36"/>
    <x v="2620"/>
    <d v="2015-10-10T20:00:00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"/>
    <x v="2"/>
    <x v="36"/>
    <x v="2621"/>
    <d v="2015-05-21T12:56:28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7"/>
    <x v="2"/>
    <x v="36"/>
    <x v="2622"/>
    <d v="2016-12-30T12:50:1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7"/>
    <x v="2"/>
    <x v="36"/>
    <x v="2623"/>
    <d v="2016-12-02T01:09:2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2"/>
    <x v="2"/>
    <x v="36"/>
    <x v="2624"/>
    <d v="2012-09-13T05:07:02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8"/>
    <x v="2"/>
    <x v="36"/>
    <x v="2625"/>
    <d v="2016-11-09T15:26:48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  <x v="2626"/>
    <d v="2015-06-03T10:04:29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2"/>
    <x v="2"/>
    <x v="36"/>
    <x v="2627"/>
    <d v="2015-11-26T15:54:21"/>
  </r>
  <r>
    <x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"/>
    <x v="2"/>
    <x v="36"/>
    <x v="2628"/>
    <d v="2014-11-30T18:11:07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4"/>
    <x v="2"/>
    <x v="36"/>
    <x v="2629"/>
    <d v="2015-05-14T07:55:22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9"/>
    <x v="2"/>
    <x v="36"/>
    <x v="2630"/>
    <d v="2016-06-30T05:00:00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"/>
    <x v="2"/>
    <x v="36"/>
    <x v="2631"/>
    <d v="2015-08-29T23:03:47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5"/>
    <x v="2"/>
    <x v="36"/>
    <x v="2632"/>
    <d v="2016-05-28T20:28:59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"/>
    <x v="2"/>
    <x v="36"/>
    <x v="2633"/>
    <d v="2014-02-27T18:00:00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"/>
    <x v="2"/>
    <x v="36"/>
    <x v="2634"/>
    <d v="2016-09-29T10:45:21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7"/>
    <x v="2"/>
    <x v="36"/>
    <x v="2635"/>
    <d v="2015-03-09T16:49:21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"/>
    <x v="2"/>
    <x v="36"/>
    <x v="2636"/>
    <d v="2016-10-15T20:00:00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2"/>
    <x v="2"/>
    <x v="36"/>
    <x v="2637"/>
    <d v="2016-10-12T08:11:15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"/>
    <x v="2"/>
    <x v="36"/>
    <x v="2638"/>
    <d v="2015-01-15T16:54:55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"/>
    <x v="2"/>
    <x v="36"/>
    <x v="2639"/>
    <d v="2015-02-19T15:45:48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6"/>
    <x v="2"/>
    <x v="36"/>
    <x v="2640"/>
    <d v="2015-06-07T22:51:14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  <x v="2641"/>
    <d v="2014-09-15T15:09:00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  <x v="2642"/>
    <d v="2016-07-15T01:57:00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4"/>
    <x v="2"/>
    <x v="36"/>
    <x v="2643"/>
    <d v="2016-12-21T02:59:00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"/>
    <x v="2"/>
    <x v="36"/>
    <x v="2644"/>
    <d v="2017-03-10T14:00:35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"/>
    <x v="2"/>
    <x v="36"/>
    <x v="2645"/>
    <d v="2014-11-08T16:13:23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9"/>
    <x v="2"/>
    <x v="36"/>
    <x v="2646"/>
    <d v="2015-09-09T02:31:09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  <x v="2647"/>
    <d v="2015-08-14T01:16:59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8"/>
    <x v="2"/>
    <x v="36"/>
    <x v="2648"/>
    <d v="2016-03-09T12:09:20"/>
  </r>
  <r>
    <x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"/>
    <x v="2"/>
    <x v="36"/>
    <x v="2649"/>
    <d v="2016-02-01T18:55:41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2"/>
    <x v="2"/>
    <x v="36"/>
    <x v="2650"/>
    <d v="2016-12-21T09:59:03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8"/>
    <x v="2"/>
    <x v="36"/>
    <x v="2651"/>
    <d v="2015-12-17T14:20:09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"/>
    <x v="2"/>
    <x v="36"/>
    <x v="2652"/>
    <d v="2014-12-09T22:48:45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4"/>
    <x v="2"/>
    <x v="36"/>
    <x v="2653"/>
    <d v="2014-06-12T23:00:00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9"/>
    <x v="2"/>
    <x v="36"/>
    <x v="2654"/>
    <d v="2015-04-21T08:25:26"/>
  </r>
  <r>
    <x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"/>
    <x v="2"/>
    <x v="36"/>
    <x v="2655"/>
    <d v="2016-02-09T15:00:00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3"/>
    <x v="2"/>
    <x v="36"/>
    <x v="2656"/>
    <d v="2017-03-12T14:00:00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"/>
    <x v="2"/>
    <x v="36"/>
    <x v="2657"/>
    <d v="2016-08-02T20:30:00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3"/>
    <x v="2"/>
    <x v="36"/>
    <x v="2658"/>
    <d v="2016-07-30T16:13:14"/>
  </r>
  <r>
    <x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"/>
    <x v="2"/>
    <x v="36"/>
    <x v="2659"/>
    <d v="2015-04-17T20:40:10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4"/>
    <x v="2"/>
    <x v="36"/>
    <x v="2660"/>
    <d v="2015-11-24T13:06:58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6"/>
    <x v="2"/>
    <x v="37"/>
    <x v="2661"/>
    <d v="2013-10-25T18:00:10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  <x v="2662"/>
    <d v="2015-08-21T12:55:13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4"/>
    <x v="2"/>
    <x v="37"/>
    <x v="2663"/>
    <d v="2015-09-04T10:00:00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"/>
    <x v="2"/>
    <x v="37"/>
    <x v="2664"/>
    <d v="2015-12-09T01:59:00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4"/>
    <x v="2"/>
    <x v="37"/>
    <x v="2665"/>
    <d v="2015-05-04T16:29:34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"/>
    <x v="2"/>
    <x v="37"/>
    <x v="2666"/>
    <d v="2015-09-25T16:00:00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"/>
    <x v="2"/>
    <x v="37"/>
    <x v="2667"/>
    <d v="2016-02-10T17:13:36"/>
  </r>
  <r>
    <x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1"/>
    <x v="2"/>
    <x v="37"/>
    <x v="2668"/>
    <d v="2015-11-09T09:32:00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  <x v="2669"/>
    <d v="2016-01-09T19:51:36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2"/>
    <x v="2"/>
    <x v="37"/>
    <x v="2670"/>
    <d v="2014-07-28T19:29:40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4"/>
    <x v="2"/>
    <x v="37"/>
    <x v="2671"/>
    <d v="2014-12-19T14:38:00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1"/>
    <x v="2"/>
    <x v="37"/>
    <x v="2672"/>
    <d v="2015-12-28T01:00:00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"/>
    <x v="2"/>
    <x v="37"/>
    <x v="2673"/>
    <d v="2014-10-29T17:45:00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9"/>
    <x v="2"/>
    <x v="37"/>
    <x v="2674"/>
    <d v="2016-07-04T23:59:00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"/>
    <x v="2"/>
    <x v="37"/>
    <x v="2675"/>
    <d v="2014-11-10T16:34:49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8"/>
    <x v="2"/>
    <x v="37"/>
    <x v="2676"/>
    <d v="2016-05-22T09:59:34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"/>
    <x v="2"/>
    <x v="37"/>
    <x v="2677"/>
    <d v="2014-07-02T19:42:23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  <x v="2678"/>
    <d v="2015-09-24T14:09:25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  <x v="2679"/>
    <d v="2015-02-27T19:01:34"/>
  </r>
  <r>
    <x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  <x v="2680"/>
    <d v="2016-04-05T23:04:51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8"/>
    <x v="7"/>
    <x v="19"/>
    <x v="2681"/>
    <d v="2014-07-10T16:29:10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5"/>
    <x v="7"/>
    <x v="19"/>
    <x v="2682"/>
    <d v="2014-11-22T00:59:00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  <x v="2683"/>
    <d v="2015-03-01T13:07:20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  <x v="2684"/>
    <d v="2014-08-09T16:57:05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  <x v="2685"/>
    <d v="2015-04-27T10:42:1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  <x v="2686"/>
    <d v="2014-09-30T18:23:43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  <x v="2687"/>
    <d v="2015-06-29T10:21:58"/>
  </r>
  <r>
    <x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"/>
    <x v="7"/>
    <x v="19"/>
    <x v="2688"/>
    <d v="2015-02-23T22:00:00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  <x v="2689"/>
    <d v="2016-07-30T18:04:50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3"/>
    <x v="7"/>
    <x v="19"/>
    <x v="2690"/>
    <d v="2015-06-02T21:31:16"/>
  </r>
  <r>
    <x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8"/>
    <x v="7"/>
    <x v="19"/>
    <x v="2691"/>
    <d v="2015-05-10T12:22:37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  <x v="2692"/>
    <d v="2015-03-25T02:01:00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"/>
    <x v="7"/>
    <x v="19"/>
    <x v="2693"/>
    <d v="2014-08-12T22:19:26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  <x v="2694"/>
    <d v="2014-09-25T22:22: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4"/>
    <x v="7"/>
    <x v="19"/>
    <x v="2695"/>
    <d v="2015-04-13T22:21:58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"/>
    <x v="7"/>
    <x v="19"/>
    <x v="2696"/>
    <d v="2014-12-25T15:16:00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7"/>
    <x v="7"/>
    <x v="19"/>
    <x v="2697"/>
    <d v="2015-08-02T17:00:00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"/>
    <x v="7"/>
    <x v="19"/>
    <x v="2698"/>
    <d v="2014-06-27T16:33:28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  <x v="2699"/>
    <d v="2014-08-08T16:31:03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8"/>
    <x v="7"/>
    <x v="19"/>
    <x v="2700"/>
    <d v="2014-09-18T15:59:32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"/>
    <x v="1"/>
    <x v="38"/>
    <x v="2701"/>
    <d v="2017-04-07T12:35:34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"/>
    <x v="1"/>
    <x v="38"/>
    <x v="2702"/>
    <d v="2017-04-05T13:14:37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"/>
    <x v="1"/>
    <x v="38"/>
    <x v="2703"/>
    <d v="2017-03-22T10:33:50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4"/>
    <x v="1"/>
    <x v="38"/>
    <x v="2704"/>
    <d v="2017-04-05T14:41:54"/>
  </r>
  <r>
    <x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"/>
    <x v="1"/>
    <x v="38"/>
    <x v="2705"/>
    <d v="2017-03-24T15:59:1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"/>
    <x v="1"/>
    <x v="38"/>
    <x v="2706"/>
    <d v="2014-10-16T01:59:00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"/>
    <x v="1"/>
    <x v="38"/>
    <x v="2707"/>
    <d v="2013-05-27T01:59:00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"/>
    <x v="1"/>
    <x v="38"/>
    <x v="2708"/>
    <d v="2016-07-21T11:45:26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5"/>
    <x v="1"/>
    <x v="38"/>
    <x v="2709"/>
    <d v="2016-10-03T22:59:00"/>
  </r>
  <r>
    <x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5"/>
    <x v="1"/>
    <x v="38"/>
    <x v="2710"/>
    <d v="2014-08-08T21:00:00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4"/>
    <x v="1"/>
    <x v="38"/>
    <x v="2711"/>
    <d v="2014-06-20T17:01:00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1"/>
    <x v="1"/>
    <x v="38"/>
    <x v="2712"/>
    <d v="2013-07-13T13:00:00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"/>
    <x v="1"/>
    <x v="38"/>
    <x v="2713"/>
    <d v="2015-12-24T10:41:24"/>
  </r>
  <r>
    <x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"/>
    <x v="1"/>
    <x v="38"/>
    <x v="2714"/>
    <d v="2016-10-14T18:00:00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8"/>
    <x v="1"/>
    <x v="38"/>
    <x v="2715"/>
    <d v="2016-02-21T04:33:4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"/>
    <x v="1"/>
    <x v="38"/>
    <x v="2716"/>
    <d v="2015-10-08T02:59:53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"/>
    <x v="1"/>
    <x v="38"/>
    <x v="2717"/>
    <d v="2014-12-06T17:57:29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6"/>
    <x v="1"/>
    <x v="38"/>
    <x v="2718"/>
    <d v="2016-05-03T18:00:00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5"/>
    <x v="1"/>
    <x v="38"/>
    <x v="2719"/>
    <d v="2016-04-17T18:44:54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1"/>
    <x v="1"/>
    <x v="38"/>
    <x v="2720"/>
    <d v="2016-11-11T07:10:53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1"/>
    <x v="2"/>
    <x v="30"/>
    <x v="2721"/>
    <d v="2013-09-06T14:00:0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"/>
    <x v="2"/>
    <x v="30"/>
    <x v="2722"/>
    <d v="2017-01-29T15:34:13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"/>
    <x v="2"/>
    <x v="30"/>
    <x v="2723"/>
    <d v="2014-12-31T16:08:08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"/>
    <x v="2"/>
    <x v="30"/>
    <x v="2724"/>
    <d v="2015-08-15T02:50:59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2"/>
    <x v="2"/>
    <x v="30"/>
    <x v="2725"/>
    <d v="2017-03-01T12:52:15"/>
  </r>
  <r>
    <x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2"/>
    <x v="2"/>
    <x v="30"/>
    <x v="2726"/>
    <d v="2016-04-22T08:55:11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70"/>
    <x v="2"/>
    <x v="30"/>
    <x v="2727"/>
    <d v="2015-08-07T11:14:23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"/>
    <x v="2"/>
    <x v="30"/>
    <x v="2728"/>
    <d v="2015-12-30T09:23:54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1"/>
    <x v="2"/>
    <x v="30"/>
    <x v="2729"/>
    <d v="2015-05-01T00:46:37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"/>
    <x v="2"/>
    <x v="30"/>
    <x v="2730"/>
    <d v="2013-04-22T07:59:35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6"/>
    <x v="2"/>
    <x v="30"/>
    <x v="2731"/>
    <d v="2014-10-17T23:00:0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"/>
    <x v="2"/>
    <x v="30"/>
    <x v="2732"/>
    <d v="2013-05-27T19:00:0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2"/>
    <x v="2"/>
    <x v="30"/>
    <x v="2733"/>
    <d v="2015-04-10T00:32:54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9"/>
    <x v="2"/>
    <x v="30"/>
    <x v="2734"/>
    <d v="2016-10-13T16:59:0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2"/>
    <x v="2"/>
    <x v="30"/>
    <x v="2735"/>
    <d v="2013-03-13T15:00:0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70"/>
    <x v="2"/>
    <x v="30"/>
    <x v="2736"/>
    <d v="2014-04-23T10:59:3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2"/>
    <x v="2"/>
    <x v="30"/>
    <x v="2737"/>
    <d v="2014-01-15T14:00:0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"/>
    <x v="2"/>
    <x v="30"/>
    <x v="2738"/>
    <d v="2016-11-05T22:26:44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"/>
    <x v="2"/>
    <x v="30"/>
    <x v="2739"/>
    <d v="2014-05-05T16:18:37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"/>
    <x v="2"/>
    <x v="30"/>
    <x v="2740"/>
    <d v="2015-03-11T18:45:52"/>
  </r>
  <r>
    <x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9"/>
    <x v="3"/>
    <x v="39"/>
    <x v="2741"/>
    <d v="2014-10-19T21:07:00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1"/>
    <x v="3"/>
    <x v="39"/>
    <x v="2742"/>
    <d v="2012-05-15T12:16:27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  <x v="2743"/>
    <d v="2016-10-19T02:53:27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8"/>
    <x v="3"/>
    <x v="39"/>
    <x v="2744"/>
    <d v="2012-02-28T20:29:58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6"/>
    <x v="3"/>
    <x v="39"/>
    <x v="2745"/>
    <d v="2012-07-14T18:42:48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"/>
    <x v="3"/>
    <x v="39"/>
    <x v="2746"/>
    <d v="2014-08-29T13:45:11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  <x v="2747"/>
    <d v="2012-06-15T22:10:00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"/>
    <x v="3"/>
    <x v="39"/>
    <x v="2748"/>
    <d v="2016-09-02T12:03:22"/>
  </r>
  <r>
    <x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  <x v="2749"/>
    <d v="2015-04-04T13:10:37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  <x v="2750"/>
    <d v="2012-06-30T15:00:00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  <x v="2751"/>
    <d v="2014-06-17T16:17:22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"/>
    <x v="3"/>
    <x v="39"/>
    <x v="2752"/>
    <d v="2011-12-18T13:21:44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8"/>
    <x v="3"/>
    <x v="39"/>
    <x v="2753"/>
    <d v="2012-08-26T16:37:03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  <x v="2754"/>
    <d v="2014-09-11T10:15:51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"/>
    <x v="3"/>
    <x v="39"/>
    <x v="2755"/>
    <d v="2015-04-08T13:58:47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2"/>
    <x v="3"/>
    <x v="39"/>
    <x v="2756"/>
    <d v="2014-01-11T16:36:41"/>
  </r>
  <r>
    <x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  <x v="2757"/>
    <d v="2016-08-06T10:45:32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  <x v="2758"/>
    <d v="2016-10-10T05:36:23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3"/>
    <x v="3"/>
    <x v="39"/>
    <x v="2759"/>
    <d v="2016-07-16T03:47:46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  <x v="2760"/>
    <d v="2013-06-20T06:04:18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  <x v="2761"/>
    <d v="2013-01-02T20:31:33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  <x v="2762"/>
    <d v="2012-03-18T18:53:15"/>
  </r>
  <r>
    <x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  <x v="2763"/>
    <d v="2013-05-24T08:54:44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"/>
    <x v="3"/>
    <x v="39"/>
    <x v="2764"/>
    <d v="2012-05-30T14:00:00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  <x v="2765"/>
    <d v="2012-10-28T08:53:48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  <x v="2766"/>
    <d v="2011-08-11T11:01:58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"/>
    <x v="3"/>
    <x v="39"/>
    <x v="2767"/>
    <d v="2015-08-16T18:00:50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"/>
    <x v="3"/>
    <x v="39"/>
    <x v="2768"/>
    <d v="2012-03-29T08:45:23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  <x v="2769"/>
    <d v="2014-06-05T14:49:50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"/>
    <x v="3"/>
    <x v="39"/>
    <x v="2770"/>
    <d v="2014-03-18T10:55:30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  <x v="2771"/>
    <d v="2013-02-01T12:00:00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  <x v="2772"/>
    <d v="2013-10-05T15:51:34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  <x v="2773"/>
    <d v="2016-04-24T15:45:21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4"/>
    <x v="3"/>
    <x v="39"/>
    <x v="2774"/>
    <d v="2013-03-07T22:02:08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  <x v="2775"/>
    <d v="2011-12-15T19:19:14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6"/>
    <x v="3"/>
    <x v="39"/>
    <x v="2776"/>
    <d v="2015-06-12T02:07:56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  <x v="2777"/>
    <d v="2015-07-17T11:03:24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4"/>
    <x v="3"/>
    <x v="39"/>
    <x v="2778"/>
    <d v="2014-08-25T18:28:26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  <x v="2779"/>
    <d v="2015-11-22T10:03:41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  <x v="2780"/>
    <d v="2017-03-10T05:44:48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  <x v="2781"/>
    <d v="2015-02-12T02:00:00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7"/>
    <x v="1"/>
    <x v="6"/>
    <x v="2782"/>
    <d v="2015-02-16T23:59:00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9"/>
    <x v="1"/>
    <x v="6"/>
    <x v="2783"/>
    <d v="2015-04-23T07:50:4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"/>
    <x v="1"/>
    <x v="6"/>
    <x v="2784"/>
    <d v="2014-10-29T13:54:03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7"/>
    <x v="1"/>
    <x v="6"/>
    <x v="2785"/>
    <d v="2016-08-05T16:00:00"/>
  </r>
  <r>
    <x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40"/>
    <x v="1"/>
    <x v="6"/>
    <x v="2786"/>
    <d v="2014-07-09T08:39:40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2"/>
    <x v="1"/>
    <x v="6"/>
    <x v="2787"/>
    <d v="2014-07-17T23:45:52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3"/>
    <x v="1"/>
    <x v="6"/>
    <x v="2788"/>
    <d v="2016-07-29T11:50:43"/>
  </r>
  <r>
    <x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"/>
    <x v="1"/>
    <x v="6"/>
    <x v="2789"/>
    <d v="2015-03-11T23:00:0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8"/>
    <x v="1"/>
    <x v="6"/>
    <x v="2790"/>
    <d v="2015-02-11T17:31:43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"/>
    <x v="1"/>
    <x v="6"/>
    <x v="2791"/>
    <d v="2016-09-08T23:00:00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90"/>
    <x v="1"/>
    <x v="6"/>
    <x v="2792"/>
    <d v="2015-08-12T00:32:39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"/>
    <x v="1"/>
    <x v="6"/>
    <x v="2793"/>
    <d v="2015-07-21T05:03:25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  <x v="2794"/>
    <d v="2016-03-03T14:00:00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7"/>
    <x v="1"/>
    <x v="6"/>
    <x v="2795"/>
    <d v="2014-06-06T18:00:00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  <x v="2796"/>
    <d v="2014-07-05T07:40:28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"/>
    <x v="1"/>
    <x v="6"/>
    <x v="2797"/>
    <d v="2014-07-08T17:34:00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"/>
    <x v="1"/>
    <x v="6"/>
    <x v="2798"/>
    <d v="2015-07-31T11:00:00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5"/>
    <x v="1"/>
    <x v="6"/>
    <x v="2799"/>
    <d v="2016-06-17T11:00:00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3"/>
    <x v="1"/>
    <x v="6"/>
    <x v="2800"/>
    <d v="2015-01-04T08:16:0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"/>
    <x v="1"/>
    <x v="6"/>
    <x v="2801"/>
    <d v="2014-10-10T06:00:00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4"/>
    <x v="1"/>
    <x v="6"/>
    <x v="2802"/>
    <d v="2015-08-06T10:31:47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1"/>
    <x v="1"/>
    <x v="6"/>
    <x v="2803"/>
    <d v="2015-07-15T19:00:00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  <x v="2804"/>
    <d v="2014-09-29T05:53:10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"/>
    <x v="1"/>
    <x v="6"/>
    <x v="2805"/>
    <d v="2015-08-22T07:07:53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"/>
    <x v="1"/>
    <x v="6"/>
    <x v="2806"/>
    <d v="2015-08-05T06:00:00"/>
  </r>
  <r>
    <x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8"/>
    <x v="1"/>
    <x v="6"/>
    <x v="2807"/>
    <d v="2015-06-29T15:57:18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"/>
    <x v="1"/>
    <x v="6"/>
    <x v="2808"/>
    <d v="2015-08-22T15:18:55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2"/>
    <x v="1"/>
    <x v="6"/>
    <x v="2809"/>
    <d v="2016-03-30T09:39:00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"/>
    <x v="1"/>
    <x v="6"/>
    <x v="2810"/>
    <d v="2014-05-31T22:59:00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3"/>
    <x v="1"/>
    <x v="6"/>
    <x v="2811"/>
    <d v="2015-02-23T06:55:03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"/>
    <x v="1"/>
    <x v="6"/>
    <x v="2812"/>
    <d v="2015-04-05T23:00:00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"/>
    <x v="1"/>
    <x v="6"/>
    <x v="2813"/>
    <d v="2016-12-14T12:49:21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"/>
    <x v="1"/>
    <x v="6"/>
    <x v="2814"/>
    <d v="2015-05-09T04:35:15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"/>
    <x v="1"/>
    <x v="6"/>
    <x v="2815"/>
    <d v="2016-08-07T13:38:29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"/>
    <x v="1"/>
    <x v="6"/>
    <x v="2816"/>
    <d v="2015-08-02T11:00:00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4"/>
    <x v="1"/>
    <x v="6"/>
    <x v="2817"/>
    <d v="2015-02-28T10:14:22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4"/>
    <x v="1"/>
    <x v="6"/>
    <x v="2818"/>
    <d v="2015-09-23T09:21:2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"/>
    <x v="1"/>
    <x v="6"/>
    <x v="2819"/>
    <d v="2015-06-14T07:36:49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4"/>
    <x v="1"/>
    <x v="6"/>
    <x v="2820"/>
    <d v="2016-02-25T19:00:00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9"/>
    <x v="1"/>
    <x v="6"/>
    <x v="2821"/>
    <d v="2014-09-23T17:08:55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4"/>
    <x v="1"/>
    <x v="6"/>
    <x v="2822"/>
    <d v="2015-03-27T10:24:52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9"/>
    <x v="1"/>
    <x v="6"/>
    <x v="2823"/>
    <d v="2015-03-31T17:59:00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1"/>
    <x v="1"/>
    <x v="6"/>
    <x v="2824"/>
    <d v="2015-06-12T20:43:00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1"/>
    <x v="1"/>
    <x v="6"/>
    <x v="2825"/>
    <d v="2015-12-04T14:01:2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"/>
    <x v="1"/>
    <x v="6"/>
    <x v="2826"/>
    <d v="2015-07-10T02:00:0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5"/>
    <x v="1"/>
    <x v="6"/>
    <x v="2827"/>
    <d v="2016-06-03T11:30:00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"/>
    <x v="1"/>
    <x v="6"/>
    <x v="2828"/>
    <d v="2015-10-02T18:00:00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"/>
    <x v="1"/>
    <x v="6"/>
    <x v="2829"/>
    <d v="2016-06-02T05:25:18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3"/>
    <x v="1"/>
    <x v="6"/>
    <x v="2830"/>
    <d v="2014-05-11T22:59:00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4"/>
    <x v="1"/>
    <x v="6"/>
    <x v="2831"/>
    <d v="2015-07-16T14:47:50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"/>
    <x v="1"/>
    <x v="6"/>
    <x v="2832"/>
    <d v="2014-11-23T17:00:00"/>
  </r>
  <r>
    <x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4"/>
    <x v="1"/>
    <x v="6"/>
    <x v="2833"/>
    <d v="2015-10-10T21:00:00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5"/>
    <x v="1"/>
    <x v="6"/>
    <x v="2834"/>
    <d v="2015-01-30T18:02:10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"/>
    <x v="1"/>
    <x v="6"/>
    <x v="2835"/>
    <d v="2015-12-04T19:00:00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"/>
    <x v="1"/>
    <x v="6"/>
    <x v="2836"/>
    <d v="2017-02-17T23:59:00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"/>
    <x v="1"/>
    <x v="6"/>
    <x v="2837"/>
    <d v="2015-12-09T17:48:04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5"/>
    <x v="1"/>
    <x v="6"/>
    <x v="2838"/>
    <d v="2014-08-13T17:00:00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6"/>
    <x v="1"/>
    <x v="6"/>
    <x v="2839"/>
    <d v="2014-08-24T23:59:00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20"/>
    <x v="1"/>
    <x v="6"/>
    <x v="2840"/>
    <d v="2015-03-18T12:00:00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  <x v="2841"/>
    <d v="2015-12-13T13:44:57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  <x v="2842"/>
    <d v="2014-06-21T06:00:00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  <x v="2843"/>
    <d v="2016-06-12T23:00:00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  <x v="2844"/>
    <d v="2017-01-04T08:06:20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1"/>
    <x v="1"/>
    <x v="6"/>
    <x v="2845"/>
    <d v="2015-06-07T19:23:53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  <x v="2846"/>
    <d v="2015-05-29T11:36:34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  <x v="2847"/>
    <d v="2016-05-23T14:21:05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"/>
    <x v="1"/>
    <x v="6"/>
    <x v="2848"/>
    <d v="2015-05-29T10:34:19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  <x v="2849"/>
    <d v="2016-04-23T05:16:40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4"/>
    <x v="1"/>
    <x v="6"/>
    <x v="2850"/>
    <d v="2014-09-05T19:10:11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  <x v="2851"/>
    <d v="2016-01-29T18:17:00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6"/>
    <x v="1"/>
    <x v="6"/>
    <x v="2852"/>
    <d v="2014-06-20T20:05:03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  <x v="2853"/>
    <d v="2014-09-13T23:34:57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30"/>
    <x v="1"/>
    <x v="6"/>
    <x v="2854"/>
    <d v="2015-05-07T12:11:59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  <x v="2855"/>
    <d v="2016-01-29T18:34:00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"/>
    <x v="1"/>
    <x v="6"/>
    <x v="2856"/>
    <d v="2015-08-08T16:34:00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  <x v="2857"/>
    <d v="2017-02-20T13:00:00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  <x v="2858"/>
    <d v="2014-12-05T06:28:00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  <x v="2859"/>
    <d v="2015-10-16T03:41:44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30"/>
    <x v="1"/>
    <x v="6"/>
    <x v="2860"/>
    <d v="2016-06-19T14:12:5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7"/>
    <x v="1"/>
    <x v="6"/>
    <x v="2861"/>
    <d v="2015-09-24T09:10:48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"/>
    <x v="1"/>
    <x v="6"/>
    <x v="2862"/>
    <d v="2014-06-24T13:57:09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  <x v="2863"/>
    <d v="2014-09-09T11:12:03"/>
  </r>
  <r>
    <x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"/>
    <x v="1"/>
    <x v="6"/>
    <x v="2864"/>
    <d v="2015-07-17T08:18:00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  <x v="2865"/>
    <d v="2015-01-05T21:44:19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3"/>
    <x v="1"/>
    <x v="6"/>
    <x v="2866"/>
    <d v="2016-10-14T17:00:00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"/>
    <x v="1"/>
    <x v="6"/>
    <x v="2867"/>
    <d v="2016-07-03T23:00:00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"/>
    <x v="1"/>
    <x v="6"/>
    <x v="2868"/>
    <d v="2016-10-05T14:50:54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"/>
    <x v="1"/>
    <x v="6"/>
    <x v="2869"/>
    <d v="2016-07-19T09:14:41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"/>
    <x v="1"/>
    <x v="6"/>
    <x v="2870"/>
    <d v="2014-05-16T23:32:45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6"/>
    <x v="1"/>
    <x v="6"/>
    <x v="2871"/>
    <d v="2014-12-21T12:43:33"/>
  </r>
  <r>
    <x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  <x v="2872"/>
    <d v="2015-06-19T21:47:18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"/>
    <x v="1"/>
    <x v="6"/>
    <x v="2873"/>
    <d v="2015-01-28T14:37:11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"/>
    <x v="1"/>
    <x v="6"/>
    <x v="2874"/>
    <d v="2017-01-17T15:16:2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"/>
    <x v="1"/>
    <x v="6"/>
    <x v="2875"/>
    <d v="2016-05-04T22:04:53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  <x v="2876"/>
    <d v="2015-07-16T12:51:19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"/>
    <x v="1"/>
    <x v="6"/>
    <x v="2877"/>
    <d v="2016-11-30T12:00:00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6"/>
    <x v="1"/>
    <x v="6"/>
    <x v="2878"/>
    <d v="2015-07-03T09:46:35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  <x v="2879"/>
    <d v="2016-01-20T12:24:21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7"/>
    <x v="1"/>
    <x v="6"/>
    <x v="2880"/>
    <d v="2015-08-20T12:05:0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  <x v="2881"/>
    <d v="2014-12-03T10:20:3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  <x v="2882"/>
    <d v="2016-05-01T09:18:38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2"/>
    <x v="1"/>
    <x v="6"/>
    <x v="2883"/>
    <d v="2016-02-05T23:59:00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"/>
    <x v="1"/>
    <x v="6"/>
    <x v="2884"/>
    <d v="2014-12-05T12:27:15"/>
  </r>
  <r>
    <x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  <x v="2885"/>
    <d v="2015-03-13T19:50:01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  <x v="2886"/>
    <d v="2015-09-18T22:59:0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  <x v="2887"/>
    <d v="2015-01-11T05:15:24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  <x v="2888"/>
    <d v="2014-10-17T23:59:00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2"/>
    <x v="1"/>
    <x v="6"/>
    <x v="2889"/>
    <d v="2014-08-29T15:43:05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  <x v="2890"/>
    <d v="2014-08-08T22:00:00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"/>
    <x v="1"/>
    <x v="6"/>
    <x v="2891"/>
    <d v="2016-04-15T15:12:08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"/>
    <x v="1"/>
    <x v="6"/>
    <x v="2892"/>
    <d v="2014-08-25T16:00:00"/>
  </r>
  <r>
    <x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3"/>
    <x v="1"/>
    <x v="6"/>
    <x v="2893"/>
    <d v="2015-01-08T21:00:00"/>
  </r>
  <r>
    <x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  <x v="2894"/>
    <d v="2015-04-03T17:40:15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6"/>
    <x v="1"/>
    <x v="6"/>
    <x v="2895"/>
    <d v="2014-06-22T16:00:00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"/>
    <x v="1"/>
    <x v="6"/>
    <x v="2896"/>
    <d v="2016-12-12T01:00:00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"/>
    <x v="1"/>
    <x v="6"/>
    <x v="2897"/>
    <d v="2015-10-11T10:29:05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"/>
    <x v="1"/>
    <x v="6"/>
    <x v="2898"/>
    <d v="2015-10-31T10:57:33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  <x v="2899"/>
    <d v="2016-07-23T20:52:38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"/>
    <x v="1"/>
    <x v="6"/>
    <x v="2900"/>
    <d v="2014-08-09T00:37:12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  <x v="2901"/>
    <d v="2015-02-07T16:42:19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  <x v="2902"/>
    <d v="2015-08-24T05:33:1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10"/>
    <x v="1"/>
    <x v="6"/>
    <x v="2903"/>
    <d v="2015-09-08T23:00:18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9"/>
    <x v="1"/>
    <x v="6"/>
    <x v="2904"/>
    <d v="2014-11-09T07:00:00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7"/>
    <x v="1"/>
    <x v="6"/>
    <x v="2905"/>
    <d v="2016-09-06T20:21:53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1"/>
    <x v="1"/>
    <x v="6"/>
    <x v="2906"/>
    <d v="2015-07-31T20:00:00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  <x v="2907"/>
    <d v="2016-05-14T16:03:57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3"/>
    <x v="1"/>
    <x v="6"/>
    <x v="2908"/>
    <d v="2016-06-08T12:33:39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  <x v="2909"/>
    <d v="2014-11-25T14:46:00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  <x v="2910"/>
    <d v="2015-06-12T15:11:27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7"/>
    <x v="1"/>
    <x v="6"/>
    <x v="2911"/>
    <d v="2015-06-27T13:27:0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"/>
    <x v="1"/>
    <x v="6"/>
    <x v="2912"/>
    <d v="2016-01-14T22:09:34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  <x v="2913"/>
    <d v="2014-09-06T17:08:59"/>
  </r>
  <r>
    <x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  <x v="2914"/>
    <d v="2015-03-14T15:46:34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4"/>
    <x v="1"/>
    <x v="6"/>
    <x v="2915"/>
    <d v="2016-03-16T03:33:10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1"/>
    <x v="1"/>
    <x v="6"/>
    <x v="2916"/>
    <d v="2014-05-19T06:26:29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9"/>
    <x v="1"/>
    <x v="6"/>
    <x v="2917"/>
    <d v="2015-09-16T00:37:27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"/>
    <x v="1"/>
    <x v="6"/>
    <x v="2918"/>
    <d v="2015-10-29T10:06:47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9"/>
    <x v="1"/>
    <x v="6"/>
    <x v="2919"/>
    <d v="2014-08-05T09:52:09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2"/>
    <x v="1"/>
    <x v="6"/>
    <x v="2920"/>
    <d v="2015-03-25T13:01:10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  <x v="2921"/>
    <d v="2014-09-25T16:16:44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"/>
    <x v="1"/>
    <x v="40"/>
    <x v="2922"/>
    <d v="2015-05-18T15:58:47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  <x v="2923"/>
    <d v="2015-01-23T22:00:0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6"/>
    <x v="1"/>
    <x v="40"/>
    <x v="2924"/>
    <d v="2015-05-08T22:59:0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2"/>
    <x v="1"/>
    <x v="40"/>
    <x v="2925"/>
    <d v="2014-09-11T09:01:08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  <x v="2926"/>
    <d v="2015-02-23T13:22:59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"/>
    <x v="1"/>
    <x v="40"/>
    <x v="2927"/>
    <d v="2014-07-15T00:00:0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2"/>
    <x v="1"/>
    <x v="40"/>
    <x v="2928"/>
    <d v="2016-03-04T18:57:26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"/>
    <x v="1"/>
    <x v="40"/>
    <x v="2929"/>
    <d v="2014-05-25T08:32:38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3"/>
    <x v="1"/>
    <x v="40"/>
    <x v="2930"/>
    <d v="2015-05-07T09:01:04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"/>
    <x v="1"/>
    <x v="40"/>
    <x v="2931"/>
    <d v="2014-09-15T01:08:0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6"/>
    <x v="1"/>
    <x v="40"/>
    <x v="2932"/>
    <d v="2015-02-21T06:00:0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8"/>
    <x v="1"/>
    <x v="40"/>
    <x v="2933"/>
    <d v="2016-06-04T17:57:33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3"/>
    <x v="1"/>
    <x v="40"/>
    <x v="2934"/>
    <d v="2014-06-15T10:16:04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1"/>
    <x v="1"/>
    <x v="40"/>
    <x v="2935"/>
    <d v="2016-08-29T12:00:0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8"/>
    <x v="1"/>
    <x v="40"/>
    <x v="2936"/>
    <d v="2014-10-12T23:59:00"/>
  </r>
  <r>
    <x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"/>
    <x v="1"/>
    <x v="40"/>
    <x v="2937"/>
    <d v="2014-07-13T05:58:33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7"/>
    <x v="1"/>
    <x v="40"/>
    <x v="2938"/>
    <d v="2015-01-30T11:53:34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"/>
    <x v="1"/>
    <x v="40"/>
    <x v="2939"/>
    <d v="2014-08-27T20:00:0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"/>
    <x v="1"/>
    <x v="40"/>
    <x v="2940"/>
    <d v="2015-01-18T13:33:38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  <x v="2941"/>
    <d v="2015-03-01T18:02:35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"/>
    <x v="1"/>
    <x v="38"/>
    <x v="2942"/>
    <d v="2015-12-16T15:18:00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  <x v="2943"/>
    <d v="2015-04-12T22:06:20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  <x v="2944"/>
    <d v="2015-06-07T16:56: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  <x v="2945"/>
    <d v="2015-05-23T22:21:00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  <x v="2946"/>
    <d v="2016-08-15T07:44:52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"/>
    <x v="1"/>
    <x v="38"/>
    <x v="2947"/>
    <d v="2016-11-24T12:11:00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3"/>
    <x v="1"/>
    <x v="38"/>
    <x v="2948"/>
    <d v="2015-06-02T10:34:53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3"/>
    <x v="1"/>
    <x v="38"/>
    <x v="2949"/>
    <d v="2015-11-19T15:45:17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  <x v="2950"/>
    <d v="2016-01-23T03:45:52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9"/>
    <x v="1"/>
    <x v="38"/>
    <x v="2951"/>
    <d v="2014-10-05T14:16:1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1"/>
    <x v="1"/>
    <x v="38"/>
    <x v="2952"/>
    <d v="2016-10-16T23:00:00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2"/>
    <x v="1"/>
    <x v="38"/>
    <x v="2953"/>
    <d v="2015-10-08T14:00:21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  <x v="2954"/>
    <d v="2017-03-16T08:00:03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  <x v="2955"/>
    <d v="2015-06-16T12:47:29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"/>
    <x v="1"/>
    <x v="38"/>
    <x v="2956"/>
    <d v="2016-05-04T18:00:50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"/>
    <x v="1"/>
    <x v="38"/>
    <x v="2957"/>
    <d v="2015-03-27T18:16:12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  <x v="2958"/>
    <d v="2016-05-08T12:41:57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  <x v="2959"/>
    <d v="2016-06-06T19:12:05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  <x v="2960"/>
    <d v="2014-09-11T13:10:23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1"/>
    <x v="1"/>
    <x v="6"/>
    <x v="2961"/>
    <d v="2015-03-25T23:00:00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1"/>
    <x v="1"/>
    <x v="6"/>
    <x v="2962"/>
    <d v="2015-03-01T01:59:00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"/>
    <x v="1"/>
    <x v="6"/>
    <x v="2963"/>
    <d v="2015-07-02T06:17:04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6"/>
    <x v="1"/>
    <x v="6"/>
    <x v="2964"/>
    <d v="2014-08-06T16:32:00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2"/>
    <x v="1"/>
    <x v="6"/>
    <x v="2965"/>
    <d v="2015-07-07T12:30:33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9"/>
    <x v="1"/>
    <x v="6"/>
    <x v="2966"/>
    <d v="2015-09-16T12:43:32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"/>
    <x v="1"/>
    <x v="6"/>
    <x v="2967"/>
    <d v="2015-03-08T22:44:52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9"/>
    <x v="1"/>
    <x v="6"/>
    <x v="2968"/>
    <d v="2016-08-16T22:59:00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6"/>
    <x v="1"/>
    <x v="6"/>
    <x v="2969"/>
    <d v="2015-05-03T17:51:00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70"/>
    <x v="1"/>
    <x v="6"/>
    <x v="2970"/>
    <d v="2014-07-18T11:04:11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5"/>
    <x v="1"/>
    <x v="6"/>
    <x v="2971"/>
    <d v="2014-08-31T10:47:58"/>
  </r>
  <r>
    <x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4"/>
    <x v="1"/>
    <x v="6"/>
    <x v="2972"/>
    <d v="2016-12-04T20:00:00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5"/>
    <x v="1"/>
    <x v="6"/>
    <x v="2973"/>
    <d v="2015-12-31T23:00:00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9"/>
    <x v="1"/>
    <x v="6"/>
    <x v="2974"/>
    <d v="2014-09-25T20:35:00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1"/>
    <x v="1"/>
    <x v="6"/>
    <x v="2975"/>
    <d v="2014-11-26T22:00:00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9"/>
    <x v="1"/>
    <x v="6"/>
    <x v="2976"/>
    <d v="2016-03-13T07:00:00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4"/>
    <x v="1"/>
    <x v="6"/>
    <x v="2977"/>
    <d v="2015-03-22T21:14:00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1"/>
    <x v="1"/>
    <x v="6"/>
    <x v="2978"/>
    <d v="2014-10-20T00:59:00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"/>
    <x v="1"/>
    <x v="6"/>
    <x v="2979"/>
    <d v="2015-01-06T01:00:00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"/>
    <x v="1"/>
    <x v="6"/>
    <x v="2980"/>
    <d v="2015-08-23T21:00:00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"/>
    <x v="1"/>
    <x v="38"/>
    <x v="2981"/>
    <d v="2015-09-23T08:25:56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"/>
    <x v="1"/>
    <x v="38"/>
    <x v="2982"/>
    <d v="2016-02-11T11:29:03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"/>
    <x v="1"/>
    <x v="38"/>
    <x v="2983"/>
    <d v="2014-11-11T11:10:36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"/>
    <x v="1"/>
    <x v="38"/>
    <x v="2984"/>
    <d v="2016-08-24T01:41:21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10"/>
    <x v="1"/>
    <x v="38"/>
    <x v="2985"/>
    <d v="2016-10-30T23:00:00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"/>
    <x v="1"/>
    <x v="38"/>
    <x v="2986"/>
    <d v="2016-05-01T06:00:06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"/>
    <x v="1"/>
    <x v="38"/>
    <x v="2987"/>
    <d v="2016-10-12T19:00:00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6"/>
    <x v="1"/>
    <x v="38"/>
    <x v="2988"/>
    <d v="2016-06-20T03:41:21"/>
  </r>
  <r>
    <x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7"/>
    <x v="1"/>
    <x v="38"/>
    <x v="2989"/>
    <d v="2015-12-20T23:59:00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"/>
    <x v="1"/>
    <x v="38"/>
    <x v="2990"/>
    <d v="2016-01-07T08:47:00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"/>
    <x v="1"/>
    <x v="38"/>
    <x v="2991"/>
    <d v="2017-01-27T15:05:30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9"/>
    <x v="1"/>
    <x v="38"/>
    <x v="2992"/>
    <d v="2016-10-09T13:25:10"/>
  </r>
  <r>
    <x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6"/>
    <x v="1"/>
    <x v="38"/>
    <x v="2993"/>
    <d v="2016-02-20T15:07:47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"/>
    <x v="1"/>
    <x v="38"/>
    <x v="2994"/>
    <d v="2014-10-03T06:29:32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"/>
    <x v="1"/>
    <x v="38"/>
    <x v="2995"/>
    <d v="2017-01-19T10:57:51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4"/>
    <x v="1"/>
    <x v="38"/>
    <x v="2996"/>
    <d v="2015-05-26T16:54:00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"/>
    <x v="1"/>
    <x v="38"/>
    <x v="2997"/>
    <d v="2017-02-26T23:59:00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9"/>
    <x v="1"/>
    <x v="38"/>
    <x v="2998"/>
    <d v="2014-06-15T23:25:00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"/>
    <x v="1"/>
    <x v="38"/>
    <x v="2999"/>
    <d v="2017-02-28T21:00:00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3"/>
    <x v="1"/>
    <x v="38"/>
    <x v="3000"/>
    <d v="2017-01-31T13:00:00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"/>
    <x v="1"/>
    <x v="38"/>
    <x v="3001"/>
    <d v="2016-07-13T16:29:42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"/>
    <x v="1"/>
    <x v="38"/>
    <x v="3002"/>
    <d v="2012-12-26T15:04:12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9"/>
    <x v="1"/>
    <x v="38"/>
    <x v="3003"/>
    <d v="2016-03-01T00:59:00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3"/>
    <x v="1"/>
    <x v="38"/>
    <x v="3004"/>
    <d v="2014-11-15T17:08:44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"/>
    <x v="1"/>
    <x v="38"/>
    <x v="3005"/>
    <d v="2014-10-06T11:11:45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9"/>
    <x v="1"/>
    <x v="38"/>
    <x v="3006"/>
    <d v="2014-12-14T13:09:51"/>
  </r>
  <r>
    <x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  <x v="3007"/>
    <d v="2015-04-25T00:11:23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7"/>
    <x v="1"/>
    <x v="38"/>
    <x v="3008"/>
    <d v="2016-01-21T00:05:19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4"/>
    <x v="1"/>
    <x v="38"/>
    <x v="3009"/>
    <d v="2014-11-26T09:40:40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  <x v="3010"/>
    <d v="2015-02-21T14:58:39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5"/>
    <x v="1"/>
    <x v="38"/>
    <x v="3011"/>
    <d v="2015-12-23T17:59:00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"/>
    <x v="1"/>
    <x v="38"/>
    <x v="3012"/>
    <d v="2015-02-10T11:52:10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7"/>
    <x v="1"/>
    <x v="38"/>
    <x v="3013"/>
    <d v="2015-06-21T15:04:09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1"/>
    <x v="1"/>
    <x v="38"/>
    <x v="3014"/>
    <d v="2014-11-05T00:00:00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8"/>
    <x v="1"/>
    <x v="38"/>
    <x v="3015"/>
    <d v="2014-06-10T23:00:00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"/>
    <x v="1"/>
    <x v="38"/>
    <x v="3016"/>
    <d v="2014-07-18T08:09:12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"/>
    <x v="1"/>
    <x v="38"/>
    <x v="3017"/>
    <d v="2014-08-20T15:24:03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"/>
    <x v="1"/>
    <x v="38"/>
    <x v="3018"/>
    <d v="2015-07-20T17:00:00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"/>
    <x v="1"/>
    <x v="38"/>
    <x v="3019"/>
    <d v="2014-05-26T22:00:00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5"/>
    <x v="1"/>
    <x v="38"/>
    <x v="3020"/>
    <d v="2015-08-14T15:18:53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1"/>
    <x v="1"/>
    <x v="38"/>
    <x v="3021"/>
    <d v="2016-11-22T00:59:00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3"/>
    <x v="1"/>
    <x v="38"/>
    <x v="3022"/>
    <d v="2016-08-27T17:53:29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"/>
    <x v="1"/>
    <x v="38"/>
    <x v="3023"/>
    <d v="2015-06-11T11:13:06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8"/>
    <x v="1"/>
    <x v="38"/>
    <x v="3024"/>
    <d v="2012-10-06T18:51:15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"/>
    <x v="1"/>
    <x v="38"/>
    <x v="3025"/>
    <d v="2014-05-30T11:00:00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2"/>
    <x v="1"/>
    <x v="38"/>
    <x v="3026"/>
    <d v="2017-03-03T06:01:32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"/>
    <x v="1"/>
    <x v="38"/>
    <x v="3027"/>
    <d v="2015-03-20T10:54:11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5"/>
    <x v="1"/>
    <x v="38"/>
    <x v="3028"/>
    <d v="2016-08-15T01:20:25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5"/>
    <x v="1"/>
    <x v="38"/>
    <x v="3029"/>
    <d v="2014-11-17T23:35:00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6"/>
    <x v="1"/>
    <x v="38"/>
    <x v="3030"/>
    <d v="2015-09-16T12:56:11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2"/>
    <x v="1"/>
    <x v="38"/>
    <x v="3031"/>
    <d v="2016-10-14T16:10:47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1"/>
    <x v="1"/>
    <x v="38"/>
    <x v="3032"/>
    <d v="2015-09-10T20:04:19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"/>
    <x v="1"/>
    <x v="38"/>
    <x v="3033"/>
    <d v="2016-08-17T21:38:45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"/>
    <x v="1"/>
    <x v="38"/>
    <x v="3034"/>
    <d v="2016-10-31T22:59:00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9"/>
    <x v="1"/>
    <x v="38"/>
    <x v="3035"/>
    <d v="2013-05-04T08:26:49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"/>
    <x v="1"/>
    <x v="38"/>
    <x v="3036"/>
    <d v="2013-08-16T06:59:00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"/>
    <x v="1"/>
    <x v="38"/>
    <x v="3037"/>
    <d v="2010-10-01T23:59:00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"/>
    <x v="1"/>
    <x v="38"/>
    <x v="3038"/>
    <d v="2016-03-04T01:03:17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"/>
    <x v="1"/>
    <x v="38"/>
    <x v="3039"/>
    <d v="2013-12-29T02:59:00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7"/>
    <x v="1"/>
    <x v="38"/>
    <x v="3040"/>
    <d v="2015-06-26T18:00:00"/>
  </r>
  <r>
    <x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7"/>
    <x v="1"/>
    <x v="38"/>
    <x v="3041"/>
    <d v="2016-01-20T15:50:4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2"/>
    <x v="1"/>
    <x v="38"/>
    <x v="3042"/>
    <d v="2015-10-06T11:30:47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9"/>
    <x v="1"/>
    <x v="38"/>
    <x v="3043"/>
    <d v="2015-04-15T21:50:00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"/>
    <x v="1"/>
    <x v="38"/>
    <x v="3044"/>
    <d v="2016-02-02T12:26: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3"/>
    <x v="1"/>
    <x v="38"/>
    <x v="3045"/>
    <d v="2014-08-21T22:44:15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60"/>
    <x v="1"/>
    <x v="38"/>
    <x v="3046"/>
    <d v="2014-09-09T23:52:00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"/>
    <x v="1"/>
    <x v="38"/>
    <x v="3047"/>
    <d v="2016-04-27T08:16:00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"/>
    <x v="1"/>
    <x v="38"/>
    <x v="3048"/>
    <d v="2014-12-31T16:22:00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"/>
    <x v="1"/>
    <x v="38"/>
    <x v="3049"/>
    <d v="2015-06-13T19:20:55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1"/>
    <x v="1"/>
    <x v="38"/>
    <x v="3050"/>
    <d v="2016-05-04T23:02:40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4"/>
    <x v="1"/>
    <x v="38"/>
    <x v="3051"/>
    <d v="2017-02-08T04:59:05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8"/>
    <x v="1"/>
    <x v="38"/>
    <x v="3052"/>
    <d v="2015-05-28T10:59:00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"/>
    <x v="1"/>
    <x v="38"/>
    <x v="3053"/>
    <d v="2014-10-01T22:59:00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  <x v="3054"/>
    <d v="2015-03-01T20:04:00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  <x v="3055"/>
    <d v="2015-01-09T17:59:50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  <x v="3056"/>
    <d v="2014-09-29T10:16:24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  <x v="3057"/>
    <d v="2016-04-03T09:36:51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  <x v="3058"/>
    <d v="2016-05-20T03:59:00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  <x v="3059"/>
    <d v="2014-08-08T17:27:26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6"/>
    <x v="1"/>
    <x v="38"/>
    <x v="3060"/>
    <d v="2015-09-28T01:35:34"/>
  </r>
  <r>
    <x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  <x v="3061"/>
    <d v="2014-08-13T13:49:0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100"/>
    <x v="1"/>
    <x v="38"/>
    <x v="3062"/>
    <d v="2015-09-30T13:00:00"/>
  </r>
  <r>
    <x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6"/>
    <x v="1"/>
    <x v="38"/>
    <x v="3063"/>
    <d v="2016-10-22T17:08:5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8"/>
    <x v="1"/>
    <x v="38"/>
    <x v="3064"/>
    <d v="2015-11-22T01:59:00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  <x v="3065"/>
    <d v="2014-07-29T20:19:32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7"/>
    <x v="1"/>
    <x v="38"/>
    <x v="3066"/>
    <d v="2016-07-10T00:28:57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  <x v="3067"/>
    <d v="2015-09-09T17:31:19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8"/>
    <x v="1"/>
    <x v="38"/>
    <x v="3068"/>
    <d v="2015-10-16T11:35:52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"/>
    <x v="1"/>
    <x v="38"/>
    <x v="3069"/>
    <d v="2014-12-14T15:00:34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1"/>
    <x v="1"/>
    <x v="38"/>
    <x v="3070"/>
    <d v="2016-12-07T12:36:09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"/>
    <x v="1"/>
    <x v="38"/>
    <x v="3071"/>
    <d v="2015-04-21T00:59:00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  <x v="3072"/>
    <d v="2016-10-29T20:46:00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"/>
    <x v="1"/>
    <x v="38"/>
    <x v="3073"/>
    <d v="2015-06-14T14:19:0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"/>
    <x v="1"/>
    <x v="38"/>
    <x v="3074"/>
    <d v="2016-03-10T08:42:39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5"/>
    <x v="1"/>
    <x v="38"/>
    <x v="3075"/>
    <d v="2016-08-18T21:27:20"/>
  </r>
  <r>
    <x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"/>
    <x v="1"/>
    <x v="38"/>
    <x v="3076"/>
    <d v="2015-10-09T10:38:43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3"/>
    <x v="1"/>
    <x v="38"/>
    <x v="3077"/>
    <d v="2017-03-02T17:57:5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4"/>
    <x v="1"/>
    <x v="38"/>
    <x v="3078"/>
    <d v="2015-02-25T22:19:55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6"/>
    <x v="1"/>
    <x v="38"/>
    <x v="3079"/>
    <d v="2015-03-22T11:07:15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4"/>
    <x v="1"/>
    <x v="38"/>
    <x v="3080"/>
    <d v="2014-12-26T20:40:44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1"/>
    <x v="1"/>
    <x v="38"/>
    <x v="3081"/>
    <d v="2015-09-19T23:21:31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  <x v="3082"/>
    <d v="2015-11-15T18:09:06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9"/>
    <x v="1"/>
    <x v="38"/>
    <x v="3083"/>
    <d v="2014-09-01T00:00:00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"/>
    <x v="1"/>
    <x v="38"/>
    <x v="3084"/>
    <d v="2015-05-05T13:48:00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8"/>
    <x v="1"/>
    <x v="38"/>
    <x v="3085"/>
    <d v="2015-09-29T16:12:39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7"/>
    <x v="1"/>
    <x v="38"/>
    <x v="3086"/>
    <d v="2015-08-17T11:05:59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3"/>
    <x v="1"/>
    <x v="38"/>
    <x v="3087"/>
    <d v="2016-12-20T23:36:30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  <x v="3088"/>
    <d v="2015-01-08T08:41:00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"/>
    <x v="1"/>
    <x v="38"/>
    <x v="3089"/>
    <d v="2016-07-08T20:59:00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"/>
    <x v="1"/>
    <x v="38"/>
    <x v="3090"/>
    <d v="2015-05-01T13:39:05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"/>
    <x v="1"/>
    <x v="38"/>
    <x v="3091"/>
    <d v="2016-08-14T17:45:43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"/>
    <x v="1"/>
    <x v="38"/>
    <x v="3092"/>
    <d v="2015-10-15T17:00:00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4"/>
    <x v="1"/>
    <x v="38"/>
    <x v="3093"/>
    <d v="2014-05-31T22:59:00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  <x v="3094"/>
    <d v="2015-09-20T14:05:56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  <x v="3095"/>
    <d v="2016-07-31T19:36:20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7"/>
    <x v="1"/>
    <x v="38"/>
    <x v="3096"/>
    <d v="2015-05-20T14:48:46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1"/>
    <x v="1"/>
    <x v="38"/>
    <x v="3097"/>
    <d v="2016-10-07T09:00:00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"/>
    <x v="1"/>
    <x v="38"/>
    <x v="3098"/>
    <d v="2016-02-07T19:17:00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6"/>
    <x v="1"/>
    <x v="38"/>
    <x v="3099"/>
    <d v="2016-02-11T23:33:11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1"/>
    <x v="1"/>
    <x v="38"/>
    <x v="3100"/>
    <d v="2014-10-20T09:56:15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  <x v="3101"/>
    <d v="2015-07-16T02:56:00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70"/>
    <x v="1"/>
    <x v="38"/>
    <x v="3102"/>
    <d v="2016-08-23T03:10:1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6"/>
    <x v="1"/>
    <x v="38"/>
    <x v="3103"/>
    <d v="2015-06-11T22:45:06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  <x v="3104"/>
    <d v="2015-02-02T21:00:00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80"/>
    <x v="1"/>
    <x v="38"/>
    <x v="3105"/>
    <d v="2014-10-19T00:00:00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"/>
    <x v="1"/>
    <x v="38"/>
    <x v="3106"/>
    <d v="2015-09-16T17:00:00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3"/>
    <x v="1"/>
    <x v="38"/>
    <x v="3107"/>
    <d v="2015-05-11T14:32:31"/>
  </r>
  <r>
    <x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  <x v="3108"/>
    <d v="2015-04-28T10:19:54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"/>
    <x v="1"/>
    <x v="38"/>
    <x v="3109"/>
    <d v="2014-08-27T22:00:10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  <x v="3110"/>
    <d v="2017-02-18T19:45:19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"/>
    <x v="1"/>
    <x v="38"/>
    <x v="3111"/>
    <d v="2014-10-04T09:17:00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8"/>
    <x v="1"/>
    <x v="38"/>
    <x v="3112"/>
    <d v="2016-10-31T21:55:34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"/>
    <x v="1"/>
    <x v="38"/>
    <x v="3113"/>
    <d v="2015-04-17T12:33:02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  <x v="3114"/>
    <d v="2014-09-21T10:10:50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  <x v="3115"/>
    <d v="2016-06-05T05:43:47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  <x v="3116"/>
    <d v="2015-04-01T07:22:05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  <x v="3117"/>
    <d v="2016-05-27T08:12:00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  <x v="3118"/>
    <d v="2016-07-02T10:35:23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  <x v="3119"/>
    <d v="2015-03-26T19:05:32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3"/>
    <x v="1"/>
    <x v="38"/>
    <x v="3120"/>
    <d v="2016-05-05T16:36:36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  <x v="3121"/>
    <d v="2014-09-26T11:18:55"/>
  </r>
  <r>
    <x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  <x v="3122"/>
    <d v="2016-11-09T18:22:12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5"/>
    <x v="1"/>
    <x v="38"/>
    <x v="3123"/>
    <d v="2016-07-09T18:49:5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7"/>
    <x v="1"/>
    <x v="38"/>
    <x v="3124"/>
    <d v="2015-02-02T13:43:21"/>
  </r>
  <r>
    <x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  <x v="3125"/>
    <d v="2016-01-06T23:57:52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"/>
    <x v="1"/>
    <x v="38"/>
    <x v="3126"/>
    <d v="2016-03-27T18:26:02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  <x v="3127"/>
    <d v="2015-03-01T15:33:49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"/>
    <x v="1"/>
    <x v="6"/>
    <x v="3128"/>
    <d v="2017-03-16T13:49:0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  <x v="3129"/>
    <d v="2017-04-18T14:13:39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4"/>
    <x v="1"/>
    <x v="6"/>
    <x v="3130"/>
    <d v="2017-04-13T23:59:00"/>
  </r>
  <r>
    <x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4"/>
    <x v="1"/>
    <x v="6"/>
    <x v="3131"/>
    <d v="2017-04-08T07:54:05"/>
  </r>
  <r>
    <x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  <x v="3132"/>
    <d v="2017-04-21T02:24:20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4"/>
    <x v="1"/>
    <x v="6"/>
    <x v="3133"/>
    <d v="2017-03-24T07:33:54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9"/>
    <x v="1"/>
    <x v="6"/>
    <x v="3134"/>
    <d v="2017-03-27T11:16:59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"/>
    <x v="1"/>
    <x v="6"/>
    <x v="3135"/>
    <d v="2017-04-03T22:38:41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"/>
    <x v="1"/>
    <x v="6"/>
    <x v="3136"/>
    <d v="2017-03-31T17:59:00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  <x v="3137"/>
    <d v="2017-05-03T14:12:00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  <x v="3138"/>
    <d v="2017-04-03T10:30:07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  <x v="3139"/>
    <d v="2017-03-24T23:33:00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  <x v="3140"/>
    <d v="2017-04-07T11:15:03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"/>
    <x v="1"/>
    <x v="6"/>
    <x v="3141"/>
    <d v="2017-04-16T15:00:00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  <x v="3142"/>
    <d v="2017-03-19T06:18:59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  <x v="3143"/>
    <d v="2017-04-09T03:35:5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"/>
    <x v="1"/>
    <x v="6"/>
    <x v="3144"/>
    <d v="2017-03-19T01:00:00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  <x v="3145"/>
    <d v="2017-03-27T18:58:54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8"/>
    <x v="1"/>
    <x v="6"/>
    <x v="3146"/>
    <d v="2017-04-16T10:22:4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"/>
    <x v="1"/>
    <x v="6"/>
    <x v="3147"/>
    <d v="2014-11-06T19:15:55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"/>
    <x v="1"/>
    <x v="6"/>
    <x v="3148"/>
    <d v="2014-09-30T23:00:00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  <x v="3149"/>
    <d v="2012-12-06T21:00:00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4"/>
    <x v="1"/>
    <x v="6"/>
    <x v="3150"/>
    <d v="2011-01-24T23:00:00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"/>
    <x v="1"/>
    <x v="6"/>
    <x v="3151"/>
    <d v="2014-09-10T15:09:34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5"/>
    <x v="1"/>
    <x v="6"/>
    <x v="3152"/>
    <d v="2013-11-02T15:49:27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2"/>
    <x v="1"/>
    <x v="6"/>
    <x v="3153"/>
    <d v="2011-04-30T23:59:00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"/>
    <x v="1"/>
    <x v="6"/>
    <x v="3154"/>
    <d v="2012-04-01T15:00:58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"/>
    <x v="1"/>
    <x v="6"/>
    <x v="3155"/>
    <d v="2012-12-20T06:58:45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3"/>
    <x v="1"/>
    <x v="6"/>
    <x v="3156"/>
    <d v="2012-06-01T17:52:24"/>
  </r>
  <r>
    <x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9"/>
    <x v="1"/>
    <x v="6"/>
    <x v="3157"/>
    <d v="2014-07-19T00:00:00"/>
  </r>
  <r>
    <x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3"/>
    <x v="1"/>
    <x v="6"/>
    <x v="3158"/>
    <d v="2013-07-22T15:09:12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9"/>
    <x v="1"/>
    <x v="6"/>
    <x v="3159"/>
    <d v="2012-01-18T18:00:00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"/>
    <x v="1"/>
    <x v="6"/>
    <x v="3160"/>
    <d v="2014-08-12T23:59:00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"/>
    <x v="1"/>
    <x v="6"/>
    <x v="3161"/>
    <d v="2014-10-15T07:52:02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1"/>
    <x v="1"/>
    <x v="6"/>
    <x v="3162"/>
    <d v="2014-07-06T21:00:00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1"/>
    <x v="1"/>
    <x v="6"/>
    <x v="3163"/>
    <d v="2014-06-15T13:05:25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8"/>
    <x v="1"/>
    <x v="6"/>
    <x v="3164"/>
    <d v="2014-06-09T14:20:15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"/>
    <x v="1"/>
    <x v="6"/>
    <x v="3165"/>
    <d v="2011-05-02T22:59:00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"/>
    <x v="1"/>
    <x v="6"/>
    <x v="3166"/>
    <d v="2014-11-26T02:59:00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"/>
    <x v="1"/>
    <x v="6"/>
    <x v="3167"/>
    <d v="2014-08-01T23:13:01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1"/>
    <x v="1"/>
    <x v="6"/>
    <x v="3168"/>
    <d v="2014-06-13T17:00:00"/>
  </r>
  <r>
    <x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1"/>
    <x v="1"/>
    <x v="6"/>
    <x v="3169"/>
    <d v="2013-12-12T23:59:00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2"/>
    <x v="1"/>
    <x v="6"/>
    <x v="3170"/>
    <d v="2014-07-01T23:00:00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"/>
    <x v="1"/>
    <x v="6"/>
    <x v="3171"/>
    <d v="2016-05-06T09:35:58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"/>
    <x v="1"/>
    <x v="6"/>
    <x v="3172"/>
    <d v="2012-02-14T12:31:08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"/>
    <x v="1"/>
    <x v="6"/>
    <x v="3173"/>
    <d v="2014-09-26T16:04:52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2"/>
    <x v="1"/>
    <x v="6"/>
    <x v="3174"/>
    <d v="2014-08-25T15:45:08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"/>
    <x v="1"/>
    <x v="6"/>
    <x v="3175"/>
    <d v="2011-02-17T16:17:07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40"/>
    <x v="1"/>
    <x v="6"/>
    <x v="3176"/>
    <d v="2013-08-18T10:00:00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8"/>
    <x v="1"/>
    <x v="6"/>
    <x v="3177"/>
    <d v="2014-06-21T11:00:09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"/>
    <x v="1"/>
    <x v="6"/>
    <x v="3178"/>
    <d v="2014-07-16T09:31:15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"/>
    <x v="1"/>
    <x v="6"/>
    <x v="3179"/>
    <d v="2013-05-06T11:51:11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2"/>
    <x v="1"/>
    <x v="6"/>
    <x v="3180"/>
    <d v="2014-06-20T04:54:09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"/>
    <x v="1"/>
    <x v="6"/>
    <x v="3181"/>
    <d v="2014-06-15T11:00:00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7"/>
    <x v="1"/>
    <x v="6"/>
    <x v="3182"/>
    <d v="2012-01-31T12:00:00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"/>
    <x v="1"/>
    <x v="6"/>
    <x v="3183"/>
    <d v="2013-08-23T14:04:29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"/>
    <x v="1"/>
    <x v="6"/>
    <x v="3184"/>
    <d v="2014-07-01T18:50:31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2"/>
    <x v="1"/>
    <x v="6"/>
    <x v="3185"/>
    <d v="2014-07-16T18:27:21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7"/>
    <x v="1"/>
    <x v="6"/>
    <x v="3186"/>
    <d v="2014-09-16T16:00:00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"/>
    <x v="1"/>
    <x v="6"/>
    <x v="3187"/>
    <d v="2014-08-04T10:59:33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"/>
    <x v="1"/>
    <x v="40"/>
    <x v="3188"/>
    <d v="2015-06-10T04:58:22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7"/>
    <x v="1"/>
    <x v="40"/>
    <x v="3189"/>
    <d v="2015-05-24T03:18:52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  <x v="3190"/>
    <d v="2016-12-08T23:37:55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8"/>
    <x v="1"/>
    <x v="40"/>
    <x v="3191"/>
    <d v="2016-08-16T13:07:49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3"/>
    <x v="1"/>
    <x v="40"/>
    <x v="3192"/>
    <d v="2015-02-28T17:00:0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"/>
    <x v="1"/>
    <x v="40"/>
    <x v="3193"/>
    <d v="2015-02-20T18:14:16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  <x v="3194"/>
    <d v="2015-07-26T20:29:58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"/>
    <x v="1"/>
    <x v="40"/>
    <x v="3195"/>
    <d v="2015-02-12T09:15:42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  <x v="3196"/>
    <d v="2015-08-01T09:00:0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"/>
    <x v="1"/>
    <x v="40"/>
    <x v="3197"/>
    <d v="2015-02-04T06:50:18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7"/>
    <x v="1"/>
    <x v="40"/>
    <x v="3198"/>
    <d v="2015-02-16T05:11:17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"/>
    <x v="1"/>
    <x v="40"/>
    <x v="3199"/>
    <d v="2014-09-06T16:00:0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  <x v="3200"/>
    <d v="2016-04-30T00:34:0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3"/>
    <x v="1"/>
    <x v="40"/>
    <x v="3201"/>
    <d v="2014-08-31T13:24:37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"/>
    <x v="1"/>
    <x v="40"/>
    <x v="3202"/>
    <d v="2015-12-14T00:59:0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2"/>
    <x v="1"/>
    <x v="40"/>
    <x v="3203"/>
    <d v="2015-09-25T18:43:42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  <x v="3204"/>
    <d v="2015-07-17T11:14:0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3"/>
    <x v="1"/>
    <x v="40"/>
    <x v="3205"/>
    <d v="2015-05-01T03:59:32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  <x v="3206"/>
    <d v="2015-09-19T01:37:31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1"/>
    <x v="1"/>
    <x v="40"/>
    <x v="3207"/>
    <d v="2015-04-23T00:40:07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"/>
    <x v="1"/>
    <x v="6"/>
    <x v="3208"/>
    <d v="2014-07-28T09:31:17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"/>
    <x v="1"/>
    <x v="6"/>
    <x v="3209"/>
    <d v="2014-06-20T18:00:00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3"/>
    <x v="1"/>
    <x v="6"/>
    <x v="3210"/>
    <d v="2012-05-31T22:59:00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6"/>
    <x v="1"/>
    <x v="6"/>
    <x v="3211"/>
    <d v="2014-08-14T21:00:00"/>
  </r>
  <r>
    <x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4"/>
    <x v="1"/>
    <x v="6"/>
    <x v="3212"/>
    <d v="2014-08-08T14:05:51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8"/>
    <x v="1"/>
    <x v="6"/>
    <x v="3213"/>
    <d v="2015-07-26T13:19:19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7"/>
    <x v="1"/>
    <x v="6"/>
    <x v="3214"/>
    <d v="2016-01-05T18:55:00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"/>
    <x v="1"/>
    <x v="6"/>
    <x v="3215"/>
    <d v="2015-09-09T22:59:00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"/>
    <x v="1"/>
    <x v="6"/>
    <x v="3216"/>
    <d v="2015-07-11T09:30:00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"/>
    <x v="1"/>
    <x v="6"/>
    <x v="3217"/>
    <d v="2016-11-04T08:06:24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7"/>
    <x v="1"/>
    <x v="6"/>
    <x v="3218"/>
    <d v="2014-12-30T19:00:00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"/>
    <x v="1"/>
    <x v="6"/>
    <x v="3219"/>
    <d v="2015-03-22T17:35:47"/>
  </r>
  <r>
    <x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"/>
    <x v="1"/>
    <x v="6"/>
    <x v="3220"/>
    <d v="2017-03-12T16:00:00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7"/>
    <x v="1"/>
    <x v="6"/>
    <x v="3221"/>
    <d v="2015-07-05T11:43:23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"/>
    <x v="1"/>
    <x v="6"/>
    <x v="3222"/>
    <d v="2015-10-24T16:29:00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6"/>
    <x v="1"/>
    <x v="6"/>
    <x v="3223"/>
    <d v="2015-08-20T15:02:5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2"/>
    <x v="1"/>
    <x v="6"/>
    <x v="3224"/>
    <d v="2017-01-10T00:00:00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"/>
    <x v="1"/>
    <x v="6"/>
    <x v="3225"/>
    <d v="2016-06-03T16:00:00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60"/>
    <x v="1"/>
    <x v="6"/>
    <x v="3226"/>
    <d v="2015-10-30T09:00:12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  <x v="3227"/>
    <d v="2017-01-17T16:10:36"/>
  </r>
  <r>
    <x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4"/>
    <x v="1"/>
    <x v="6"/>
    <x v="3228"/>
    <d v="2015-12-16T23:59:00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7"/>
    <x v="1"/>
    <x v="6"/>
    <x v="3229"/>
    <d v="2014-11-20T02:59:58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"/>
    <x v="1"/>
    <x v="6"/>
    <x v="3230"/>
    <d v="2014-09-30T22:59:00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8"/>
    <x v="1"/>
    <x v="6"/>
    <x v="3231"/>
    <d v="2016-04-16T17:39:07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"/>
    <x v="1"/>
    <x v="6"/>
    <x v="3232"/>
    <d v="2016-05-03T22:59:00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"/>
    <x v="1"/>
    <x v="6"/>
    <x v="3233"/>
    <d v="2017-03-02T14:19:15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5"/>
    <x v="1"/>
    <x v="6"/>
    <x v="3234"/>
    <d v="2017-02-01T18:31:00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6"/>
    <x v="1"/>
    <x v="6"/>
    <x v="3235"/>
    <d v="2016-07-01T03:20:51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3"/>
    <x v="1"/>
    <x v="6"/>
    <x v="3236"/>
    <d v="2016-12-28T17:00:33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"/>
    <x v="1"/>
    <x v="6"/>
    <x v="3237"/>
    <d v="2015-09-28T22:59:00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40"/>
    <x v="1"/>
    <x v="6"/>
    <x v="3238"/>
    <d v="2015-07-01T07:14:58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60"/>
    <x v="1"/>
    <x v="6"/>
    <x v="3239"/>
    <d v="2015-10-25T18:59:0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9"/>
    <x v="1"/>
    <x v="6"/>
    <x v="3240"/>
    <d v="2017-02-16T18:00:00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9"/>
    <x v="1"/>
    <x v="6"/>
    <x v="3241"/>
    <d v="2014-10-14T01:59:00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70"/>
    <x v="1"/>
    <x v="6"/>
    <x v="3242"/>
    <d v="2014-09-19T13:08:12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6"/>
    <x v="1"/>
    <x v="6"/>
    <x v="3243"/>
    <d v="2015-10-08T19:00:00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4"/>
    <x v="1"/>
    <x v="6"/>
    <x v="3244"/>
    <d v="2016-12-01T12:39:42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"/>
    <x v="1"/>
    <x v="6"/>
    <x v="3245"/>
    <d v="2015-06-11T21:00:00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8"/>
    <x v="1"/>
    <x v="6"/>
    <x v="3246"/>
    <d v="2015-09-11T22:59:00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"/>
    <x v="1"/>
    <x v="6"/>
    <x v="3247"/>
    <d v="2015-07-12T05:25:12"/>
  </r>
  <r>
    <x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"/>
    <x v="1"/>
    <x v="6"/>
    <x v="3248"/>
    <d v="2015-04-04T15:19:17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6"/>
    <x v="1"/>
    <x v="6"/>
    <x v="3249"/>
    <d v="2015-06-20T12:55:14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"/>
    <x v="1"/>
    <x v="6"/>
    <x v="3250"/>
    <d v="2014-11-05T13:48:44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"/>
    <x v="1"/>
    <x v="6"/>
    <x v="3251"/>
    <d v="2015-06-21T12:32:46"/>
  </r>
  <r>
    <x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8"/>
    <x v="1"/>
    <x v="6"/>
    <x v="3252"/>
    <d v="2016-09-07T06:20:40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"/>
    <x v="1"/>
    <x v="6"/>
    <x v="3253"/>
    <d v="2016-09-07T22:45:00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1"/>
    <x v="1"/>
    <x v="6"/>
    <x v="3254"/>
    <d v="2015-03-25T20:03:29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"/>
    <x v="1"/>
    <x v="6"/>
    <x v="3255"/>
    <d v="2014-10-07T13:26:15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3"/>
    <x v="1"/>
    <x v="6"/>
    <x v="3256"/>
    <d v="2015-06-10T22:59:0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2"/>
    <x v="1"/>
    <x v="6"/>
    <x v="3257"/>
    <d v="2017-02-22T08:25:52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"/>
    <x v="1"/>
    <x v="6"/>
    <x v="3258"/>
    <d v="2015-01-08T16:17:41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2"/>
    <x v="1"/>
    <x v="6"/>
    <x v="3259"/>
    <d v="2016-09-30T22:59:00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5"/>
    <x v="1"/>
    <x v="6"/>
    <x v="3260"/>
    <d v="2015-11-30T12:08:38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8"/>
    <x v="1"/>
    <x v="6"/>
    <x v="3261"/>
    <d v="2015-07-16T12:24:3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4"/>
    <x v="1"/>
    <x v="6"/>
    <x v="3262"/>
    <d v="2014-12-21T23:00:00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"/>
    <x v="1"/>
    <x v="6"/>
    <x v="3263"/>
    <d v="2015-10-30T16:00:00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3"/>
    <x v="1"/>
    <x v="6"/>
    <x v="3264"/>
    <d v="2015-01-28T17:00:00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"/>
    <x v="1"/>
    <x v="6"/>
    <x v="3265"/>
    <d v="2015-12-03T12:00:00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"/>
    <x v="1"/>
    <x v="6"/>
    <x v="3266"/>
    <d v="2015-06-12T16:00:0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"/>
    <x v="1"/>
    <x v="6"/>
    <x v="3267"/>
    <d v="2015-07-17T13:11:00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1"/>
    <x v="1"/>
    <x v="6"/>
    <x v="3268"/>
    <d v="2016-08-24T16:42:08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  <x v="3269"/>
    <d v="2015-06-16T06:00:0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  <x v="3270"/>
    <d v="2015-07-12T07:47:45"/>
  </r>
  <r>
    <x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"/>
    <x v="1"/>
    <x v="6"/>
    <x v="3271"/>
    <d v="2014-11-02T06:29:35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7"/>
    <x v="1"/>
    <x v="6"/>
    <x v="3272"/>
    <d v="2015-11-06T08:00:09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5"/>
    <x v="1"/>
    <x v="6"/>
    <x v="3273"/>
    <d v="2016-09-14T14:00:00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5"/>
    <x v="1"/>
    <x v="6"/>
    <x v="3274"/>
    <d v="2016-03-15T16:00:00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"/>
    <x v="1"/>
    <x v="6"/>
    <x v="3275"/>
    <d v="2015-02-08T23:30:00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3"/>
    <x v="1"/>
    <x v="6"/>
    <x v="3276"/>
    <d v="2016-03-31T22:59:00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"/>
    <x v="1"/>
    <x v="6"/>
    <x v="3277"/>
    <d v="2014-11-18T12:23:2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"/>
    <x v="1"/>
    <x v="6"/>
    <x v="3278"/>
    <d v="2015-05-30T15:21:43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"/>
    <x v="1"/>
    <x v="6"/>
    <x v="3279"/>
    <d v="2016-03-31T20:27:39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9"/>
    <x v="1"/>
    <x v="6"/>
    <x v="3280"/>
    <d v="2015-06-01T00:00:00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"/>
    <x v="1"/>
    <x v="6"/>
    <x v="3281"/>
    <d v="2015-09-01T19:28:25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"/>
    <x v="1"/>
    <x v="6"/>
    <x v="3282"/>
    <d v="2016-04-28T23:39:48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8"/>
    <x v="1"/>
    <x v="6"/>
    <x v="3283"/>
    <d v="2016-02-10T16:00:00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"/>
    <x v="1"/>
    <x v="6"/>
    <x v="3284"/>
    <d v="2016-01-29T00:59:00"/>
  </r>
  <r>
    <x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"/>
    <x v="1"/>
    <x v="6"/>
    <x v="3285"/>
    <d v="2017-02-28T00:00:00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"/>
    <x v="1"/>
    <x v="6"/>
    <x v="3286"/>
    <d v="2016-08-15T15:09:42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4"/>
    <x v="1"/>
    <x v="6"/>
    <x v="3287"/>
    <d v="2015-11-28T13:00:28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"/>
    <x v="1"/>
    <x v="6"/>
    <x v="3288"/>
    <d v="2016-06-20T18:00:00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7"/>
    <x v="1"/>
    <x v="6"/>
    <x v="3289"/>
    <d v="2017-02-20T03:50:02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4"/>
    <x v="1"/>
    <x v="6"/>
    <x v="3290"/>
    <d v="2017-03-11T07:21:3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1"/>
    <x v="1"/>
    <x v="6"/>
    <x v="3291"/>
    <d v="2015-09-16T22:59:00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"/>
    <x v="1"/>
    <x v="6"/>
    <x v="3292"/>
    <d v="2015-12-04T14:29:08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"/>
    <x v="1"/>
    <x v="6"/>
    <x v="3293"/>
    <d v="2017-03-04T05:12:32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30"/>
    <x v="1"/>
    <x v="6"/>
    <x v="3294"/>
    <d v="2015-06-16T07:59:14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7"/>
    <x v="1"/>
    <x v="6"/>
    <x v="3295"/>
    <d v="2016-09-26T05:37:09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6"/>
    <x v="1"/>
    <x v="6"/>
    <x v="3296"/>
    <d v="2015-11-22T17:00:00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"/>
    <x v="1"/>
    <x v="6"/>
    <x v="3297"/>
    <d v="2015-07-27T17:59:0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"/>
    <x v="1"/>
    <x v="6"/>
    <x v="3298"/>
    <d v="2015-09-12T19:00:00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"/>
    <x v="1"/>
    <x v="6"/>
    <x v="3299"/>
    <d v="2015-10-14T17:01:03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"/>
    <x v="1"/>
    <x v="6"/>
    <x v="3300"/>
    <d v="2015-04-29T12:51:02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"/>
    <x v="1"/>
    <x v="6"/>
    <x v="3301"/>
    <d v="2016-08-01T01:59:00"/>
  </r>
  <r>
    <x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4"/>
    <x v="1"/>
    <x v="6"/>
    <x v="3302"/>
    <d v="2016-12-07T03:26:1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60"/>
    <x v="1"/>
    <x v="6"/>
    <x v="3303"/>
    <d v="2015-03-28T09:38:04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90"/>
    <x v="1"/>
    <x v="6"/>
    <x v="3304"/>
    <d v="2016-12-22T09:59:12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"/>
    <x v="1"/>
    <x v="6"/>
    <x v="3305"/>
    <d v="2015-07-31T15:32:28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9"/>
    <x v="1"/>
    <x v="6"/>
    <x v="3306"/>
    <d v="2016-06-09T22:00:00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"/>
    <x v="1"/>
    <x v="6"/>
    <x v="3307"/>
    <d v="2016-05-14T20:22:19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"/>
    <x v="1"/>
    <x v="6"/>
    <x v="3308"/>
    <d v="2016-04-13T16:02:45"/>
  </r>
  <r>
    <x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  <x v="3309"/>
    <d v="2016-10-16T10:36:18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10"/>
    <x v="1"/>
    <x v="6"/>
    <x v="3310"/>
    <d v="2015-10-06T17:17:05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"/>
    <x v="1"/>
    <x v="6"/>
    <x v="3311"/>
    <d v="2015-10-17T02:00:10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  <x v="3312"/>
    <d v="2016-11-11T17:00:00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"/>
    <x v="1"/>
    <x v="6"/>
    <x v="3313"/>
    <d v="2016-01-26T20:00:00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"/>
    <x v="1"/>
    <x v="6"/>
    <x v="3314"/>
    <d v="2015-05-08T15:05:00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"/>
    <x v="1"/>
    <x v="6"/>
    <x v="3315"/>
    <d v="2016-05-06T02:17:21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4"/>
    <x v="1"/>
    <x v="6"/>
    <x v="3316"/>
    <d v="2014-08-08T08:54:00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2"/>
    <x v="1"/>
    <x v="6"/>
    <x v="3317"/>
    <d v="2016-06-07T19:57:04"/>
  </r>
  <r>
    <x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9"/>
    <x v="1"/>
    <x v="6"/>
    <x v="3318"/>
    <d v="2016-04-10T21:30:00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4"/>
    <x v="1"/>
    <x v="6"/>
    <x v="3319"/>
    <d v="2015-01-31T09:03:0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"/>
    <x v="1"/>
    <x v="6"/>
    <x v="3320"/>
    <d v="2016-06-21T20:05:57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6"/>
    <x v="1"/>
    <x v="6"/>
    <x v="3321"/>
    <d v="2014-10-15T22:59:00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6"/>
    <x v="1"/>
    <x v="6"/>
    <x v="3322"/>
    <d v="2016-06-21T22:55:00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6"/>
    <x v="1"/>
    <x v="6"/>
    <x v="3323"/>
    <d v="2016-09-25T03:46:48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3"/>
    <x v="1"/>
    <x v="6"/>
    <x v="3324"/>
    <d v="2016-06-05T08:59:50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  <x v="3325"/>
    <d v="2015-04-05T12:51:17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"/>
    <x v="1"/>
    <x v="6"/>
    <x v="3326"/>
    <d v="2015-03-08T11:08:25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5"/>
    <x v="1"/>
    <x v="6"/>
    <x v="3327"/>
    <d v="2016-05-08T03:59:2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3"/>
    <x v="1"/>
    <x v="6"/>
    <x v="3328"/>
    <d v="2014-07-04T20:00:00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5"/>
    <x v="1"/>
    <x v="6"/>
    <x v="3329"/>
    <d v="2014-07-27T18:00:00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"/>
    <x v="1"/>
    <x v="6"/>
    <x v="3330"/>
    <d v="2015-04-01T15:17:48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"/>
    <x v="1"/>
    <x v="6"/>
    <x v="3331"/>
    <d v="2015-10-06T11:44:4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"/>
    <x v="1"/>
    <x v="6"/>
    <x v="3332"/>
    <d v="2014-07-19T15:38:50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3"/>
    <x v="1"/>
    <x v="6"/>
    <x v="3333"/>
    <d v="2015-06-15T11:14:40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7"/>
    <x v="1"/>
    <x v="6"/>
    <x v="3334"/>
    <d v="2015-07-30T07:30:22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80"/>
    <x v="1"/>
    <x v="6"/>
    <x v="3335"/>
    <d v="2014-08-03T18:00:00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8"/>
    <x v="1"/>
    <x v="6"/>
    <x v="3336"/>
    <d v="2016-04-05T03:34:0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"/>
    <x v="1"/>
    <x v="6"/>
    <x v="3337"/>
    <d v="2014-10-10T16:00:00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7"/>
    <x v="1"/>
    <x v="6"/>
    <x v="3338"/>
    <d v="2017-02-24T08:48:00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8"/>
    <x v="1"/>
    <x v="6"/>
    <x v="3339"/>
    <d v="2016-07-28T10:58:38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"/>
    <x v="1"/>
    <x v="6"/>
    <x v="3340"/>
    <d v="2016-12-06T18:22:34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20"/>
    <x v="1"/>
    <x v="6"/>
    <x v="3341"/>
    <d v="2016-06-12T12:00:00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"/>
    <x v="1"/>
    <x v="6"/>
    <x v="3342"/>
    <d v="2015-03-31T23:59:00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"/>
    <x v="1"/>
    <x v="6"/>
    <x v="3343"/>
    <d v="2016-04-13T08:18:00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"/>
    <x v="1"/>
    <x v="6"/>
    <x v="3344"/>
    <d v="2014-08-29T23:48:13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  <x v="3345"/>
    <d v="2015-04-17T19:37:00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2"/>
    <x v="1"/>
    <x v="6"/>
    <x v="3346"/>
    <d v="2015-02-25T19:35:10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9"/>
    <x v="1"/>
    <x v="6"/>
    <x v="3347"/>
    <d v="2016-05-08T16:00:00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70"/>
    <x v="1"/>
    <x v="6"/>
    <x v="3348"/>
    <d v="2016-04-29T22:59:00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10"/>
    <x v="1"/>
    <x v="6"/>
    <x v="3349"/>
    <d v="2016-06-13T12:00:00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2"/>
    <x v="1"/>
    <x v="6"/>
    <x v="3350"/>
    <d v="2015-11-29T18:00:00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4"/>
    <x v="1"/>
    <x v="6"/>
    <x v="3351"/>
    <d v="2014-07-23T06:00:00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7"/>
    <x v="1"/>
    <x v="6"/>
    <x v="3352"/>
    <d v="2016-07-01T18:00:00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6"/>
    <x v="1"/>
    <x v="6"/>
    <x v="3353"/>
    <d v="2016-05-02T18:00:00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6"/>
    <x v="1"/>
    <x v="6"/>
    <x v="3354"/>
    <d v="2015-10-28T23:01:00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"/>
    <x v="1"/>
    <x v="6"/>
    <x v="3355"/>
    <d v="2016-05-10T06:17:00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"/>
    <x v="1"/>
    <x v="6"/>
    <x v="3356"/>
    <d v="2016-07-15T14:34:32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"/>
    <x v="1"/>
    <x v="6"/>
    <x v="3357"/>
    <d v="2014-08-01T05:01:50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4"/>
    <x v="1"/>
    <x v="6"/>
    <x v="3358"/>
    <d v="2014-11-19T03:27:59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5"/>
    <x v="1"/>
    <x v="6"/>
    <x v="3359"/>
    <d v="2017-02-24T20:22:14"/>
  </r>
  <r>
    <x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7"/>
    <x v="1"/>
    <x v="6"/>
    <x v="3360"/>
    <d v="2016-12-14T10:59:00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"/>
    <x v="1"/>
    <x v="6"/>
    <x v="3361"/>
    <d v="2014-09-01T10:59:00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5"/>
    <x v="1"/>
    <x v="6"/>
    <x v="3362"/>
    <d v="2015-03-06T23:55:00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"/>
    <x v="1"/>
    <x v="6"/>
    <x v="3363"/>
    <d v="2014-08-19T11:00:00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"/>
    <x v="1"/>
    <x v="6"/>
    <x v="3364"/>
    <d v="2016-03-15T16:00:00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7"/>
    <x v="1"/>
    <x v="6"/>
    <x v="3365"/>
    <d v="2015-12-12T21:26:32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"/>
    <x v="1"/>
    <x v="6"/>
    <x v="3366"/>
    <d v="2015-05-12T20:37:17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30"/>
    <x v="1"/>
    <x v="6"/>
    <x v="3367"/>
    <d v="2015-08-01T17:24:54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"/>
    <x v="1"/>
    <x v="6"/>
    <x v="3368"/>
    <d v="2015-01-01T00:00:00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"/>
    <x v="1"/>
    <x v="6"/>
    <x v="3369"/>
    <d v="2017-01-14T19:59:40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8"/>
    <x v="1"/>
    <x v="6"/>
    <x v="3370"/>
    <d v="2016-12-17T03:00:00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1"/>
    <x v="1"/>
    <x v="6"/>
    <x v="3371"/>
    <d v="2015-12-02T15:59:25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"/>
    <x v="1"/>
    <x v="6"/>
    <x v="3372"/>
    <d v="2014-08-24T23:59:00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7"/>
    <x v="1"/>
    <x v="6"/>
    <x v="3373"/>
    <d v="2015-07-18T11:00:00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2"/>
    <x v="1"/>
    <x v="6"/>
    <x v="3374"/>
    <d v="2015-10-28T12:33:3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"/>
    <x v="1"/>
    <x v="6"/>
    <x v="3375"/>
    <d v="2014-05-18T09:39:33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"/>
    <x v="1"/>
    <x v="6"/>
    <x v="3376"/>
    <d v="2015-04-25T10:49:54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5"/>
    <x v="1"/>
    <x v="6"/>
    <x v="3377"/>
    <d v="2015-03-20T11:56:00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"/>
    <x v="1"/>
    <x v="6"/>
    <x v="3378"/>
    <d v="2014-08-31T08:08:00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5"/>
    <x v="1"/>
    <x v="6"/>
    <x v="3379"/>
    <d v="2015-08-26T18:00:00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2"/>
    <x v="1"/>
    <x v="6"/>
    <x v="3380"/>
    <d v="2014-11-29T18:52:58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"/>
    <x v="1"/>
    <x v="6"/>
    <x v="3381"/>
    <d v="2015-03-10T22:26:23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7"/>
    <x v="1"/>
    <x v="6"/>
    <x v="3382"/>
    <d v="2016-08-01T17:59:00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"/>
    <x v="1"/>
    <x v="6"/>
    <x v="3383"/>
    <d v="2016-06-23T13:47:00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4"/>
    <x v="1"/>
    <x v="6"/>
    <x v="3384"/>
    <d v="2015-11-20T22:00:00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"/>
    <x v="1"/>
    <x v="6"/>
    <x v="3385"/>
    <d v="2014-12-10T15:49:12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"/>
    <x v="1"/>
    <x v="6"/>
    <x v="3386"/>
    <d v="2014-12-03T10:28:2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"/>
    <x v="1"/>
    <x v="6"/>
    <x v="3387"/>
    <d v="2014-12-14T13:18:08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5"/>
    <x v="1"/>
    <x v="6"/>
    <x v="3388"/>
    <d v="2015-06-18T06:04:01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5"/>
    <x v="1"/>
    <x v="6"/>
    <x v="3389"/>
    <d v="2016-06-03T08:31:22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70"/>
    <x v="1"/>
    <x v="6"/>
    <x v="3390"/>
    <d v="2014-07-10T13:35:45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2"/>
    <x v="1"/>
    <x v="6"/>
    <x v="3391"/>
    <d v="2014-08-08T17:28:00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2"/>
    <x v="1"/>
    <x v="6"/>
    <x v="3392"/>
    <d v="2016-05-06T15:17:35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"/>
    <x v="1"/>
    <x v="6"/>
    <x v="3393"/>
    <d v="2014-11-05T19:46:00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  <x v="3394"/>
    <d v="2014-07-27T09:17:25"/>
  </r>
  <r>
    <x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"/>
    <x v="1"/>
    <x v="6"/>
    <x v="3395"/>
    <d v="2015-05-30T13:10:00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6"/>
    <x v="1"/>
    <x v="6"/>
    <x v="3396"/>
    <d v="2014-05-31T22:59:00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2"/>
    <x v="1"/>
    <x v="6"/>
    <x v="3397"/>
    <d v="2016-02-18T17:00:00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"/>
    <x v="1"/>
    <x v="6"/>
    <x v="3398"/>
    <d v="2014-11-21T12:00:00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"/>
    <x v="1"/>
    <x v="6"/>
    <x v="3399"/>
    <d v="2015-02-21T17:05:25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"/>
    <x v="1"/>
    <x v="6"/>
    <x v="3400"/>
    <d v="2014-08-28T17:53:34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5"/>
    <x v="1"/>
    <x v="6"/>
    <x v="3401"/>
    <d v="2015-08-07T12:22:2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100"/>
    <x v="1"/>
    <x v="6"/>
    <x v="3402"/>
    <d v="2015-11-11T21:31:00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8"/>
    <x v="1"/>
    <x v="6"/>
    <x v="3403"/>
    <d v="2015-06-25T06:05:24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"/>
    <x v="1"/>
    <x v="6"/>
    <x v="3404"/>
    <d v="2015-06-17T07:05:02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"/>
    <x v="1"/>
    <x v="6"/>
    <x v="3405"/>
    <d v="2016-03-01T18:59:00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"/>
    <x v="1"/>
    <x v="6"/>
    <x v="3406"/>
    <d v="2014-07-16T06:49:3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2"/>
    <x v="1"/>
    <x v="6"/>
    <x v="3407"/>
    <d v="2014-07-06T05:08:09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9"/>
    <x v="1"/>
    <x v="6"/>
    <x v="3408"/>
    <d v="2014-07-18T18:48:24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"/>
    <x v="1"/>
    <x v="6"/>
    <x v="3409"/>
    <d v="2016-07-31T15:58:00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"/>
    <x v="1"/>
    <x v="6"/>
    <x v="3410"/>
    <d v="2016-06-06T02:00:00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"/>
    <x v="1"/>
    <x v="6"/>
    <x v="3411"/>
    <d v="2015-10-07T19:32:52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"/>
    <x v="1"/>
    <x v="6"/>
    <x v="3412"/>
    <d v="2014-09-27T18:01:02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"/>
    <x v="1"/>
    <x v="6"/>
    <x v="3413"/>
    <d v="2015-02-27T23:59:00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1"/>
    <x v="1"/>
    <x v="6"/>
    <x v="3414"/>
    <d v="2016-12-01T02:59:00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"/>
    <x v="1"/>
    <x v="6"/>
    <x v="3415"/>
    <d v="2016-04-17T18:30:00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"/>
    <x v="1"/>
    <x v="6"/>
    <x v="3416"/>
    <d v="2015-04-23T13:30:00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8"/>
    <x v="1"/>
    <x v="6"/>
    <x v="3417"/>
    <d v="2014-10-25T19:43:00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"/>
    <x v="1"/>
    <x v="6"/>
    <x v="3418"/>
    <d v="2014-05-23T15:01:47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4"/>
    <x v="1"/>
    <x v="6"/>
    <x v="3419"/>
    <d v="2016-04-06T16:30:00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"/>
    <x v="1"/>
    <x v="6"/>
    <x v="3420"/>
    <d v="2016-02-13T19:00:00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"/>
    <x v="1"/>
    <x v="6"/>
    <x v="3421"/>
    <d v="2015-03-04T13:59:23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"/>
    <x v="1"/>
    <x v="6"/>
    <x v="3422"/>
    <d v="2015-12-13T19:00:00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  <x v="3423"/>
    <d v="2015-04-24T16:52:21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2"/>
    <x v="1"/>
    <x v="6"/>
    <x v="3424"/>
    <d v="2015-02-05T01:59:00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"/>
    <x v="1"/>
    <x v="6"/>
    <x v="3425"/>
    <d v="2014-10-04T09:48:5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7"/>
    <x v="1"/>
    <x v="6"/>
    <x v="3426"/>
    <d v="2014-09-20T21:00:00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2"/>
    <x v="1"/>
    <x v="6"/>
    <x v="3427"/>
    <d v="2014-07-02T10:29:12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"/>
    <x v="1"/>
    <x v="6"/>
    <x v="3428"/>
    <d v="2015-02-28T12:00:0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"/>
    <x v="1"/>
    <x v="6"/>
    <x v="3429"/>
    <d v="2016-11-01T19:31:01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"/>
    <x v="1"/>
    <x v="6"/>
    <x v="3430"/>
    <d v="2014-07-30T17:41:41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"/>
    <x v="1"/>
    <x v="6"/>
    <x v="3431"/>
    <d v="2014-08-18T12:32:33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"/>
    <x v="1"/>
    <x v="6"/>
    <x v="3432"/>
    <d v="2016-02-05T17:00:00"/>
  </r>
  <r>
    <x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"/>
    <x v="1"/>
    <x v="6"/>
    <x v="3433"/>
    <d v="2014-06-16T22:00:00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3"/>
    <x v="1"/>
    <x v="6"/>
    <x v="3434"/>
    <d v="2014-07-10T04:07:49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9"/>
    <x v="1"/>
    <x v="6"/>
    <x v="3435"/>
    <d v="2016-08-06T22:00:00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"/>
    <x v="1"/>
    <x v="6"/>
    <x v="3436"/>
    <d v="2014-08-21T11:28:00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"/>
    <x v="1"/>
    <x v="6"/>
    <x v="3437"/>
    <d v="2015-08-19T12:03:40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"/>
    <x v="1"/>
    <x v="6"/>
    <x v="3438"/>
    <d v="2015-05-02T16:00:00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90"/>
    <x v="1"/>
    <x v="6"/>
    <x v="3439"/>
    <d v="2016-01-18T23:59:00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"/>
    <x v="1"/>
    <x v="6"/>
    <x v="3440"/>
    <d v="2014-07-11T11:15:00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60"/>
    <x v="1"/>
    <x v="6"/>
    <x v="3441"/>
    <d v="2015-11-13T15:17:00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"/>
    <x v="1"/>
    <x v="6"/>
    <x v="3442"/>
    <d v="2015-05-30T15:11:12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"/>
    <x v="1"/>
    <x v="6"/>
    <x v="3443"/>
    <d v="2014-09-09T07:35:4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"/>
    <x v="1"/>
    <x v="6"/>
    <x v="3444"/>
    <d v="2016-06-08T08:59:00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5"/>
    <x v="1"/>
    <x v="6"/>
    <x v="3445"/>
    <d v="2015-10-23T07:43:5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"/>
    <x v="1"/>
    <x v="6"/>
    <x v="3446"/>
    <d v="2015-02-05T07:20:00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  <x v="3447"/>
    <d v="2016-03-18T15:20:12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"/>
    <x v="1"/>
    <x v="6"/>
    <x v="3448"/>
    <d v="2014-12-16T21:51:29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"/>
    <x v="1"/>
    <x v="6"/>
    <x v="3449"/>
    <d v="2016-07-08T23:00:00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"/>
    <x v="1"/>
    <x v="6"/>
    <x v="3450"/>
    <d v="2015-04-02T10:54:31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"/>
    <x v="1"/>
    <x v="6"/>
    <x v="3451"/>
    <d v="2015-04-21T12:22:07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"/>
    <x v="1"/>
    <x v="6"/>
    <x v="3452"/>
    <d v="2014-07-22T22:59:00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8"/>
    <x v="1"/>
    <x v="6"/>
    <x v="3453"/>
    <d v="2016-08-13T18:29:1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4"/>
    <x v="1"/>
    <x v="6"/>
    <x v="3454"/>
    <d v="2014-07-31T11:45:59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6"/>
    <x v="1"/>
    <x v="6"/>
    <x v="3455"/>
    <d v="2016-10-13T13:00:27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9"/>
    <x v="1"/>
    <x v="6"/>
    <x v="3456"/>
    <d v="2014-08-01T01:59:00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1"/>
    <x v="1"/>
    <x v="6"/>
    <x v="3457"/>
    <d v="2015-02-12T00:59:00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"/>
    <x v="1"/>
    <x v="6"/>
    <x v="3458"/>
    <d v="2015-02-02T23:27:00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8"/>
    <x v="1"/>
    <x v="6"/>
    <x v="3459"/>
    <d v="2016-05-20T06:31:00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  <x v="3460"/>
    <d v="2014-08-15T07:39:12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8"/>
    <x v="1"/>
    <x v="6"/>
    <x v="3461"/>
    <d v="2016-10-28T22:00:00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30"/>
    <x v="1"/>
    <x v="6"/>
    <x v="3462"/>
    <d v="2015-07-10T13:00:00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1"/>
    <x v="1"/>
    <x v="6"/>
    <x v="3463"/>
    <d v="2016-10-10T22:59:00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"/>
    <x v="1"/>
    <x v="6"/>
    <x v="3464"/>
    <d v="2016-08-22T22:07:17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"/>
    <x v="1"/>
    <x v="6"/>
    <x v="3465"/>
    <d v="2015-08-09T11:00:00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3"/>
    <x v="1"/>
    <x v="6"/>
    <x v="3466"/>
    <d v="2016-04-19T18:27:30"/>
  </r>
  <r>
    <x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"/>
    <x v="1"/>
    <x v="6"/>
    <x v="3467"/>
    <d v="2015-03-20T10:07:12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"/>
    <x v="1"/>
    <x v="6"/>
    <x v="3468"/>
    <d v="2016-09-20T22:00:00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"/>
    <x v="1"/>
    <x v="6"/>
    <x v="3469"/>
    <d v="2016-04-28T10:24:05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2"/>
    <x v="1"/>
    <x v="6"/>
    <x v="3470"/>
    <d v="2016-07-15T16:38:00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6"/>
    <x v="1"/>
    <x v="6"/>
    <x v="3471"/>
    <d v="2014-08-31T15:00:00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9"/>
    <x v="1"/>
    <x v="6"/>
    <x v="3472"/>
    <d v="2014-11-06T00:59:00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"/>
    <x v="1"/>
    <x v="6"/>
    <x v="3473"/>
    <d v="2015-03-20T15:27:00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2"/>
    <x v="1"/>
    <x v="6"/>
    <x v="3474"/>
    <d v="2016-07-20T07:02:11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  <x v="3475"/>
    <d v="2014-11-02T19:00:00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  <x v="3476"/>
    <d v="2014-10-26T22:00:00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"/>
    <x v="1"/>
    <x v="6"/>
    <x v="3477"/>
    <d v="2015-05-16T22:00:00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40"/>
    <x v="1"/>
    <x v="6"/>
    <x v="3478"/>
    <d v="2015-03-16T16:00:00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"/>
    <x v="1"/>
    <x v="6"/>
    <x v="3479"/>
    <d v="2014-06-21T15:31:20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5"/>
    <x v="1"/>
    <x v="6"/>
    <x v="3480"/>
    <d v="2015-07-10T16:00:00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"/>
    <x v="1"/>
    <x v="6"/>
    <x v="3481"/>
    <d v="2015-01-02T00:56:28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2"/>
    <x v="1"/>
    <x v="6"/>
    <x v="3482"/>
    <d v="2014-07-06T13:31:0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"/>
    <x v="1"/>
    <x v="6"/>
    <x v="3483"/>
    <d v="2014-07-03T11:03:01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5"/>
    <x v="1"/>
    <x v="6"/>
    <x v="3484"/>
    <d v="2016-06-15T13:14:59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"/>
    <x v="1"/>
    <x v="6"/>
    <x v="3485"/>
    <d v="2016-02-02T11:38:00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"/>
    <x v="1"/>
    <x v="6"/>
    <x v="3486"/>
    <d v="2015-06-03T01:59:00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9"/>
    <x v="1"/>
    <x v="6"/>
    <x v="3487"/>
    <d v="2015-06-24T17:34:12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"/>
    <x v="1"/>
    <x v="6"/>
    <x v="3488"/>
    <d v="2015-04-17T11:00:0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"/>
    <x v="1"/>
    <x v="6"/>
    <x v="3489"/>
    <d v="2014-05-24T16:00:00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"/>
    <x v="1"/>
    <x v="6"/>
    <x v="3490"/>
    <d v="2016-04-13T14:15:24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"/>
    <x v="1"/>
    <x v="6"/>
    <x v="3491"/>
    <d v="2015-05-18T00:59:44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"/>
    <x v="1"/>
    <x v="6"/>
    <x v="3492"/>
    <d v="2015-10-25T19:13:17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2"/>
    <x v="1"/>
    <x v="6"/>
    <x v="3493"/>
    <d v="2014-08-17T00:11:00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1"/>
    <x v="1"/>
    <x v="6"/>
    <x v="3494"/>
    <d v="2016-11-26T01:00:00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"/>
    <x v="1"/>
    <x v="6"/>
    <x v="3495"/>
    <d v="2014-11-01T12:18:00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8"/>
    <x v="1"/>
    <x v="6"/>
    <x v="3496"/>
    <d v="2016-09-11T15:19:2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"/>
    <x v="1"/>
    <x v="6"/>
    <x v="3497"/>
    <d v="2016-06-02T17:00:00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"/>
    <x v="1"/>
    <x v="6"/>
    <x v="3498"/>
    <d v="2016-05-28T16:44:00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"/>
    <x v="1"/>
    <x v="6"/>
    <x v="3499"/>
    <d v="2015-07-01T01:59:0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"/>
    <x v="1"/>
    <x v="6"/>
    <x v="3500"/>
    <d v="2016-03-06T23:59:00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6"/>
    <x v="1"/>
    <x v="6"/>
    <x v="3501"/>
    <d v="2015-09-11T13:19:55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  <x v="3502"/>
    <d v="2016-03-15T22:59:00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1"/>
    <x v="1"/>
    <x v="6"/>
    <x v="3503"/>
    <d v="2016-07-24T06:28:48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  <x v="3504"/>
    <d v="2015-11-19T13:58:11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7"/>
    <x v="1"/>
    <x v="6"/>
    <x v="3505"/>
    <d v="2014-05-12T23:00:00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  <x v="3506"/>
    <d v="2014-08-23T12:37:20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  <x v="3507"/>
    <d v="2016-05-31T17:08:57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  <x v="3508"/>
    <d v="2016-05-10T16:00:00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7"/>
    <x v="1"/>
    <x v="6"/>
    <x v="3509"/>
    <d v="2014-11-20T23:55:00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"/>
    <x v="1"/>
    <x v="6"/>
    <x v="3510"/>
    <d v="2014-07-02T09:54:0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80"/>
    <x v="1"/>
    <x v="6"/>
    <x v="3511"/>
    <d v="2014-11-07T13:30:00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9"/>
    <x v="1"/>
    <x v="6"/>
    <x v="3512"/>
    <d v="2015-04-23T06:53:12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"/>
    <x v="1"/>
    <x v="6"/>
    <x v="3513"/>
    <d v="2014-06-03T23:59:00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  <x v="3514"/>
    <d v="2015-02-01T23:59:00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7"/>
    <x v="1"/>
    <x v="6"/>
    <x v="3515"/>
    <d v="2015-05-31T13:32:51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"/>
    <x v="1"/>
    <x v="6"/>
    <x v="3516"/>
    <d v="2014-09-07T22:00:00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8"/>
    <x v="1"/>
    <x v="6"/>
    <x v="3517"/>
    <d v="2014-07-04T06:00:00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"/>
    <x v="1"/>
    <x v="6"/>
    <x v="3518"/>
    <d v="2014-10-02T09:21:00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"/>
    <x v="1"/>
    <x v="6"/>
    <x v="3519"/>
    <d v="2015-03-04T09:22:30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6"/>
    <x v="1"/>
    <x v="6"/>
    <x v="3520"/>
    <d v="2015-09-06T08:47:00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6"/>
    <x v="1"/>
    <x v="6"/>
    <x v="3521"/>
    <d v="2014-09-29T03:40:20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"/>
    <x v="1"/>
    <x v="6"/>
    <x v="3522"/>
    <d v="2015-09-15T05:06:00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7"/>
    <x v="1"/>
    <x v="6"/>
    <x v="3523"/>
    <d v="2016-09-25T18:00:00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"/>
    <x v="1"/>
    <x v="6"/>
    <x v="3524"/>
    <d v="2014-09-12T23:00:00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6"/>
    <x v="1"/>
    <x v="6"/>
    <x v="3525"/>
    <d v="2015-08-09T11:00:00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  <x v="3526"/>
    <d v="2016-04-28T00:59:00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2"/>
    <x v="1"/>
    <x v="6"/>
    <x v="3527"/>
    <d v="2015-07-10T22:59:00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"/>
    <x v="1"/>
    <x v="6"/>
    <x v="3528"/>
    <d v="2017-01-18T07:01:58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7"/>
    <x v="1"/>
    <x v="6"/>
    <x v="3529"/>
    <d v="2015-07-12T20:00:00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  <x v="3530"/>
    <d v="2016-04-10T15:00:00"/>
  </r>
  <r>
    <x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"/>
    <x v="1"/>
    <x v="6"/>
    <x v="3531"/>
    <d v="2016-06-30T10:42:14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"/>
    <x v="1"/>
    <x v="6"/>
    <x v="3532"/>
    <d v="2014-09-17T22:59:00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9"/>
    <x v="1"/>
    <x v="6"/>
    <x v="3533"/>
    <d v="2015-11-11T14:16:07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"/>
    <x v="1"/>
    <x v="6"/>
    <x v="3534"/>
    <d v="2015-10-01T10:00:23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5"/>
    <x v="1"/>
    <x v="6"/>
    <x v="3535"/>
    <d v="2015-10-02T13:00:00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4"/>
    <x v="1"/>
    <x v="6"/>
    <x v="3536"/>
    <d v="2015-12-20T06:59:00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4"/>
    <x v="1"/>
    <x v="6"/>
    <x v="3537"/>
    <d v="2014-11-17T02:59:00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1"/>
    <x v="1"/>
    <x v="6"/>
    <x v="3538"/>
    <d v="2016-08-17T05:05:40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"/>
    <x v="1"/>
    <x v="6"/>
    <x v="3539"/>
    <d v="2016-09-08T13:08:42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"/>
    <x v="1"/>
    <x v="6"/>
    <x v="3540"/>
    <d v="2016-06-25T19:04:51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"/>
    <x v="1"/>
    <x v="6"/>
    <x v="3541"/>
    <d v="2015-08-31T12:31:15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"/>
    <x v="1"/>
    <x v="6"/>
    <x v="3542"/>
    <d v="2014-09-07T09:23:42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"/>
    <x v="1"/>
    <x v="6"/>
    <x v="3543"/>
    <d v="2015-06-25T13:07:39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"/>
    <x v="1"/>
    <x v="6"/>
    <x v="3544"/>
    <d v="2015-03-07T14:57:37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"/>
    <x v="1"/>
    <x v="6"/>
    <x v="3545"/>
    <d v="2015-04-11T14:22:39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"/>
    <x v="1"/>
    <x v="6"/>
    <x v="3546"/>
    <d v="2015-03-31T22:59:00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"/>
    <x v="1"/>
    <x v="6"/>
    <x v="3547"/>
    <d v="2016-05-13T22:59:00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5"/>
    <x v="1"/>
    <x v="6"/>
    <x v="3548"/>
    <d v="2016-03-04T20:00:00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"/>
    <x v="1"/>
    <x v="6"/>
    <x v="3549"/>
    <d v="2015-09-04T04:27:53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1"/>
    <x v="1"/>
    <x v="6"/>
    <x v="3550"/>
    <d v="2016-05-02T16:26:38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"/>
    <x v="1"/>
    <x v="6"/>
    <x v="3551"/>
    <d v="2014-05-22T17:07:00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9"/>
    <x v="1"/>
    <x v="6"/>
    <x v="3552"/>
    <d v="2014-06-28T09:05:24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"/>
    <x v="1"/>
    <x v="6"/>
    <x v="3553"/>
    <d v="2015-08-11T19:00:00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"/>
    <x v="1"/>
    <x v="6"/>
    <x v="3554"/>
    <d v="2015-02-11T12:00:00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"/>
    <x v="1"/>
    <x v="6"/>
    <x v="3555"/>
    <d v="2016-11-17T06:36:34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1"/>
    <x v="1"/>
    <x v="6"/>
    <x v="3556"/>
    <d v="2014-08-17T10:35:24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"/>
    <x v="1"/>
    <x v="6"/>
    <x v="3557"/>
    <d v="2014-05-05T01:38:31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3"/>
    <x v="1"/>
    <x v="6"/>
    <x v="3558"/>
    <d v="2015-06-26T16:00:00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"/>
    <x v="1"/>
    <x v="6"/>
    <x v="3559"/>
    <d v="2015-07-31T03:58:00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7"/>
    <x v="1"/>
    <x v="6"/>
    <x v="3560"/>
    <d v="2015-05-26T21:45:0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"/>
    <x v="1"/>
    <x v="6"/>
    <x v="3561"/>
    <d v="2015-08-05T13:36:0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"/>
    <x v="1"/>
    <x v="6"/>
    <x v="3562"/>
    <d v="2016-03-13T17:00:00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"/>
    <x v="1"/>
    <x v="6"/>
    <x v="3563"/>
    <d v="2016-08-01T14:00:00"/>
  </r>
  <r>
    <x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"/>
    <x v="1"/>
    <x v="6"/>
    <x v="3564"/>
    <d v="2015-10-05T11:00:00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8"/>
    <x v="1"/>
    <x v="6"/>
    <x v="3565"/>
    <d v="2014-12-31T12:50:08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"/>
    <x v="1"/>
    <x v="6"/>
    <x v="3566"/>
    <d v="2015-01-23T07:11:23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7"/>
    <x v="1"/>
    <x v="6"/>
    <x v="3567"/>
    <d v="2015-06-10T14:27:24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"/>
    <x v="1"/>
    <x v="6"/>
    <x v="3568"/>
    <d v="2014-09-17T12:46:34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3"/>
    <x v="1"/>
    <x v="6"/>
    <x v="3569"/>
    <d v="2015-01-08T11:31:3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8"/>
    <x v="1"/>
    <x v="6"/>
    <x v="3570"/>
    <d v="2014-12-31T02:00:00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"/>
    <x v="1"/>
    <x v="6"/>
    <x v="3571"/>
    <d v="2014-10-30T15:36:53"/>
  </r>
  <r>
    <x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6"/>
    <x v="1"/>
    <x v="6"/>
    <x v="3572"/>
    <d v="2015-06-21T08:41:22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40"/>
    <x v="1"/>
    <x v="6"/>
    <x v="3573"/>
    <d v="2014-11-08T05:00:4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7"/>
    <x v="1"/>
    <x v="6"/>
    <x v="3574"/>
    <d v="2014-11-13T18:37:28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"/>
    <x v="1"/>
    <x v="6"/>
    <x v="3575"/>
    <d v="2016-08-10T22:59:00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  <x v="3576"/>
    <d v="2016-12-05T09:10:54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9"/>
    <x v="1"/>
    <x v="6"/>
    <x v="3577"/>
    <d v="2015-04-26T01:28:00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1"/>
    <x v="1"/>
    <x v="6"/>
    <x v="3578"/>
    <d v="2016-04-30T12:36:17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6"/>
    <x v="1"/>
    <x v="6"/>
    <x v="3579"/>
    <d v="2016-03-31T12:17:3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8"/>
    <x v="1"/>
    <x v="6"/>
    <x v="3580"/>
    <d v="2015-02-28T23:59:00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"/>
    <x v="1"/>
    <x v="6"/>
    <x v="3581"/>
    <d v="2014-07-30T06:18:30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9"/>
    <x v="1"/>
    <x v="6"/>
    <x v="3582"/>
    <d v="2016-04-04T21:18:02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6"/>
    <x v="1"/>
    <x v="6"/>
    <x v="3583"/>
    <d v="2016-04-18T04:13:25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1"/>
    <x v="1"/>
    <x v="6"/>
    <x v="3584"/>
    <d v="2015-07-13T02:35:44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"/>
    <x v="1"/>
    <x v="6"/>
    <x v="3585"/>
    <d v="2014-12-21T12:11:30"/>
  </r>
  <r>
    <x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2"/>
    <x v="1"/>
    <x v="6"/>
    <x v="3586"/>
    <d v="2016-09-23T11:44:30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3"/>
    <x v="1"/>
    <x v="6"/>
    <x v="3587"/>
    <d v="2016-06-27T14:00:00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"/>
    <x v="1"/>
    <x v="6"/>
    <x v="3588"/>
    <d v="2015-04-29T18:00:00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"/>
    <x v="1"/>
    <x v="6"/>
    <x v="3589"/>
    <d v="2015-05-26T10:32:27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9"/>
    <x v="1"/>
    <x v="6"/>
    <x v="3590"/>
    <d v="2014-10-20T03:00:34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"/>
    <x v="1"/>
    <x v="6"/>
    <x v="3591"/>
    <d v="2015-01-23T23:59:00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3"/>
    <x v="1"/>
    <x v="6"/>
    <x v="3592"/>
    <d v="2015-02-10T23:59:00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"/>
    <x v="1"/>
    <x v="6"/>
    <x v="3593"/>
    <d v="2015-01-05T15:26:00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6"/>
    <x v="1"/>
    <x v="6"/>
    <x v="3594"/>
    <d v="2016-09-03T20:36:22"/>
  </r>
  <r>
    <x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50"/>
    <x v="1"/>
    <x v="6"/>
    <x v="3595"/>
    <d v="2015-03-13T01:59:00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  <x v="3596"/>
    <d v="2014-08-26T12:09:42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8"/>
    <x v="1"/>
    <x v="6"/>
    <x v="3597"/>
    <d v="2016-03-03T00:59:00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1"/>
    <x v="1"/>
    <x v="6"/>
    <x v="3598"/>
    <d v="2014-09-02T23:59:00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"/>
    <x v="1"/>
    <x v="6"/>
    <x v="3599"/>
    <d v="2015-08-29T19:00:00"/>
  </r>
  <r>
    <x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"/>
    <x v="1"/>
    <x v="6"/>
    <x v="3600"/>
    <d v="2016-10-13T15:22:44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"/>
    <x v="1"/>
    <x v="6"/>
    <x v="3601"/>
    <d v="2015-01-16T18:58:02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2"/>
    <x v="1"/>
    <x v="6"/>
    <x v="3602"/>
    <d v="2016-05-17T16:27:59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5"/>
    <x v="1"/>
    <x v="6"/>
    <x v="3603"/>
    <d v="2015-11-05T16:44:40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"/>
    <x v="1"/>
    <x v="6"/>
    <x v="3604"/>
    <d v="2016-04-29T01:59:00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1"/>
    <x v="1"/>
    <x v="6"/>
    <x v="3605"/>
    <d v="2016-02-13T14:02:0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"/>
    <x v="1"/>
    <x v="6"/>
    <x v="3606"/>
    <d v="2016-08-14T09:30:57"/>
  </r>
  <r>
    <x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  <x v="3607"/>
    <d v="2015-12-14T19:00:00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30"/>
    <x v="1"/>
    <x v="6"/>
    <x v="3608"/>
    <d v="2016-06-17T09:00:00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"/>
    <x v="1"/>
    <x v="6"/>
    <x v="3609"/>
    <d v="2016-03-30T17:48:05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"/>
    <x v="1"/>
    <x v="6"/>
    <x v="3610"/>
    <d v="2015-08-17T05:22:1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7"/>
    <x v="1"/>
    <x v="6"/>
    <x v="3611"/>
    <d v="2015-04-08T03:53:21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7"/>
    <x v="1"/>
    <x v="6"/>
    <x v="3612"/>
    <d v="2014-06-09T12:26:51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3"/>
    <x v="1"/>
    <x v="6"/>
    <x v="3613"/>
    <d v="2014-06-28T09:09:34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"/>
    <x v="1"/>
    <x v="6"/>
    <x v="3614"/>
    <d v="2015-06-18T20:00:1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"/>
    <x v="1"/>
    <x v="6"/>
    <x v="3615"/>
    <d v="2015-12-10T09:14:5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"/>
    <x v="1"/>
    <x v="6"/>
    <x v="3616"/>
    <d v="2015-03-19T16:47:44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"/>
    <x v="1"/>
    <x v="6"/>
    <x v="3617"/>
    <d v="2017-02-27T19:00:00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"/>
    <x v="1"/>
    <x v="6"/>
    <x v="3618"/>
    <d v="2015-06-03T10:04:10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"/>
    <x v="1"/>
    <x v="6"/>
    <x v="3619"/>
    <d v="2016-11-19T17:00:00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"/>
    <x v="1"/>
    <x v="6"/>
    <x v="3620"/>
    <d v="2015-03-04T23:00:00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"/>
    <x v="1"/>
    <x v="6"/>
    <x v="3621"/>
    <d v="2016-09-30T16:00:00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8"/>
    <x v="1"/>
    <x v="6"/>
    <x v="3622"/>
    <d v="2014-09-27T22:23:00"/>
  </r>
  <r>
    <x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"/>
    <x v="1"/>
    <x v="6"/>
    <x v="3623"/>
    <d v="2014-07-26T02:00:00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1"/>
    <x v="1"/>
    <x v="6"/>
    <x v="3624"/>
    <d v="2016-08-23T13:34:50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"/>
    <x v="1"/>
    <x v="6"/>
    <x v="3625"/>
    <d v="2015-07-02T10:39:37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5"/>
    <x v="1"/>
    <x v="6"/>
    <x v="3626"/>
    <d v="2014-08-16T11:00:57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9"/>
    <x v="1"/>
    <x v="6"/>
    <x v="3627"/>
    <d v="2016-05-20T22:59:00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  <x v="3628"/>
    <d v="2015-12-13T15:59:56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  <x v="3629"/>
    <d v="2016-05-05T12:00:0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  <x v="3630"/>
    <d v="2014-11-29T16:19:5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8"/>
    <x v="1"/>
    <x v="40"/>
    <x v="3631"/>
    <d v="2014-09-22T22:59:0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  <x v="3632"/>
    <d v="2014-11-23T17:29:09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7"/>
    <x v="1"/>
    <x v="40"/>
    <x v="3633"/>
    <d v="2016-11-18T20:00:0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7"/>
    <x v="1"/>
    <x v="40"/>
    <x v="3634"/>
    <d v="2017-01-13T22:59:00"/>
  </r>
  <r>
    <x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8"/>
    <x v="1"/>
    <x v="40"/>
    <x v="3635"/>
    <d v="2016-04-20T16:11:16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  <x v="3636"/>
    <d v="2015-09-14T11:40:29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"/>
    <x v="1"/>
    <x v="40"/>
    <x v="3637"/>
    <d v="2015-01-01T11:48:55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  <x v="3638"/>
    <d v="2015-04-19T10:08:52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  <x v="3639"/>
    <d v="2016-10-07T10:11:0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"/>
    <x v="1"/>
    <x v="40"/>
    <x v="3640"/>
    <d v="2015-05-10T13:45:3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  <x v="3641"/>
    <d v="2014-10-05T00:00:0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8"/>
    <x v="1"/>
    <x v="40"/>
    <x v="3642"/>
    <d v="2015-11-30T12:00:0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  <x v="3643"/>
    <d v="2015-11-16T23:27:19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"/>
    <x v="1"/>
    <x v="40"/>
    <x v="3644"/>
    <d v="2016-03-07T23:59:0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  <x v="3645"/>
    <d v="2016-11-21T19:17:18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"/>
    <x v="1"/>
    <x v="40"/>
    <x v="3646"/>
    <d v="2015-06-16T18:30:0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  <x v="3647"/>
    <d v="2016-09-30T12:58:47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"/>
    <x v="1"/>
    <x v="6"/>
    <x v="3648"/>
    <d v="2014-10-05T02:00:45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8"/>
    <x v="1"/>
    <x v="6"/>
    <x v="3649"/>
    <d v="2014-06-16T12:06:34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"/>
    <x v="1"/>
    <x v="6"/>
    <x v="3650"/>
    <d v="2016-02-02T06:29:44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8"/>
    <x v="1"/>
    <x v="6"/>
    <x v="3651"/>
    <d v="2014-08-10T10:59:00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"/>
    <x v="1"/>
    <x v="6"/>
    <x v="3652"/>
    <d v="2016-08-24T22:59:00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1"/>
    <x v="1"/>
    <x v="6"/>
    <x v="3653"/>
    <d v="2015-08-05T03:43:27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9"/>
    <x v="1"/>
    <x v="6"/>
    <x v="3654"/>
    <d v="2016-04-03T12:00:00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4"/>
    <x v="1"/>
    <x v="6"/>
    <x v="3655"/>
    <d v="2015-07-18T01:59:00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"/>
    <x v="1"/>
    <x v="6"/>
    <x v="3656"/>
    <d v="2017-02-01T17:59:00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1"/>
    <x v="1"/>
    <x v="6"/>
    <x v="3657"/>
    <d v="2016-06-01T16:42:00"/>
  </r>
  <r>
    <x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6"/>
    <x v="1"/>
    <x v="6"/>
    <x v="3658"/>
    <d v="2014-07-01T22:59:00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"/>
    <x v="1"/>
    <x v="6"/>
    <x v="3659"/>
    <d v="2015-03-19T09:39:00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"/>
    <x v="1"/>
    <x v="6"/>
    <x v="3660"/>
    <d v="2014-12-23T16:08:45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3"/>
    <x v="1"/>
    <x v="6"/>
    <x v="3661"/>
    <d v="2016-04-09T23:00:00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3"/>
    <x v="1"/>
    <x v="6"/>
    <x v="3662"/>
    <d v="2015-03-30T23:16:54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  <x v="3663"/>
    <d v="2016-12-21T06:50:30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"/>
    <x v="1"/>
    <x v="6"/>
    <x v="3664"/>
    <d v="2016-06-16T00:58:09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  <x v="3665"/>
    <d v="2015-10-28T14:54:00"/>
  </r>
  <r>
    <x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2"/>
    <x v="1"/>
    <x v="6"/>
    <x v="3666"/>
    <d v="2014-07-24T02:00:00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"/>
    <x v="1"/>
    <x v="6"/>
    <x v="3667"/>
    <d v="2015-07-18T18:16:59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7"/>
    <x v="1"/>
    <x v="6"/>
    <x v="3668"/>
    <d v="2015-07-23T13:33:00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"/>
    <x v="1"/>
    <x v="6"/>
    <x v="3669"/>
    <d v="2015-06-11T11:12:17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"/>
    <x v="1"/>
    <x v="6"/>
    <x v="3670"/>
    <d v="2015-05-31T18:00:00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"/>
    <x v="1"/>
    <x v="6"/>
    <x v="3671"/>
    <d v="2014-07-20T22:59:00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"/>
    <x v="1"/>
    <x v="6"/>
    <x v="3672"/>
    <d v="2014-09-26T17:43:04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40"/>
    <x v="1"/>
    <x v="6"/>
    <x v="3673"/>
    <d v="2014-11-05T07:52:00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"/>
    <x v="1"/>
    <x v="6"/>
    <x v="3674"/>
    <d v="2016-09-03T15:57:09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"/>
    <x v="1"/>
    <x v="6"/>
    <x v="3675"/>
    <d v="2016-05-15T18:00:00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"/>
    <x v="1"/>
    <x v="6"/>
    <x v="3676"/>
    <d v="2014-09-12T14:34:44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"/>
    <x v="1"/>
    <x v="6"/>
    <x v="3677"/>
    <d v="2014-07-02T22:59:00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"/>
    <x v="1"/>
    <x v="6"/>
    <x v="3678"/>
    <d v="2015-05-31T07:44:58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"/>
    <x v="1"/>
    <x v="6"/>
    <x v="3679"/>
    <d v="2014-06-30T23:59:00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100"/>
    <x v="1"/>
    <x v="6"/>
    <x v="3680"/>
    <d v="2016-10-05T05:53:54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"/>
    <x v="1"/>
    <x v="6"/>
    <x v="3681"/>
    <d v="2016-01-15T10:38:10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"/>
    <x v="1"/>
    <x v="6"/>
    <x v="3682"/>
    <d v="2014-06-16T01:59:00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9"/>
    <x v="1"/>
    <x v="6"/>
    <x v="3683"/>
    <d v="2016-10-19T21:48:1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"/>
    <x v="1"/>
    <x v="6"/>
    <x v="3684"/>
    <d v="2015-09-01T23:19:4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2"/>
    <x v="1"/>
    <x v="6"/>
    <x v="3685"/>
    <d v="2014-05-19T16:00:00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"/>
    <x v="1"/>
    <x v="6"/>
    <x v="3686"/>
    <d v="2015-08-28T22:59:00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"/>
    <x v="1"/>
    <x v="6"/>
    <x v="3687"/>
    <d v="2014-06-27T00:14:15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4"/>
    <x v="1"/>
    <x v="6"/>
    <x v="3688"/>
    <d v="2014-08-08T13:53:24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"/>
    <x v="1"/>
    <x v="6"/>
    <x v="3689"/>
    <d v="2015-06-21T17:25:00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"/>
    <x v="1"/>
    <x v="6"/>
    <x v="3690"/>
    <d v="2014-11-27T10:21:23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7"/>
    <x v="1"/>
    <x v="6"/>
    <x v="3691"/>
    <d v="2015-03-01T23:59:00"/>
  </r>
  <r>
    <x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"/>
    <x v="1"/>
    <x v="6"/>
    <x v="3692"/>
    <d v="2014-09-18T19:00:00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1"/>
    <x v="1"/>
    <x v="6"/>
    <x v="3693"/>
    <d v="2015-11-30T17:30:00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3"/>
    <x v="1"/>
    <x v="6"/>
    <x v="3694"/>
    <d v="2016-06-05T21:00:00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"/>
    <x v="1"/>
    <x v="6"/>
    <x v="3695"/>
    <d v="2015-01-11T15:53:30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40"/>
    <x v="1"/>
    <x v="6"/>
    <x v="3696"/>
    <d v="2015-02-13T09:48:3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  <x v="3697"/>
    <d v="2016-05-10T06:10:48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1"/>
    <x v="1"/>
    <x v="6"/>
    <x v="3698"/>
    <d v="2016-03-02T14:21:27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  <x v="3699"/>
    <d v="2014-10-15T09:26:56"/>
  </r>
  <r>
    <x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4"/>
    <x v="1"/>
    <x v="6"/>
    <x v="3700"/>
    <d v="2014-09-30T11:00:00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9"/>
    <x v="1"/>
    <x v="6"/>
    <x v="3701"/>
    <d v="2015-06-04T07:59:53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6"/>
    <x v="1"/>
    <x v="6"/>
    <x v="3702"/>
    <d v="2016-07-10T17:59:00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"/>
    <x v="1"/>
    <x v="6"/>
    <x v="3703"/>
    <d v="2016-08-13T01:59:00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"/>
    <x v="1"/>
    <x v="6"/>
    <x v="3704"/>
    <d v="2016-05-31T11:33:14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4"/>
    <x v="1"/>
    <x v="6"/>
    <x v="3705"/>
    <d v="2014-06-23T13:00:00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  <x v="3706"/>
    <d v="2014-09-12T16:55:49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1"/>
    <x v="1"/>
    <x v="6"/>
    <x v="3707"/>
    <d v="2016-07-22T00:26:00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4"/>
    <x v="1"/>
    <x v="6"/>
    <x v="3708"/>
    <d v="2014-07-03T22:24:4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1"/>
    <x v="1"/>
    <x v="6"/>
    <x v="3709"/>
    <d v="2014-06-25T11:59:0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8"/>
    <x v="1"/>
    <x v="6"/>
    <x v="3710"/>
    <d v="2015-04-03T08:49:48"/>
  </r>
  <r>
    <x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"/>
    <x v="1"/>
    <x v="6"/>
    <x v="3711"/>
    <d v="2014-06-15T11:00:00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1"/>
    <x v="1"/>
    <x v="6"/>
    <x v="3712"/>
    <d v="2015-05-31T01:59:00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7"/>
    <x v="1"/>
    <x v="6"/>
    <x v="3713"/>
    <d v="2016-06-04T12:42:4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6"/>
    <x v="1"/>
    <x v="6"/>
    <x v="3714"/>
    <d v="2015-05-25T22:59:00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3"/>
    <x v="1"/>
    <x v="6"/>
    <x v="3715"/>
    <d v="2015-03-31T07:52:00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2"/>
    <x v="1"/>
    <x v="6"/>
    <x v="3716"/>
    <d v="2016-01-21T16:18:29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  <x v="3717"/>
    <d v="2015-05-09T15:47:29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"/>
    <x v="1"/>
    <x v="6"/>
    <x v="3718"/>
    <d v="2015-02-27T12:11:15"/>
  </r>
  <r>
    <x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  <x v="3719"/>
    <d v="2015-06-22T12:31:06"/>
  </r>
  <r>
    <x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"/>
    <x v="1"/>
    <x v="6"/>
    <x v="3720"/>
    <d v="2015-07-02T18:50:0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5"/>
    <x v="1"/>
    <x v="6"/>
    <x v="3721"/>
    <d v="2014-11-05T18:28:04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8"/>
    <x v="1"/>
    <x v="6"/>
    <x v="3722"/>
    <d v="2016-02-11T17:59:00"/>
  </r>
  <r>
    <x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3"/>
    <x v="1"/>
    <x v="6"/>
    <x v="3723"/>
    <d v="2014-11-30T14:04:22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50"/>
    <x v="1"/>
    <x v="6"/>
    <x v="3724"/>
    <d v="2016-05-04T18:00:00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"/>
    <x v="1"/>
    <x v="6"/>
    <x v="3725"/>
    <d v="2016-02-18T16:30:00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3"/>
    <x v="1"/>
    <x v="6"/>
    <x v="3726"/>
    <d v="2016-04-29T16:00:00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"/>
    <x v="1"/>
    <x v="6"/>
    <x v="3727"/>
    <d v="2016-10-19T23:55:00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"/>
    <x v="1"/>
    <x v="6"/>
    <x v="3728"/>
    <d v="2015-08-18T23:06:1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"/>
    <x v="1"/>
    <x v="6"/>
    <x v="3729"/>
    <d v="2015-03-22T22:55:12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  <x v="3730"/>
    <d v="2015-08-17T11:15:59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2"/>
    <x v="1"/>
    <x v="6"/>
    <x v="3731"/>
    <d v="2015-01-09T22:23:00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3"/>
    <x v="1"/>
    <x v="6"/>
    <x v="3732"/>
    <d v="2015-01-24T07:00:00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  <x v="3733"/>
    <d v="2015-04-18T17:30:00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  <x v="3734"/>
    <d v="2015-05-25T16:38:16"/>
  </r>
  <r>
    <x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  <x v="3735"/>
    <d v="2015-05-28T11:38:09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  <x v="3736"/>
    <d v="2015-03-23T13:00:00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8"/>
    <x v="1"/>
    <x v="6"/>
    <x v="3737"/>
    <d v="2015-11-12T01:59:00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  <x v="3738"/>
    <d v="2014-07-15T17:00:00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1"/>
    <x v="1"/>
    <x v="6"/>
    <x v="3739"/>
    <d v="2016-07-17T05:47:48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6"/>
    <x v="1"/>
    <x v="6"/>
    <x v="3740"/>
    <d v="2014-08-11T20:53:58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  <x v="3741"/>
    <d v="2015-12-17T17:05:50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  <x v="3742"/>
    <d v="2014-09-06T00:09:04"/>
  </r>
  <r>
    <x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  <x v="3743"/>
    <d v="2014-07-03T12:02:44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  <x v="3744"/>
    <d v="2014-07-04T22:59:00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  <x v="3745"/>
    <d v="2014-08-10T11:45:02"/>
  </r>
  <r>
    <x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  <x v="3746"/>
    <d v="2016-10-08T04:20:39"/>
  </r>
  <r>
    <x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  <x v="3747"/>
    <d v="2015-07-05T17:59:00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100"/>
    <x v="1"/>
    <x v="40"/>
    <x v="3748"/>
    <d v="2016-02-16T00:59:0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  <x v="3749"/>
    <d v="2016-04-28T22:59:0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"/>
    <x v="1"/>
    <x v="40"/>
    <x v="3750"/>
    <d v="2015-02-10T02:59:0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1"/>
    <x v="1"/>
    <x v="40"/>
    <x v="3751"/>
    <d v="2016-04-02T18:51:13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8"/>
    <x v="1"/>
    <x v="40"/>
    <x v="3752"/>
    <d v="2016-10-16T16:00:0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"/>
    <x v="1"/>
    <x v="40"/>
    <x v="3753"/>
    <d v="2015-06-02T19:00:0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"/>
    <x v="1"/>
    <x v="40"/>
    <x v="3754"/>
    <d v="2014-07-25T23:59:0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"/>
    <x v="1"/>
    <x v="40"/>
    <x v="3755"/>
    <d v="2016-04-15T15:48:27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8"/>
    <x v="1"/>
    <x v="40"/>
    <x v="3756"/>
    <d v="2014-06-11T14:33:18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6"/>
    <x v="1"/>
    <x v="40"/>
    <x v="3757"/>
    <d v="2014-12-01T15:25:15"/>
  </r>
  <r>
    <x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"/>
    <x v="1"/>
    <x v="40"/>
    <x v="3758"/>
    <d v="2014-05-19T00:00:00"/>
  </r>
  <r>
    <x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"/>
    <x v="1"/>
    <x v="40"/>
    <x v="3759"/>
    <d v="2015-08-25T21:35:53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6"/>
    <x v="1"/>
    <x v="40"/>
    <x v="3760"/>
    <d v="2014-05-05T07:36:26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7"/>
    <x v="1"/>
    <x v="40"/>
    <x v="3761"/>
    <d v="2015-08-10T18:00:0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"/>
    <x v="1"/>
    <x v="40"/>
    <x v="3762"/>
    <d v="2015-08-02T14:31:29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5"/>
    <x v="1"/>
    <x v="40"/>
    <x v="3763"/>
    <d v="2015-04-01T12:00:26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6"/>
    <x v="1"/>
    <x v="40"/>
    <x v="3764"/>
    <d v="2016-05-28T19:36:0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"/>
    <x v="1"/>
    <x v="40"/>
    <x v="3765"/>
    <d v="2014-07-30T13:38:02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7"/>
    <x v="1"/>
    <x v="40"/>
    <x v="3766"/>
    <d v="2014-07-02T23:00:45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2"/>
    <x v="1"/>
    <x v="40"/>
    <x v="3767"/>
    <d v="2015-02-28T23:59:0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"/>
    <x v="1"/>
    <x v="40"/>
    <x v="3768"/>
    <d v="2014-06-12T12:28:1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"/>
    <x v="1"/>
    <x v="40"/>
    <x v="3769"/>
    <d v="2016-04-15T09:21:19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  <x v="3770"/>
    <d v="2015-06-13T17:20:10"/>
  </r>
  <r>
    <x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"/>
    <x v="1"/>
    <x v="40"/>
    <x v="3771"/>
    <d v="2016-05-17T19:00:0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7"/>
    <x v="1"/>
    <x v="40"/>
    <x v="3772"/>
    <d v="2016-11-29T01:00:00"/>
  </r>
  <r>
    <x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5"/>
    <x v="1"/>
    <x v="40"/>
    <x v="3773"/>
    <d v="2016-11-14T21:08:0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  <x v="3774"/>
    <d v="2015-04-09T14:00:55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"/>
    <x v="1"/>
    <x v="40"/>
    <x v="3775"/>
    <d v="2015-04-08T23:00:0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1"/>
    <x v="1"/>
    <x v="40"/>
    <x v="3776"/>
    <d v="2014-07-31T20:00:0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9"/>
    <x v="1"/>
    <x v="40"/>
    <x v="3777"/>
    <d v="2014-09-26T23:00:00"/>
  </r>
  <r>
    <x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"/>
    <x v="1"/>
    <x v="40"/>
    <x v="3778"/>
    <d v="2015-02-14T14:39: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6"/>
    <x v="1"/>
    <x v="40"/>
    <x v="3779"/>
    <d v="2016-03-26T11:39:0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  <x v="3780"/>
    <d v="2015-07-13T15:06:0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5"/>
    <x v="1"/>
    <x v="40"/>
    <x v="3781"/>
    <d v="2014-09-08T16:11:25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"/>
    <x v="1"/>
    <x v="40"/>
    <x v="3782"/>
    <d v="2016-07-24T18:00:0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"/>
    <x v="1"/>
    <x v="40"/>
    <x v="3783"/>
    <d v="2016-03-15T11:00:0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  <x v="3784"/>
    <d v="2016-07-10T18:32:12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1"/>
    <x v="1"/>
    <x v="40"/>
    <x v="3785"/>
    <d v="2016-08-02T05:03:0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4"/>
    <x v="1"/>
    <x v="40"/>
    <x v="3786"/>
    <d v="2016-05-26T19:54:35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"/>
    <x v="1"/>
    <x v="40"/>
    <x v="3787"/>
    <d v="2015-07-10T22:59:0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  <x v="3788"/>
    <d v="2015-12-23T11:18:0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  <x v="3789"/>
    <d v="2015-06-15T14:10:18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  <x v="3790"/>
    <d v="2016-11-22T12:00:23"/>
  </r>
  <r>
    <x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  <x v="3791"/>
    <d v="2014-07-06T11:36:32"/>
  </r>
  <r>
    <x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8"/>
    <x v="1"/>
    <x v="40"/>
    <x v="3792"/>
    <d v="2015-07-15T05:43:42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  <x v="3793"/>
    <d v="2014-12-16T17:32:09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  <x v="3794"/>
    <d v="2015-06-07T08:55:54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  <x v="3795"/>
    <d v="2015-08-28T17:30:0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  <x v="3796"/>
    <d v="2017-01-13T19:42:36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"/>
    <x v="1"/>
    <x v="40"/>
    <x v="3797"/>
    <d v="2015-04-20T16:09:25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  <x v="3798"/>
    <d v="2014-08-10T12:20:48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1"/>
    <x v="1"/>
    <x v="40"/>
    <x v="3799"/>
    <d v="2016-03-11T17:20:43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"/>
    <x v="1"/>
    <x v="40"/>
    <x v="3800"/>
    <d v="2015-01-10T23:59:0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"/>
    <x v="1"/>
    <x v="40"/>
    <x v="3801"/>
    <d v="2015-01-02T11:13:36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  <x v="3802"/>
    <d v="2015-10-21T22:01:46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9"/>
    <x v="1"/>
    <x v="40"/>
    <x v="3803"/>
    <d v="2016-03-04T18:19:28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  <x v="3804"/>
    <d v="2016-07-31T02:00:0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2"/>
    <x v="1"/>
    <x v="40"/>
    <x v="3805"/>
    <d v="2014-09-27T16:17:2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  <x v="3806"/>
    <d v="2014-06-29T01:13:01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1"/>
    <x v="1"/>
    <x v="40"/>
    <x v="3807"/>
    <d v="2015-04-03T16:48:59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2"/>
    <x v="1"/>
    <x v="6"/>
    <x v="3808"/>
    <d v="2015-04-25T04:53:39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"/>
    <x v="1"/>
    <x v="6"/>
    <x v="3809"/>
    <d v="2014-07-30T18:00:00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"/>
    <x v="1"/>
    <x v="6"/>
    <x v="3810"/>
    <d v="2015-03-21T14:22:38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"/>
    <x v="1"/>
    <x v="6"/>
    <x v="3811"/>
    <d v="2016-05-31T06:00:00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"/>
    <x v="1"/>
    <x v="6"/>
    <x v="3812"/>
    <d v="2015-05-31T22:59:00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9"/>
    <x v="1"/>
    <x v="6"/>
    <x v="3813"/>
    <d v="2016-06-14T16:43:00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2"/>
    <x v="1"/>
    <x v="6"/>
    <x v="3814"/>
    <d v="2015-03-31T22:59:00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"/>
    <x v="1"/>
    <x v="6"/>
    <x v="3815"/>
    <d v="2015-08-20T18:00:00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"/>
    <x v="1"/>
    <x v="6"/>
    <x v="3816"/>
    <d v="2014-07-17T11:33:43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"/>
    <x v="1"/>
    <x v="6"/>
    <x v="3817"/>
    <d v="2015-10-23T22:59:00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  <x v="3818"/>
    <d v="2015-03-12T14:13:02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1"/>
    <x v="1"/>
    <x v="6"/>
    <x v="3819"/>
    <d v="2015-07-17T16:02:00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2"/>
    <x v="1"/>
    <x v="6"/>
    <x v="3820"/>
    <d v="2015-07-05T10:38:37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80"/>
    <x v="1"/>
    <x v="6"/>
    <x v="3821"/>
    <d v="2016-01-03T23:20:07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"/>
    <x v="1"/>
    <x v="6"/>
    <x v="3822"/>
    <d v="2016-01-19T17:59:00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5"/>
    <x v="1"/>
    <x v="6"/>
    <x v="3823"/>
    <d v="2015-07-19T22:59:00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9"/>
    <x v="1"/>
    <x v="6"/>
    <x v="3824"/>
    <d v="2016-08-01T08:41:00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8"/>
    <x v="1"/>
    <x v="6"/>
    <x v="3825"/>
    <d v="2015-06-16T20:40:14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8"/>
    <x v="1"/>
    <x v="6"/>
    <x v="3826"/>
    <d v="2015-05-07T05:09:54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"/>
    <x v="1"/>
    <x v="6"/>
    <x v="3827"/>
    <d v="2015-03-26T19:00:00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9"/>
    <x v="1"/>
    <x v="6"/>
    <x v="3828"/>
    <d v="2014-12-31T08:39:47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3"/>
    <x v="1"/>
    <x v="6"/>
    <x v="3829"/>
    <d v="2016-08-31T15:46:11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  <x v="3830"/>
    <d v="2016-05-27T12:46:51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9"/>
    <x v="1"/>
    <x v="6"/>
    <x v="3831"/>
    <d v="2014-11-05T16:22:25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40"/>
    <x v="1"/>
    <x v="6"/>
    <x v="3832"/>
    <d v="2016-02-19T21:45:35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  <x v="3833"/>
    <d v="2014-12-01T14:09:00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"/>
    <x v="1"/>
    <x v="6"/>
    <x v="3834"/>
    <d v="2015-06-18T05:41:07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  <x v="3835"/>
    <d v="2016-04-21T17:36:48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"/>
    <x v="1"/>
    <x v="6"/>
    <x v="3836"/>
    <d v="2016-08-02T23:09:00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"/>
    <x v="1"/>
    <x v="6"/>
    <x v="3837"/>
    <d v="2015-07-03T13:22:38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"/>
    <x v="1"/>
    <x v="6"/>
    <x v="3838"/>
    <d v="2015-05-22T12:03:29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"/>
    <x v="1"/>
    <x v="6"/>
    <x v="3839"/>
    <d v="2015-07-29T22:25:24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2"/>
    <x v="1"/>
    <x v="6"/>
    <x v="3840"/>
    <d v="2016-03-28T10:50:29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6"/>
    <x v="1"/>
    <x v="6"/>
    <x v="3841"/>
    <d v="2014-07-20T13:51:27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8"/>
    <x v="1"/>
    <x v="6"/>
    <x v="3842"/>
    <d v="2014-05-11T06:50:52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"/>
    <x v="1"/>
    <x v="6"/>
    <x v="3843"/>
    <d v="2014-05-31T20:44:24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"/>
    <x v="1"/>
    <x v="6"/>
    <x v="3844"/>
    <d v="2014-06-03T01:59:00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"/>
    <x v="1"/>
    <x v="6"/>
    <x v="3845"/>
    <d v="2015-10-01T10:02:54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4"/>
    <x v="1"/>
    <x v="6"/>
    <x v="3846"/>
    <d v="2014-10-04T01:59:00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9"/>
    <x v="1"/>
    <x v="6"/>
    <x v="3847"/>
    <d v="2015-07-19T00:23:11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50"/>
    <x v="1"/>
    <x v="6"/>
    <x v="3848"/>
    <d v="2015-10-18T14:36:29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"/>
    <x v="1"/>
    <x v="6"/>
    <x v="3849"/>
    <d v="2015-06-11T13:24:44"/>
  </r>
  <r>
    <x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10"/>
    <x v="1"/>
    <x v="6"/>
    <x v="3850"/>
    <d v="2014-12-31T21:59:03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6"/>
    <x v="1"/>
    <x v="6"/>
    <x v="3851"/>
    <d v="2015-07-17T05:32:59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  <x v="3852"/>
    <d v="2015-03-26T22:34:3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  <x v="3853"/>
    <d v="2014-09-01T15:09:38"/>
  </r>
  <r>
    <x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"/>
    <x v="1"/>
    <x v="6"/>
    <x v="3854"/>
    <d v="2015-05-09T16:14:18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  <x v="3855"/>
    <d v="2015-03-26T17:17:51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  <x v="3856"/>
    <d v="2015-03-08T11:50:03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  <x v="3857"/>
    <d v="2014-08-01T12:12:00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  <x v="3858"/>
    <d v="2015-05-22T16:00:00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  <x v="3859"/>
    <d v="2014-06-25T16:00:00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2"/>
    <x v="1"/>
    <x v="6"/>
    <x v="3860"/>
    <d v="2014-08-12T10:51:50"/>
  </r>
  <r>
    <x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  <x v="3861"/>
    <d v="2014-11-12T16:47:00"/>
  </r>
  <r>
    <x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  <x v="3862"/>
    <d v="2016-09-12T11:59:00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  <x v="3863"/>
    <d v="2015-11-05T11:11:45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  <x v="3864"/>
    <d v="2015-11-17T17:24:14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"/>
    <x v="1"/>
    <x v="6"/>
    <x v="3865"/>
    <d v="2014-08-30T00:30:00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6"/>
    <x v="1"/>
    <x v="6"/>
    <x v="3866"/>
    <d v="2016-03-22T22:29:00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"/>
    <x v="1"/>
    <x v="6"/>
    <x v="3867"/>
    <d v="2016-06-18T14:32:19"/>
  </r>
  <r>
    <x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  <x v="3868"/>
    <d v="2014-09-08T10:50:05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"/>
    <x v="1"/>
    <x v="40"/>
    <x v="3869"/>
    <d v="2015-03-13T22:11:0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  <x v="3870"/>
    <d v="2014-07-02T23:07:58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"/>
    <x v="1"/>
    <x v="40"/>
    <x v="3871"/>
    <d v="2017-03-29T12:44:1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  <x v="3872"/>
    <d v="2015-08-13T22:29:56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  <x v="3873"/>
    <d v="2015-10-08T11:42:15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  <x v="3874"/>
    <d v="2015-01-23T20:00:0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  <x v="3875"/>
    <d v="2016-09-03T05:00:0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5"/>
    <x v="1"/>
    <x v="40"/>
    <x v="3876"/>
    <d v="2016-02-02T09:58:48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9"/>
    <x v="1"/>
    <x v="40"/>
    <x v="3877"/>
    <d v="2016-12-08T11:15:52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  <x v="3878"/>
    <d v="2015-06-29T22:59:0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  <x v="3879"/>
    <d v="2015-01-25T15:39:56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8"/>
    <x v="1"/>
    <x v="40"/>
    <x v="3880"/>
    <d v="2014-07-30T18:00:0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  <x v="3881"/>
    <d v="2017-02-19T19:26:39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  <x v="3882"/>
    <d v="2016-01-31T18:03:0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  <x v="3883"/>
    <d v="2014-09-02T09:27:49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  <x v="3884"/>
    <d v="2015-03-27T12:59:52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  <x v="3885"/>
    <d v="2016-05-09T17:49:51"/>
  </r>
  <r>
    <x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  <x v="3886"/>
    <d v="2014-12-11T00:28:22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8"/>
    <x v="1"/>
    <x v="40"/>
    <x v="3887"/>
    <d v="2015-05-01T17:00:0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9"/>
    <x v="1"/>
    <x v="6"/>
    <x v="3888"/>
    <d v="2017-02-26T08:05:58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"/>
    <x v="1"/>
    <x v="6"/>
    <x v="3889"/>
    <d v="2015-01-04T18:26:00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6"/>
    <x v="1"/>
    <x v="6"/>
    <x v="3890"/>
    <d v="2015-08-15T13:12:24"/>
  </r>
  <r>
    <x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"/>
    <x v="1"/>
    <x v="6"/>
    <x v="3891"/>
    <d v="2015-03-22T23:59:0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  <x v="3892"/>
    <d v="2014-08-24T02:00:00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"/>
    <x v="1"/>
    <x v="6"/>
    <x v="3893"/>
    <d v="2014-07-01T01:00:00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"/>
    <x v="1"/>
    <x v="6"/>
    <x v="3894"/>
    <d v="2016-12-05T23:59:00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  <x v="3895"/>
    <d v="2015-02-28T01:00:18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3"/>
    <x v="1"/>
    <x v="6"/>
    <x v="3896"/>
    <d v="2014-06-16T23:36:18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  <x v="3897"/>
    <d v="2015-01-08T15:58:03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1"/>
    <x v="1"/>
    <x v="6"/>
    <x v="3898"/>
    <d v="2015-08-17T11:00:00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3"/>
    <x v="1"/>
    <x v="6"/>
    <x v="3899"/>
    <d v="2014-08-12T13:36:01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  <x v="3900"/>
    <d v="2015-06-10T21:13:11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  <x v="3901"/>
    <d v="2015-12-19T14:49:59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"/>
    <x v="1"/>
    <x v="6"/>
    <x v="3902"/>
    <d v="2016-11-14T07:14:02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  <x v="3903"/>
    <d v="2015-08-14T14:38:00"/>
  </r>
  <r>
    <x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2"/>
    <x v="1"/>
    <x v="6"/>
    <x v="3904"/>
    <d v="2015-04-15T00:04:00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5"/>
    <x v="1"/>
    <x v="6"/>
    <x v="3905"/>
    <d v="2015-06-11T18:00:00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"/>
    <x v="1"/>
    <x v="6"/>
    <x v="3906"/>
    <d v="2015-06-26T08:25:00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"/>
    <x v="1"/>
    <x v="6"/>
    <x v="3907"/>
    <d v="2014-10-26T15:08:00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"/>
    <x v="1"/>
    <x v="6"/>
    <x v="3908"/>
    <d v="2014-07-28T22:14:5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4"/>
    <x v="1"/>
    <x v="6"/>
    <x v="3909"/>
    <d v="2014-09-11T03:37:22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2"/>
    <x v="1"/>
    <x v="6"/>
    <x v="3910"/>
    <d v="2015-09-07T13:09:57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"/>
    <x v="1"/>
    <x v="6"/>
    <x v="3911"/>
    <d v="2014-11-26T15:29:37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  <x v="3912"/>
    <d v="2015-04-24T23:35:0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3"/>
    <x v="1"/>
    <x v="6"/>
    <x v="3913"/>
    <d v="2015-11-30T01:04:09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4"/>
    <x v="1"/>
    <x v="6"/>
    <x v="3914"/>
    <d v="2015-05-10T17:59:00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  <x v="3915"/>
    <d v="2016-06-01T18:38:29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  <x v="3916"/>
    <d v="2016-06-03T06:19:12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  <x v="3917"/>
    <d v="2014-09-11T07:39:21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  <x v="3918"/>
    <d v="2014-08-04T11:00:00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  <x v="3919"/>
    <d v="2016-01-17T19:00:00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  <x v="3920"/>
    <d v="2016-11-13T05:17:40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  <x v="3921"/>
    <d v="2014-10-26T13:00:00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"/>
    <x v="1"/>
    <x v="6"/>
    <x v="3922"/>
    <d v="2015-03-02T18:00:00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"/>
    <x v="1"/>
    <x v="6"/>
    <x v="3923"/>
    <d v="2015-04-09T18:31:11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"/>
    <x v="1"/>
    <x v="6"/>
    <x v="3924"/>
    <d v="2014-06-26T18:02:02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  <x v="3925"/>
    <d v="2014-07-30T15:53:59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  <x v="3926"/>
    <d v="2014-12-26T21:02:28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3"/>
    <x v="1"/>
    <x v="6"/>
    <x v="3927"/>
    <d v="2014-08-09T01:25:04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  <x v="3928"/>
    <d v="2015-10-15T23:59:00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"/>
    <x v="1"/>
    <x v="6"/>
    <x v="3929"/>
    <d v="2016-09-18T14:51:05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  <x v="3930"/>
    <d v="2016-04-01T01:00:00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  <x v="3931"/>
    <d v="2015-09-05T22:38:27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  <x v="3932"/>
    <d v="2016-03-15T22:02:44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2"/>
    <x v="1"/>
    <x v="6"/>
    <x v="3933"/>
    <d v="2016-07-16T19:43:00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6"/>
    <x v="1"/>
    <x v="6"/>
    <x v="3934"/>
    <d v="2015-10-01T08:00:00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"/>
    <x v="1"/>
    <x v="6"/>
    <x v="3935"/>
    <d v="2015-10-04T10:45:4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  <x v="3936"/>
    <d v="2016-12-01T02:18:40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9"/>
    <x v="1"/>
    <x v="6"/>
    <x v="3937"/>
    <d v="2016-07-11T10:09:20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"/>
    <x v="1"/>
    <x v="6"/>
    <x v="3938"/>
    <d v="2015-06-27T16:44:14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  <x v="3939"/>
    <d v="2014-10-06T23:30:00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6"/>
    <x v="1"/>
    <x v="6"/>
    <x v="3940"/>
    <d v="2015-01-02T06:49:11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  <x v="3941"/>
    <d v="2014-11-24T20:00:00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  <x v="3942"/>
    <d v="2015-06-16T16:41:54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"/>
    <x v="1"/>
    <x v="6"/>
    <x v="3943"/>
    <d v="2015-11-02T11:50:0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  <x v="3944"/>
    <d v="2015-08-27T10:54:35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  <x v="3945"/>
    <d v="2015-05-15T14:14:28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  <x v="3946"/>
    <d v="2015-02-28T03:00:00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1"/>
    <x v="1"/>
    <x v="6"/>
    <x v="3947"/>
    <d v="2016-10-01T22:25:44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  <x v="3948"/>
    <d v="2014-09-07T02:48:4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"/>
    <x v="1"/>
    <x v="6"/>
    <x v="3949"/>
    <d v="2015-02-10T21:53:41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  <x v="3950"/>
    <d v="2016-04-08T13:35:00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  <x v="3951"/>
    <d v="2016-05-03T13:49:0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  <x v="3952"/>
    <d v="2015-10-26T13:58:10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  <x v="3953"/>
    <d v="2016-07-29T18:29:00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  <x v="3954"/>
    <d v="2014-07-14T10:37:44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"/>
    <x v="1"/>
    <x v="6"/>
    <x v="3955"/>
    <d v="2015-11-28T16:22:21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  <x v="3956"/>
    <d v="2016-04-24T19:20:00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  <x v="3957"/>
    <d v="2016-07-08T18:25:54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"/>
    <x v="1"/>
    <x v="6"/>
    <x v="3958"/>
    <d v="2014-08-02T09:00:00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"/>
    <x v="1"/>
    <x v="6"/>
    <x v="3959"/>
    <d v="2014-09-28T13:55:5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"/>
    <x v="1"/>
    <x v="6"/>
    <x v="3960"/>
    <d v="2016-01-03T15:17:3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1"/>
    <x v="1"/>
    <x v="6"/>
    <x v="3961"/>
    <d v="2014-05-08T16:23:30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  <x v="3962"/>
    <d v="2015-11-28T09:54:54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  <x v="3963"/>
    <d v="2015-11-17T23:41:57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  <x v="3964"/>
    <d v="2015-04-19T11:19:4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"/>
    <x v="1"/>
    <x v="6"/>
    <x v="3965"/>
    <d v="2016-04-13T23:39:40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3"/>
    <x v="1"/>
    <x v="6"/>
    <x v="3966"/>
    <d v="2014-07-23T21:59:00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  <x v="3967"/>
    <d v="2017-03-06T01:58:27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8"/>
    <x v="1"/>
    <x v="6"/>
    <x v="3968"/>
    <d v="2016-05-22T14:34:33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"/>
    <x v="1"/>
    <x v="6"/>
    <x v="3969"/>
    <d v="2016-08-28T22:55:00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6"/>
    <x v="1"/>
    <x v="6"/>
    <x v="3970"/>
    <d v="2016-04-17T15:43:31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3"/>
    <x v="1"/>
    <x v="6"/>
    <x v="3971"/>
    <d v="2014-07-21T07:52:0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"/>
    <x v="1"/>
    <x v="6"/>
    <x v="3972"/>
    <d v="2015-02-05T20:37:14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6"/>
    <x v="1"/>
    <x v="6"/>
    <x v="3973"/>
    <d v="2016-05-08T23:00:00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"/>
    <x v="1"/>
    <x v="6"/>
    <x v="3974"/>
    <d v="2016-06-02T08:07:28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  <x v="3975"/>
    <d v="2016-07-13T15:48:18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  <x v="3976"/>
    <d v="2014-08-01T02:00:00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8"/>
    <x v="1"/>
    <x v="6"/>
    <x v="3977"/>
    <d v="2016-07-22T13:55:32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7"/>
    <x v="1"/>
    <x v="6"/>
    <x v="3978"/>
    <d v="2015-01-31T10:25:53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"/>
    <x v="1"/>
    <x v="6"/>
    <x v="3979"/>
    <d v="2015-03-29T15:00:00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"/>
    <x v="1"/>
    <x v="6"/>
    <x v="3980"/>
    <d v="2014-07-05T09:22:27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  <x v="3981"/>
    <d v="2016-07-16T23:19:09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  <x v="3982"/>
    <d v="2015-07-07T14:26:20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"/>
    <x v="1"/>
    <x v="6"/>
    <x v="3983"/>
    <d v="2014-05-20T01:59:00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10"/>
    <x v="1"/>
    <x v="6"/>
    <x v="3984"/>
    <d v="2014-11-07T19:00:00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4"/>
    <x v="1"/>
    <x v="6"/>
    <x v="3985"/>
    <d v="2016-02-20T16:05:00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8"/>
    <x v="1"/>
    <x v="6"/>
    <x v="3986"/>
    <d v="2016-05-06T08:04:00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2"/>
    <x v="1"/>
    <x v="6"/>
    <x v="3987"/>
    <d v="2014-05-16T17:11:30"/>
  </r>
  <r>
    <x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  <x v="3988"/>
    <d v="2015-08-28T20:56:53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  <x v="3989"/>
    <d v="2015-11-08T13:59:41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  <x v="3990"/>
    <d v="2016-03-02T11:08:13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  <x v="3991"/>
    <d v="2015-05-31T10:28:02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"/>
    <x v="1"/>
    <x v="6"/>
    <x v="3992"/>
    <d v="2015-12-11T18:34:19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  <x v="3993"/>
    <d v="2015-05-13T15:45:12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  <x v="3994"/>
    <d v="2014-07-19T04:21:30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8"/>
    <x v="1"/>
    <x v="6"/>
    <x v="3995"/>
    <d v="2015-02-14T06:27:00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"/>
    <x v="1"/>
    <x v="6"/>
    <x v="3996"/>
    <d v="2014-11-20T11:04:00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  <x v="3997"/>
    <d v="2015-04-05T03:23:41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60"/>
    <x v="1"/>
    <x v="6"/>
    <x v="3998"/>
    <d v="2015-03-28T17:07:0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3"/>
    <x v="1"/>
    <x v="6"/>
    <x v="3999"/>
    <d v="2014-08-31T14:51:49"/>
  </r>
  <r>
    <x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  <x v="4000"/>
    <d v="2016-05-07T09:29:18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"/>
    <x v="1"/>
    <x v="6"/>
    <x v="4001"/>
    <d v="2017-03-01T14:00:00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6"/>
    <x v="1"/>
    <x v="6"/>
    <x v="4002"/>
    <d v="2014-09-26T20:02:41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1"/>
    <x v="1"/>
    <x v="6"/>
    <x v="4003"/>
    <d v="2015-02-15T09:05:47"/>
  </r>
  <r>
    <x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  <x v="4004"/>
    <d v="2014-10-07T22:54:17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  <x v="4005"/>
    <d v="2014-10-20T14:23:05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  <x v="4006"/>
    <d v="2016-02-16T13:33:07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  <x v="4007"/>
    <d v="2014-08-26T11:28:00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  <x v="4008"/>
    <d v="2015-07-22T18:08:27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  <x v="4009"/>
    <d v="2014-09-09T11:49:20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6"/>
    <x v="1"/>
    <x v="6"/>
    <x v="4010"/>
    <d v="2014-10-26T13:29:2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5"/>
    <x v="1"/>
    <x v="6"/>
    <x v="4011"/>
    <d v="2015-01-28T08:04:38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  <x v="4012"/>
    <d v="2015-05-02T08:04:09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  <x v="4013"/>
    <d v="2015-02-16T02:13:43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  <x v="4014"/>
    <d v="2016-03-05T00:54:29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  <x v="4015"/>
    <d v="2015-07-19T13:44:23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  <x v="4016"/>
    <d v="2014-09-17T15:56:40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3"/>
    <x v="1"/>
    <x v="6"/>
    <x v="4017"/>
    <d v="2014-09-04T11:07:54"/>
  </r>
  <r>
    <x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3"/>
    <x v="1"/>
    <x v="6"/>
    <x v="4018"/>
    <d v="2016-10-07T16:51:48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"/>
    <x v="1"/>
    <x v="6"/>
    <x v="4019"/>
    <d v="2016-04-15T11:28:00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"/>
    <x v="1"/>
    <x v="6"/>
    <x v="4020"/>
    <d v="2015-03-23T22:34:59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3"/>
    <x v="1"/>
    <x v="6"/>
    <x v="4021"/>
    <d v="2014-10-26T16:52:38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4"/>
    <x v="1"/>
    <x v="6"/>
    <x v="4022"/>
    <d v="2015-01-31T21:54:00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  <x v="4023"/>
    <d v="2016-03-24T17:59:23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  <x v="4024"/>
    <d v="2015-08-31T11:04:57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3"/>
    <x v="1"/>
    <x v="6"/>
    <x v="4025"/>
    <d v="2015-07-26T00:42:1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  <x v="4026"/>
    <d v="2015-12-04T11:43:59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1"/>
    <x v="1"/>
    <x v="6"/>
    <x v="4027"/>
    <d v="2017-02-22T20:00:00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  <x v="4028"/>
    <d v="2014-06-05T17:31:40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  <x v="4029"/>
    <d v="2015-12-13T19:36:10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7"/>
    <x v="1"/>
    <x v="6"/>
    <x v="4030"/>
    <d v="2016-02-03T13:49:00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  <x v="4031"/>
    <d v="2014-12-18T10:02:44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  <x v="4032"/>
    <d v="2015-12-15T15:25:1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"/>
    <x v="1"/>
    <x v="6"/>
    <x v="4033"/>
    <d v="2016-10-02T04:00:00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  <x v="4034"/>
    <d v="2015-04-03T16:44:10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"/>
    <x v="1"/>
    <x v="6"/>
    <x v="4035"/>
    <d v="2014-10-21T16:11:27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"/>
    <x v="1"/>
    <x v="6"/>
    <x v="4036"/>
    <d v="2014-07-01T17:30:00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  <x v="4037"/>
    <d v="2016-05-24T09:25:00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"/>
    <x v="1"/>
    <x v="6"/>
    <x v="4038"/>
    <d v="2014-10-17T14:10:10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  <x v="4039"/>
    <d v="2015-12-01T00:59:00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  <x v="4040"/>
    <d v="2015-07-17T22:00:00"/>
  </r>
  <r>
    <x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1"/>
    <x v="1"/>
    <x v="6"/>
    <x v="4041"/>
    <d v="2016-09-06T06:22:34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  <x v="4042"/>
    <d v="2015-01-20T14:16:00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  <x v="4043"/>
    <d v="2014-11-20T17:58:45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"/>
    <x v="1"/>
    <x v="6"/>
    <x v="4044"/>
    <d v="2015-04-10T00:00:00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  <x v="4045"/>
    <d v="2014-08-20T23:49:49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"/>
    <x v="1"/>
    <x v="6"/>
    <x v="4046"/>
    <d v="2014-10-22T10:36:50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8"/>
    <x v="1"/>
    <x v="6"/>
    <x v="4047"/>
    <d v="2015-01-10T20:00:00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3"/>
    <x v="1"/>
    <x v="6"/>
    <x v="4048"/>
    <d v="2016-04-11T06:13:07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  <x v="4049"/>
    <d v="2015-07-14T18:00:15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  <x v="4050"/>
    <d v="2014-10-23T10:16:31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  <x v="4051"/>
    <d v="2014-05-09T01:53:00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7"/>
    <x v="1"/>
    <x v="6"/>
    <x v="4052"/>
    <d v="2014-10-13T16:05:1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  <x v="4053"/>
    <d v="2014-11-15T15:00:00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  <x v="4054"/>
    <d v="2016-09-30T23:00:00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2"/>
    <x v="1"/>
    <x v="6"/>
    <x v="4055"/>
    <d v="2014-06-19T10:33:51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"/>
    <x v="1"/>
    <x v="6"/>
    <x v="4056"/>
    <d v="2016-07-03T14:59:00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"/>
    <x v="1"/>
    <x v="6"/>
    <x v="4057"/>
    <d v="2015-11-25T18:00:00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4"/>
    <x v="1"/>
    <x v="6"/>
    <x v="4058"/>
    <d v="2016-03-31T22:59:00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6"/>
    <x v="1"/>
    <x v="6"/>
    <x v="4059"/>
    <d v="2014-09-15T22:00:00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  <x v="4060"/>
    <d v="2014-06-23T11:00:00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  <x v="4061"/>
    <d v="2016-04-20T21:23:43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"/>
    <x v="1"/>
    <x v="6"/>
    <x v="4062"/>
    <d v="2016-07-02T12:44:28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  <x v="4063"/>
    <d v="2014-06-27T11:21:24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"/>
    <x v="1"/>
    <x v="6"/>
    <x v="4064"/>
    <d v="2015-04-29T09:07:0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7"/>
    <x v="1"/>
    <x v="6"/>
    <x v="4065"/>
    <d v="2014-08-12T17:50:11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  <x v="4066"/>
    <d v="2016-05-18T19:56:28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"/>
    <x v="1"/>
    <x v="6"/>
    <x v="4067"/>
    <d v="2015-09-27T21:49:10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5"/>
    <x v="1"/>
    <x v="6"/>
    <x v="4068"/>
    <d v="2017-01-13T18:05:00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"/>
    <x v="1"/>
    <x v="6"/>
    <x v="4069"/>
    <d v="2015-02-28T07:00:00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8"/>
    <x v="1"/>
    <x v="6"/>
    <x v="4070"/>
    <d v="2015-02-28T22:00:00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  <x v="4071"/>
    <d v="2016-12-26T14:18:51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  <x v="4072"/>
    <d v="2014-08-21T13:35:11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9"/>
    <x v="1"/>
    <x v="6"/>
    <x v="4073"/>
    <d v="2015-05-08T23:00:00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  <x v="4074"/>
    <d v="2015-11-05T09:16:15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"/>
    <x v="1"/>
    <x v="6"/>
    <x v="4075"/>
    <d v="2014-06-30T12:28:00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  <x v="4076"/>
    <d v="2014-10-21T14:51:00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3"/>
    <x v="1"/>
    <x v="6"/>
    <x v="4077"/>
    <d v="2016-12-21T12:03:14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  <x v="4078"/>
    <d v="2017-01-27T13:54:02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  <x v="4079"/>
    <d v="2016-06-19T17:32:01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  <x v="4080"/>
    <d v="2016-06-14T13:54:00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"/>
    <x v="1"/>
    <x v="6"/>
    <x v="4081"/>
    <d v="2015-03-08T07:57:05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2"/>
    <x v="1"/>
    <x v="6"/>
    <x v="4082"/>
    <d v="2015-11-14T18:00:00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7"/>
    <x v="1"/>
    <x v="6"/>
    <x v="4083"/>
    <d v="2016-01-14T13:16:5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  <x v="4084"/>
    <d v="2016-10-09T05:28:2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  <x v="4085"/>
    <d v="2015-03-23T22:59:00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"/>
    <x v="1"/>
    <x v="6"/>
    <x v="4086"/>
    <d v="2015-11-20T23:00:00"/>
  </r>
  <r>
    <x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  <x v="4087"/>
    <d v="2016-07-17T12:49:4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  <x v="4088"/>
    <d v="2015-01-16T05:26:00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  <x v="4089"/>
    <d v="2015-05-31T12:35:00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1"/>
    <x v="1"/>
    <x v="6"/>
    <x v="4090"/>
    <d v="2015-08-07T10:00:00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6"/>
    <x v="1"/>
    <x v="6"/>
    <x v="4091"/>
    <d v="2015-01-16T07:09:11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  <x v="4092"/>
    <d v="2015-04-04T22:40:47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  <x v="4093"/>
    <d v="2015-08-22T14:34:53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"/>
    <x v="1"/>
    <x v="6"/>
    <x v="4094"/>
    <d v="2014-10-21T23:59:00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  <x v="4095"/>
    <d v="2016-12-18T19:45:50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  <x v="4096"/>
    <d v="2017-02-28T03:51:00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  <x v="4097"/>
    <d v="2016-01-31T18:55:00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  <x v="4098"/>
    <d v="2016-06-04T12:19:57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  <x v="4099"/>
    <d v="2016-09-02T15:24:33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  <x v="4100"/>
    <d v="2014-10-24T21:59:50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  <x v="4101"/>
    <d v="2017-01-25T16:41:22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3"/>
    <x v="1"/>
    <x v="6"/>
    <x v="4102"/>
    <d v="2016-05-15T15:21:13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7"/>
    <x v="1"/>
    <x v="6"/>
    <x v="4103"/>
    <d v="2015-08-26T13:32:00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6"/>
    <x v="1"/>
    <x v="6"/>
    <x v="4104"/>
    <d v="2016-10-27T01:40:34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"/>
    <x v="1"/>
    <x v="6"/>
    <x v="4105"/>
    <d v="2016-12-25T19:15:09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7"/>
    <x v="1"/>
    <x v="6"/>
    <x v="4106"/>
    <d v="2015-04-01T20:00:00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"/>
    <x v="1"/>
    <x v="6"/>
    <x v="4107"/>
    <d v="2014-09-24T17:00:01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  <x v="4108"/>
    <d v="2017-03-03T00:00:00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  <x v="4109"/>
    <d v="2015-11-29T08:56:44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"/>
    <x v="1"/>
    <x v="6"/>
    <x v="4110"/>
    <d v="2016-07-21T10:02:31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6"/>
    <x v="1"/>
    <x v="6"/>
    <x v="4111"/>
    <d v="2015-02-23T22:15:4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  <x v="4112"/>
    <d v="2016-02-27T19:00:00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6ABE-4ABB-7247-A1C8-58B1EE37A48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2">
  <location ref="A4:F15" firstHeaderRow="1" firstDataRow="2" firstDataCol="1" rowPageCount="1" colPageCount="1"/>
  <pivotFields count="22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401FE-C5F5-BB46-97DB-5072F40D2E0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A2385-CB9F-F940-86BC-D102E57CF66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A8778-DF2F-E347-B712-D0255B1B6664}" name="Table1" displayName="Table1" ref="A1:T4115" totalsRowShown="0" headerRowDxfId="10">
  <autoFilter ref="A1:T4115" xr:uid="{395CE4D5-7DF0-1A4F-B48B-56C747F48E7A}"/>
  <tableColumns count="20">
    <tableColumn id="1" xr3:uid="{588B0122-6E36-C048-8FAC-2B4EAE90B9AA}" name="id"/>
    <tableColumn id="2" xr3:uid="{B18AC550-93A2-F34B-85E2-43354DB10B38}" name="name" dataDxfId="9"/>
    <tableColumn id="3" xr3:uid="{67F4CF1E-3A2B-F245-8E93-8FBA4F7BE8B1}" name="blurb" dataDxfId="8"/>
    <tableColumn id="4" xr3:uid="{4057435B-7C46-274C-B289-633F9A4DE6AD}" name="goal" dataDxfId="7"/>
    <tableColumn id="5" xr3:uid="{0C230E12-B24B-974C-B4FC-D80057AE526F}" name="pledged" dataDxfId="6"/>
    <tableColumn id="6" xr3:uid="{A4DED878-496A-0844-96F2-78C1DD4CC729}" name="state"/>
    <tableColumn id="7" xr3:uid="{BF1C0214-31B1-EB4F-BDB5-676E8C97B7FA}" name="country"/>
    <tableColumn id="8" xr3:uid="{DC7EB0CB-2AEF-2C4F-B1D3-5CCD5906C6F8}" name="currency"/>
    <tableColumn id="9" xr3:uid="{C70F416E-3BA7-6E48-A1A4-0E47AF9316EA}" name="deadline"/>
    <tableColumn id="10" xr3:uid="{0CBE6916-007B-5945-96C1-A83F4A485B31}" name="launched_at"/>
    <tableColumn id="11" xr3:uid="{8482D304-0FFB-2041-9356-16796DEE36BE}" name="staff_pick"/>
    <tableColumn id="12" xr3:uid="{F4C8B729-0C8B-C14D-8D87-485592A11E82}" name="backers_count"/>
    <tableColumn id="13" xr3:uid="{4F3DB7C3-BBC4-A844-AB53-1666A1846069}" name="spotlight"/>
    <tableColumn id="14" xr3:uid="{E55F1960-65C5-3C44-A2B0-C020A637081B}" name="Category and Sub-Category"/>
    <tableColumn id="15" xr3:uid="{468C4DCC-23DC-614F-929C-E1B8FA7428F6}" name="percent funded" dataDxfId="5" dataCellStyle="Percent">
      <calculatedColumnFormula>Table1[[#This Row],[pledged]]/Table1[[#This Row],[goal]]</calculatedColumnFormula>
    </tableColumn>
    <tableColumn id="16" xr3:uid="{5B005BE8-6DB2-484D-BCEA-3AC377E9F463}" name="average donation" dataDxfId="4">
      <calculatedColumnFormula>ROUND(Table1[[#This Row],[pledged]]/Table1[[#This Row],[backers_count]],0)</calculatedColumnFormula>
    </tableColumn>
    <tableColumn id="17" xr3:uid="{473A4100-7CDC-3E48-8577-363DBBA70990}" name="category" dataDxfId="3">
      <calculatedColumnFormula>LEFT(Table1[[#This Row],[Category and Sub-Category]],FIND("/",Table1[[#This Row],[Category and Sub-Category]])-1)</calculatedColumnFormula>
    </tableColumn>
    <tableColumn id="18" xr3:uid="{9B280B5D-D473-1848-B3A0-BBD389775E1F}" name="sub-category" dataDxfId="2">
      <calculatedColumnFormula>RIGHT(Table1[[#This Row],[Category and Sub-Category]],LEN(Table1[[#This Row],[Category and Sub-Category]])-FIND("/",Table1[[#This Row],[Category and Sub-Category]]))</calculatedColumnFormula>
    </tableColumn>
    <tableColumn id="19" xr3:uid="{BCBA662A-A58E-674D-8076-EDBAF334CA2F}" name="Date Created Conversion" dataDxfId="1">
      <calculatedColumnFormula>(((Table1[[#This Row],[launched_at]]/60)/60)/24)+DATE(1970,1,1)+(-5/24)</calculatedColumnFormula>
    </tableColumn>
    <tableColumn id="20" xr3:uid="{F24878D1-40FD-D740-8E7F-EBFCF83E3E85}" name="Date Ended Conversion" dataDxfId="0">
      <calculatedColumnFormula>(((Table1[[#This Row],[deadline]]/60)/60)/24)+DATE(1970,1,1)+(-5/24)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378A-4B3F-724D-8223-022184C95250}">
  <dimension ref="A2:F15"/>
  <sheetViews>
    <sheetView zoomScale="120" zoomScaleNormal="120"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1.83203125" bestFit="1" customWidth="1"/>
    <col min="8" max="8" width="9.5" bestFit="1" customWidth="1"/>
    <col min="9" max="9" width="11.83203125" bestFit="1" customWidth="1"/>
    <col min="10" max="10" width="13.6640625" bestFit="1" customWidth="1"/>
    <col min="11" max="11" width="16" bestFit="1" customWidth="1"/>
    <col min="12" max="12" width="8.83203125" bestFit="1" customWidth="1"/>
    <col min="13" max="13" width="10" bestFit="1" customWidth="1"/>
    <col min="14" max="14" width="11" bestFit="1" customWidth="1"/>
    <col min="15" max="15" width="13.5" bestFit="1" customWidth="1"/>
    <col min="16" max="16" width="8.1640625" bestFit="1" customWidth="1"/>
    <col min="17" max="17" width="5.5" bestFit="1" customWidth="1"/>
    <col min="18" max="18" width="4" bestFit="1" customWidth="1"/>
    <col min="19" max="19" width="8.83203125" bestFit="1" customWidth="1"/>
    <col min="20" max="20" width="9.83203125" bestFit="1" customWidth="1"/>
    <col min="21" max="21" width="12.6640625" bestFit="1" customWidth="1"/>
    <col min="22" max="22" width="8.83203125" bestFit="1" customWidth="1"/>
    <col min="23" max="23" width="15.1640625" bestFit="1" customWidth="1"/>
    <col min="25" max="25" width="5.5" bestFit="1" customWidth="1"/>
    <col min="26" max="26" width="8.83203125" bestFit="1" customWidth="1"/>
    <col min="27" max="27" width="13.33203125" bestFit="1" customWidth="1"/>
    <col min="28" max="28" width="11.5" bestFit="1" customWidth="1"/>
    <col min="29" max="29" width="5.5" bestFit="1" customWidth="1"/>
    <col min="30" max="30" width="8.83203125" bestFit="1" customWidth="1"/>
    <col min="31" max="31" width="14" bestFit="1" customWidth="1"/>
    <col min="32" max="32" width="8.6640625" bestFit="1" customWidth="1"/>
    <col min="33" max="33" width="5.5" bestFit="1" customWidth="1"/>
    <col min="34" max="34" width="4" bestFit="1" customWidth="1"/>
    <col min="35" max="35" width="8.83203125" bestFit="1" customWidth="1"/>
    <col min="36" max="36" width="11.1640625" bestFit="1" customWidth="1"/>
    <col min="37" max="37" width="10" bestFit="1" customWidth="1"/>
  </cols>
  <sheetData>
    <row r="2" spans="1:6" x14ac:dyDescent="0.2">
      <c r="A2" s="6" t="s">
        <v>8223</v>
      </c>
      <c r="B2" t="s">
        <v>8322</v>
      </c>
    </row>
    <row r="4" spans="1:6" x14ac:dyDescent="0.2">
      <c r="A4" s="6" t="s">
        <v>8323</v>
      </c>
      <c r="B4" s="6" t="s">
        <v>8321</v>
      </c>
    </row>
    <row r="5" spans="1:6" x14ac:dyDescent="0.2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">
      <c r="A6" s="7" t="s">
        <v>8311</v>
      </c>
      <c r="B6" s="5">
        <v>300</v>
      </c>
      <c r="C6" s="5">
        <v>180</v>
      </c>
      <c r="D6" s="5">
        <v>40</v>
      </c>
      <c r="E6" s="5"/>
      <c r="F6" s="5">
        <v>520</v>
      </c>
    </row>
    <row r="7" spans="1:6" x14ac:dyDescent="0.2">
      <c r="A7" s="7" t="s">
        <v>8312</v>
      </c>
      <c r="B7" s="5">
        <v>34</v>
      </c>
      <c r="C7" s="5">
        <v>140</v>
      </c>
      <c r="D7" s="5">
        <v>20</v>
      </c>
      <c r="E7" s="5">
        <v>6</v>
      </c>
      <c r="F7" s="5">
        <v>200</v>
      </c>
    </row>
    <row r="8" spans="1:6" x14ac:dyDescent="0.2">
      <c r="A8" s="7" t="s">
        <v>8313</v>
      </c>
      <c r="B8" s="5">
        <v>80</v>
      </c>
      <c r="C8" s="5">
        <v>140</v>
      </c>
      <c r="D8" s="5"/>
      <c r="E8" s="5"/>
      <c r="F8" s="5">
        <v>220</v>
      </c>
    </row>
    <row r="9" spans="1:6" x14ac:dyDescent="0.2">
      <c r="A9" s="7" t="s">
        <v>8314</v>
      </c>
      <c r="B9" s="5"/>
      <c r="C9" s="5"/>
      <c r="D9" s="5">
        <v>24</v>
      </c>
      <c r="E9" s="5"/>
      <c r="F9" s="5">
        <v>24</v>
      </c>
    </row>
    <row r="10" spans="1:6" x14ac:dyDescent="0.2">
      <c r="A10" s="7" t="s">
        <v>8315</v>
      </c>
      <c r="B10" s="5">
        <v>540</v>
      </c>
      <c r="C10" s="5">
        <v>120</v>
      </c>
      <c r="D10" s="5">
        <v>20</v>
      </c>
      <c r="E10" s="5">
        <v>20</v>
      </c>
      <c r="F10" s="5">
        <v>700</v>
      </c>
    </row>
    <row r="11" spans="1:6" x14ac:dyDescent="0.2">
      <c r="A11" s="7" t="s">
        <v>8316</v>
      </c>
      <c r="B11" s="5">
        <v>103</v>
      </c>
      <c r="C11" s="5">
        <v>117</v>
      </c>
      <c r="D11" s="5"/>
      <c r="E11" s="5"/>
      <c r="F11" s="5">
        <v>220</v>
      </c>
    </row>
    <row r="12" spans="1:6" x14ac:dyDescent="0.2">
      <c r="A12" s="7" t="s">
        <v>8317</v>
      </c>
      <c r="B12" s="5">
        <v>80</v>
      </c>
      <c r="C12" s="5">
        <v>127</v>
      </c>
      <c r="D12" s="5">
        <v>30</v>
      </c>
      <c r="E12" s="5"/>
      <c r="F12" s="5">
        <v>237</v>
      </c>
    </row>
    <row r="13" spans="1:6" x14ac:dyDescent="0.2">
      <c r="A13" s="7" t="s">
        <v>8318</v>
      </c>
      <c r="B13" s="5">
        <v>209</v>
      </c>
      <c r="C13" s="5">
        <v>213</v>
      </c>
      <c r="D13" s="5">
        <v>178</v>
      </c>
      <c r="E13" s="5"/>
      <c r="F13" s="5">
        <v>600</v>
      </c>
    </row>
    <row r="14" spans="1:6" x14ac:dyDescent="0.2">
      <c r="A14" s="7" t="s">
        <v>8319</v>
      </c>
      <c r="B14" s="5">
        <v>839</v>
      </c>
      <c r="C14" s="5">
        <v>493</v>
      </c>
      <c r="D14" s="5">
        <v>37</v>
      </c>
      <c r="E14" s="5">
        <v>24</v>
      </c>
      <c r="F14" s="5">
        <v>1393</v>
      </c>
    </row>
    <row r="15" spans="1:6" x14ac:dyDescent="0.2">
      <c r="A15" s="7" t="s">
        <v>8320</v>
      </c>
      <c r="B15" s="5">
        <v>2185</v>
      </c>
      <c r="C15" s="5">
        <v>1530</v>
      </c>
      <c r="D15" s="5">
        <v>349</v>
      </c>
      <c r="E15" s="5">
        <v>50</v>
      </c>
      <c r="F15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AF2B-F31A-2345-A940-ABCE0C243C7B}">
  <dimension ref="A1:F47"/>
  <sheetViews>
    <sheetView zoomScale="120" zoomScaleNormal="120" workbookViewId="0">
      <selection activeCell="A2" sqref="A2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1.83203125" bestFit="1" customWidth="1"/>
    <col min="8" max="8" width="9.5" bestFit="1" customWidth="1"/>
    <col min="9" max="9" width="11.83203125" bestFit="1" customWidth="1"/>
    <col min="10" max="10" width="13.6640625" bestFit="1" customWidth="1"/>
    <col min="11" max="11" width="16" bestFit="1" customWidth="1"/>
  </cols>
  <sheetData>
    <row r="1" spans="1:6" x14ac:dyDescent="0.2">
      <c r="A1" s="6" t="s">
        <v>8223</v>
      </c>
      <c r="B1" t="s">
        <v>8322</v>
      </c>
    </row>
    <row r="2" spans="1:6" x14ac:dyDescent="0.2">
      <c r="A2" s="6" t="s">
        <v>8308</v>
      </c>
      <c r="B2" t="s">
        <v>8322</v>
      </c>
    </row>
    <row r="4" spans="1:6" x14ac:dyDescent="0.2">
      <c r="A4" s="6" t="s">
        <v>8323</v>
      </c>
      <c r="B4" s="6" t="s">
        <v>8321</v>
      </c>
    </row>
    <row r="5" spans="1:6" x14ac:dyDescent="0.2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">
      <c r="A6" s="7" t="s">
        <v>8324</v>
      </c>
      <c r="B6" s="5"/>
      <c r="C6" s="5">
        <v>100</v>
      </c>
      <c r="D6" s="5"/>
      <c r="E6" s="5"/>
      <c r="F6" s="5">
        <v>100</v>
      </c>
    </row>
    <row r="7" spans="1:6" x14ac:dyDescent="0.2">
      <c r="A7" s="7" t="s">
        <v>8325</v>
      </c>
      <c r="B7" s="5"/>
      <c r="C7" s="5"/>
      <c r="D7" s="5">
        <v>20</v>
      </c>
      <c r="E7" s="5"/>
      <c r="F7" s="5">
        <v>20</v>
      </c>
    </row>
    <row r="8" spans="1:6" x14ac:dyDescent="0.2">
      <c r="A8" s="7" t="s">
        <v>8326</v>
      </c>
      <c r="B8" s="5"/>
      <c r="C8" s="5"/>
      <c r="D8" s="5">
        <v>24</v>
      </c>
      <c r="E8" s="5"/>
      <c r="F8" s="5">
        <v>24</v>
      </c>
    </row>
    <row r="9" spans="1:6" x14ac:dyDescent="0.2">
      <c r="A9" s="7" t="s">
        <v>8327</v>
      </c>
      <c r="B9" s="5"/>
      <c r="C9" s="5">
        <v>40</v>
      </c>
      <c r="D9" s="5"/>
      <c r="E9" s="5"/>
      <c r="F9" s="5">
        <v>40</v>
      </c>
    </row>
    <row r="10" spans="1:6" x14ac:dyDescent="0.2">
      <c r="A10" s="7" t="s">
        <v>8328</v>
      </c>
      <c r="B10" s="5">
        <v>40</v>
      </c>
      <c r="C10" s="5"/>
      <c r="D10" s="5"/>
      <c r="E10" s="5"/>
      <c r="F10" s="5">
        <v>40</v>
      </c>
    </row>
    <row r="11" spans="1:6" x14ac:dyDescent="0.2">
      <c r="A11" s="7" t="s">
        <v>8329</v>
      </c>
      <c r="B11" s="5">
        <v>180</v>
      </c>
      <c r="C11" s="5"/>
      <c r="D11" s="5"/>
      <c r="E11" s="5"/>
      <c r="F11" s="5">
        <v>180</v>
      </c>
    </row>
    <row r="12" spans="1:6" x14ac:dyDescent="0.2">
      <c r="A12" s="7" t="s">
        <v>8330</v>
      </c>
      <c r="B12" s="5"/>
      <c r="C12" s="5">
        <v>80</v>
      </c>
      <c r="D12" s="5"/>
      <c r="E12" s="5"/>
      <c r="F12" s="5">
        <v>80</v>
      </c>
    </row>
    <row r="13" spans="1:6" x14ac:dyDescent="0.2">
      <c r="A13" s="7" t="s">
        <v>8331</v>
      </c>
      <c r="B13" s="5">
        <v>40</v>
      </c>
      <c r="C13" s="5"/>
      <c r="D13" s="5"/>
      <c r="E13" s="5"/>
      <c r="F13" s="5">
        <v>40</v>
      </c>
    </row>
    <row r="14" spans="1:6" x14ac:dyDescent="0.2">
      <c r="A14" s="7" t="s">
        <v>8332</v>
      </c>
      <c r="B14" s="5"/>
      <c r="C14" s="5">
        <v>40</v>
      </c>
      <c r="D14" s="5"/>
      <c r="E14" s="5">
        <v>20</v>
      </c>
      <c r="F14" s="5">
        <v>60</v>
      </c>
    </row>
    <row r="15" spans="1:6" x14ac:dyDescent="0.2">
      <c r="A15" s="7" t="s">
        <v>8333</v>
      </c>
      <c r="B15" s="5"/>
      <c r="C15" s="5">
        <v>40</v>
      </c>
      <c r="D15" s="5"/>
      <c r="E15" s="5"/>
      <c r="F15" s="5">
        <v>40</v>
      </c>
    </row>
    <row r="16" spans="1:6" x14ac:dyDescent="0.2">
      <c r="A16" s="7" t="s">
        <v>8334</v>
      </c>
      <c r="B16" s="5"/>
      <c r="C16" s="5">
        <v>120</v>
      </c>
      <c r="D16" s="5">
        <v>20</v>
      </c>
      <c r="E16" s="5"/>
      <c r="F16" s="5">
        <v>140</v>
      </c>
    </row>
    <row r="17" spans="1:6" x14ac:dyDescent="0.2">
      <c r="A17" s="7" t="s">
        <v>8335</v>
      </c>
      <c r="B17" s="5"/>
      <c r="C17" s="5">
        <v>20</v>
      </c>
      <c r="D17" s="5"/>
      <c r="E17" s="5"/>
      <c r="F17" s="5">
        <v>20</v>
      </c>
    </row>
    <row r="18" spans="1:6" x14ac:dyDescent="0.2">
      <c r="A18" s="7" t="s">
        <v>8336</v>
      </c>
      <c r="B18" s="5">
        <v>140</v>
      </c>
      <c r="C18" s="5"/>
      <c r="D18" s="5"/>
      <c r="E18" s="5"/>
      <c r="F18" s="5">
        <v>140</v>
      </c>
    </row>
    <row r="19" spans="1:6" x14ac:dyDescent="0.2">
      <c r="A19" s="7" t="s">
        <v>8337</v>
      </c>
      <c r="B19" s="5">
        <v>140</v>
      </c>
      <c r="C19" s="5">
        <v>20</v>
      </c>
      <c r="D19" s="5"/>
      <c r="E19" s="5"/>
      <c r="F19" s="5">
        <v>160</v>
      </c>
    </row>
    <row r="20" spans="1:6" x14ac:dyDescent="0.2">
      <c r="A20" s="7" t="s">
        <v>8338</v>
      </c>
      <c r="B20" s="5"/>
      <c r="C20" s="5">
        <v>60</v>
      </c>
      <c r="D20" s="5"/>
      <c r="E20" s="5"/>
      <c r="F20" s="5">
        <v>60</v>
      </c>
    </row>
    <row r="21" spans="1:6" x14ac:dyDescent="0.2">
      <c r="A21" s="7" t="s">
        <v>8339</v>
      </c>
      <c r="B21" s="5">
        <v>9</v>
      </c>
      <c r="C21" s="5">
        <v>11</v>
      </c>
      <c r="D21" s="5"/>
      <c r="E21" s="5"/>
      <c r="F21" s="5">
        <v>20</v>
      </c>
    </row>
    <row r="22" spans="1:6" x14ac:dyDescent="0.2">
      <c r="A22" s="7" t="s">
        <v>8340</v>
      </c>
      <c r="B22" s="5">
        <v>20</v>
      </c>
      <c r="C22" s="5"/>
      <c r="D22" s="5"/>
      <c r="E22" s="5"/>
      <c r="F22" s="5">
        <v>20</v>
      </c>
    </row>
    <row r="23" spans="1:6" x14ac:dyDescent="0.2">
      <c r="A23" s="7" t="s">
        <v>8341</v>
      </c>
      <c r="B23" s="5"/>
      <c r="C23" s="5">
        <v>40</v>
      </c>
      <c r="D23" s="5"/>
      <c r="E23" s="5"/>
      <c r="F23" s="5">
        <v>40</v>
      </c>
    </row>
    <row r="24" spans="1:6" x14ac:dyDescent="0.2">
      <c r="A24" s="7" t="s">
        <v>8342</v>
      </c>
      <c r="B24" s="5">
        <v>60</v>
      </c>
      <c r="C24" s="5">
        <v>60</v>
      </c>
      <c r="D24" s="5">
        <v>20</v>
      </c>
      <c r="E24" s="5"/>
      <c r="F24" s="5">
        <v>140</v>
      </c>
    </row>
    <row r="25" spans="1:6" x14ac:dyDescent="0.2">
      <c r="A25" s="7" t="s">
        <v>8343</v>
      </c>
      <c r="B25" s="5"/>
      <c r="C25" s="5">
        <v>20</v>
      </c>
      <c r="D25" s="5"/>
      <c r="E25" s="5"/>
      <c r="F25" s="5">
        <v>20</v>
      </c>
    </row>
    <row r="26" spans="1:6" x14ac:dyDescent="0.2">
      <c r="A26" s="7" t="s">
        <v>8344</v>
      </c>
      <c r="B26" s="5">
        <v>60</v>
      </c>
      <c r="C26" s="5"/>
      <c r="D26" s="5"/>
      <c r="E26" s="5"/>
      <c r="F26" s="5">
        <v>60</v>
      </c>
    </row>
    <row r="27" spans="1:6" x14ac:dyDescent="0.2">
      <c r="A27" s="7" t="s">
        <v>8345</v>
      </c>
      <c r="B27" s="5"/>
      <c r="C27" s="5">
        <v>20</v>
      </c>
      <c r="D27" s="5"/>
      <c r="E27" s="5"/>
      <c r="F27" s="5">
        <v>20</v>
      </c>
    </row>
    <row r="28" spans="1:6" x14ac:dyDescent="0.2">
      <c r="A28" s="7" t="s">
        <v>8346</v>
      </c>
      <c r="B28" s="5">
        <v>103</v>
      </c>
      <c r="C28" s="5">
        <v>57</v>
      </c>
      <c r="D28" s="5"/>
      <c r="E28" s="5"/>
      <c r="F28" s="5">
        <v>160</v>
      </c>
    </row>
    <row r="29" spans="1:6" x14ac:dyDescent="0.2">
      <c r="A29" s="7" t="s">
        <v>8347</v>
      </c>
      <c r="B29" s="5"/>
      <c r="C29" s="5">
        <v>20</v>
      </c>
      <c r="D29" s="5"/>
      <c r="E29" s="5"/>
      <c r="F29" s="5">
        <v>20</v>
      </c>
    </row>
    <row r="30" spans="1:6" x14ac:dyDescent="0.2">
      <c r="A30" s="7" t="s">
        <v>8348</v>
      </c>
      <c r="B30" s="5">
        <v>694</v>
      </c>
      <c r="C30" s="5">
        <v>353</v>
      </c>
      <c r="D30" s="5"/>
      <c r="E30" s="5">
        <v>19</v>
      </c>
      <c r="F30" s="5">
        <v>1066</v>
      </c>
    </row>
    <row r="31" spans="1:6" x14ac:dyDescent="0.2">
      <c r="A31" s="7" t="s">
        <v>8349</v>
      </c>
      <c r="B31" s="5">
        <v>40</v>
      </c>
      <c r="C31" s="5"/>
      <c r="D31" s="5"/>
      <c r="E31" s="5"/>
      <c r="F31" s="5">
        <v>40</v>
      </c>
    </row>
    <row r="32" spans="1:6" x14ac:dyDescent="0.2">
      <c r="A32" s="7" t="s">
        <v>8350</v>
      </c>
      <c r="B32" s="5">
        <v>20</v>
      </c>
      <c r="C32" s="5"/>
      <c r="D32" s="5"/>
      <c r="E32" s="5"/>
      <c r="F32" s="5">
        <v>20</v>
      </c>
    </row>
    <row r="33" spans="1:6" x14ac:dyDescent="0.2">
      <c r="A33" s="7" t="s">
        <v>8351</v>
      </c>
      <c r="B33" s="5"/>
      <c r="C33" s="5">
        <v>20</v>
      </c>
      <c r="D33" s="5"/>
      <c r="E33" s="5"/>
      <c r="F33" s="5">
        <v>20</v>
      </c>
    </row>
    <row r="34" spans="1:6" x14ac:dyDescent="0.2">
      <c r="A34" s="7" t="s">
        <v>8352</v>
      </c>
      <c r="B34" s="5">
        <v>260</v>
      </c>
      <c r="C34" s="5"/>
      <c r="D34" s="5"/>
      <c r="E34" s="5"/>
      <c r="F34" s="5">
        <v>260</v>
      </c>
    </row>
    <row r="35" spans="1:6" x14ac:dyDescent="0.2">
      <c r="A35" s="7" t="s">
        <v>8353</v>
      </c>
      <c r="B35" s="5"/>
      <c r="C35" s="5"/>
      <c r="D35" s="5">
        <v>40</v>
      </c>
      <c r="E35" s="5"/>
      <c r="F35" s="5">
        <v>40</v>
      </c>
    </row>
    <row r="36" spans="1:6" x14ac:dyDescent="0.2">
      <c r="A36" s="7" t="s">
        <v>8354</v>
      </c>
      <c r="B36" s="5">
        <v>60</v>
      </c>
      <c r="C36" s="5"/>
      <c r="D36" s="5"/>
      <c r="E36" s="5"/>
      <c r="F36" s="5">
        <v>60</v>
      </c>
    </row>
    <row r="37" spans="1:6" x14ac:dyDescent="0.2">
      <c r="A37" s="7" t="s">
        <v>8355</v>
      </c>
      <c r="B37" s="5">
        <v>34</v>
      </c>
      <c r="C37" s="5"/>
      <c r="D37" s="5"/>
      <c r="E37" s="5">
        <v>6</v>
      </c>
      <c r="F37" s="5">
        <v>40</v>
      </c>
    </row>
    <row r="38" spans="1:6" x14ac:dyDescent="0.2">
      <c r="A38" s="7" t="s">
        <v>8356</v>
      </c>
      <c r="B38" s="5">
        <v>40</v>
      </c>
      <c r="C38" s="5">
        <v>2</v>
      </c>
      <c r="D38" s="5">
        <v>18</v>
      </c>
      <c r="E38" s="5"/>
      <c r="F38" s="5">
        <v>60</v>
      </c>
    </row>
    <row r="39" spans="1:6" x14ac:dyDescent="0.2">
      <c r="A39" s="7" t="s">
        <v>8357</v>
      </c>
      <c r="B39" s="5">
        <v>85</v>
      </c>
      <c r="C39" s="5">
        <v>80</v>
      </c>
      <c r="D39" s="5">
        <v>17</v>
      </c>
      <c r="E39" s="5">
        <v>5</v>
      </c>
      <c r="F39" s="5">
        <v>187</v>
      </c>
    </row>
    <row r="40" spans="1:6" x14ac:dyDescent="0.2">
      <c r="A40" s="7" t="s">
        <v>8358</v>
      </c>
      <c r="B40" s="5">
        <v>80</v>
      </c>
      <c r="C40" s="5"/>
      <c r="D40" s="5"/>
      <c r="E40" s="5"/>
      <c r="F40" s="5">
        <v>80</v>
      </c>
    </row>
    <row r="41" spans="1:6" x14ac:dyDescent="0.2">
      <c r="A41" s="7" t="s">
        <v>8359</v>
      </c>
      <c r="B41" s="5">
        <v>60</v>
      </c>
      <c r="C41" s="5"/>
      <c r="D41" s="5"/>
      <c r="E41" s="5"/>
      <c r="F41" s="5">
        <v>60</v>
      </c>
    </row>
    <row r="42" spans="1:6" x14ac:dyDescent="0.2">
      <c r="A42" s="7" t="s">
        <v>8360</v>
      </c>
      <c r="B42" s="5"/>
      <c r="C42" s="5">
        <v>47</v>
      </c>
      <c r="D42" s="5">
        <v>10</v>
      </c>
      <c r="E42" s="5"/>
      <c r="F42" s="5">
        <v>57</v>
      </c>
    </row>
    <row r="43" spans="1:6" x14ac:dyDescent="0.2">
      <c r="A43" s="7" t="s">
        <v>8361</v>
      </c>
      <c r="B43" s="5"/>
      <c r="C43" s="5">
        <v>100</v>
      </c>
      <c r="D43" s="5"/>
      <c r="E43" s="5"/>
      <c r="F43" s="5">
        <v>100</v>
      </c>
    </row>
    <row r="44" spans="1:6" x14ac:dyDescent="0.2">
      <c r="A44" s="7" t="s">
        <v>8362</v>
      </c>
      <c r="B44" s="5">
        <v>20</v>
      </c>
      <c r="C44" s="5">
        <v>120</v>
      </c>
      <c r="D44" s="5">
        <v>60</v>
      </c>
      <c r="E44" s="5"/>
      <c r="F44" s="5">
        <v>200</v>
      </c>
    </row>
    <row r="45" spans="1:6" x14ac:dyDescent="0.2">
      <c r="A45" s="7" t="s">
        <v>8363</v>
      </c>
      <c r="B45" s="5"/>
      <c r="C45" s="5">
        <v>60</v>
      </c>
      <c r="D45" s="5">
        <v>100</v>
      </c>
      <c r="E45" s="5"/>
      <c r="F45" s="5">
        <v>160</v>
      </c>
    </row>
    <row r="46" spans="1:6" x14ac:dyDescent="0.2">
      <c r="A46" s="7" t="s">
        <v>8364</v>
      </c>
      <c r="B46" s="5"/>
      <c r="C46" s="5"/>
      <c r="D46" s="5">
        <v>20</v>
      </c>
      <c r="E46" s="5"/>
      <c r="F46" s="5">
        <v>20</v>
      </c>
    </row>
    <row r="47" spans="1:6" x14ac:dyDescent="0.2">
      <c r="A47" s="7" t="s">
        <v>8320</v>
      </c>
      <c r="B47" s="5">
        <v>2185</v>
      </c>
      <c r="C47" s="5">
        <v>1530</v>
      </c>
      <c r="D47" s="5">
        <v>349</v>
      </c>
      <c r="E47" s="5">
        <v>50</v>
      </c>
      <c r="F47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833F-F967-D545-949B-44FEF86C7506}">
  <dimension ref="A2:E19"/>
  <sheetViews>
    <sheetView zoomScale="120" zoomScaleNormal="120" workbookViewId="0">
      <selection activeCell="B27" sqref="B2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6" t="s">
        <v>8308</v>
      </c>
      <c r="B2" t="s">
        <v>8322</v>
      </c>
    </row>
    <row r="3" spans="1:5" x14ac:dyDescent="0.2">
      <c r="A3" s="6" t="s">
        <v>8379</v>
      </c>
      <c r="B3" t="s">
        <v>8322</v>
      </c>
    </row>
    <row r="5" spans="1:5" x14ac:dyDescent="0.2">
      <c r="A5" s="6" t="s">
        <v>8323</v>
      </c>
      <c r="B5" s="6" t="s">
        <v>8321</v>
      </c>
    </row>
    <row r="6" spans="1:5" x14ac:dyDescent="0.2">
      <c r="A6" s="6" t="s">
        <v>8310</v>
      </c>
      <c r="B6" t="s">
        <v>8219</v>
      </c>
      <c r="C6" t="s">
        <v>8221</v>
      </c>
      <c r="D6" t="s">
        <v>8220</v>
      </c>
      <c r="E6" t="s">
        <v>8320</v>
      </c>
    </row>
    <row r="7" spans="1:5" x14ac:dyDescent="0.2">
      <c r="A7" s="10" t="s">
        <v>8373</v>
      </c>
      <c r="B7" s="5">
        <v>183</v>
      </c>
      <c r="C7" s="5">
        <v>149</v>
      </c>
      <c r="D7" s="5">
        <v>34</v>
      </c>
      <c r="E7" s="5">
        <v>366</v>
      </c>
    </row>
    <row r="8" spans="1:5" x14ac:dyDescent="0.2">
      <c r="A8" s="10" t="s">
        <v>8374</v>
      </c>
      <c r="B8" s="5">
        <v>202</v>
      </c>
      <c r="C8" s="5">
        <v>105</v>
      </c>
      <c r="D8" s="5">
        <v>27</v>
      </c>
      <c r="E8" s="5">
        <v>334</v>
      </c>
    </row>
    <row r="9" spans="1:5" x14ac:dyDescent="0.2">
      <c r="A9" s="10" t="s">
        <v>8375</v>
      </c>
      <c r="B9" s="5">
        <v>179</v>
      </c>
      <c r="C9" s="5">
        <v>108</v>
      </c>
      <c r="D9" s="5">
        <v>28</v>
      </c>
      <c r="E9" s="5">
        <v>315</v>
      </c>
    </row>
    <row r="10" spans="1:5" x14ac:dyDescent="0.2">
      <c r="A10" s="10" t="s">
        <v>8376</v>
      </c>
      <c r="B10" s="5">
        <v>193</v>
      </c>
      <c r="C10" s="5">
        <v>103</v>
      </c>
      <c r="D10" s="5">
        <v>27</v>
      </c>
      <c r="E10" s="5">
        <v>323</v>
      </c>
    </row>
    <row r="11" spans="1:5" x14ac:dyDescent="0.2">
      <c r="A11" s="10" t="s">
        <v>8367</v>
      </c>
      <c r="B11" s="5">
        <v>233</v>
      </c>
      <c r="C11" s="5">
        <v>126</v>
      </c>
      <c r="D11" s="5">
        <v>26</v>
      </c>
      <c r="E11" s="5">
        <v>385</v>
      </c>
    </row>
    <row r="12" spans="1:5" x14ac:dyDescent="0.2">
      <c r="A12" s="10" t="s">
        <v>8377</v>
      </c>
      <c r="B12" s="5">
        <v>213</v>
      </c>
      <c r="C12" s="5">
        <v>148</v>
      </c>
      <c r="D12" s="5">
        <v>27</v>
      </c>
      <c r="E12" s="5">
        <v>388</v>
      </c>
    </row>
    <row r="13" spans="1:5" x14ac:dyDescent="0.2">
      <c r="A13" s="10" t="s">
        <v>8368</v>
      </c>
      <c r="B13" s="5">
        <v>192</v>
      </c>
      <c r="C13" s="5">
        <v>148</v>
      </c>
      <c r="D13" s="5">
        <v>44</v>
      </c>
      <c r="E13" s="5">
        <v>384</v>
      </c>
    </row>
    <row r="14" spans="1:5" x14ac:dyDescent="0.2">
      <c r="A14" s="10" t="s">
        <v>8369</v>
      </c>
      <c r="B14" s="5">
        <v>167</v>
      </c>
      <c r="C14" s="5">
        <v>134</v>
      </c>
      <c r="D14" s="5">
        <v>32</v>
      </c>
      <c r="E14" s="5">
        <v>333</v>
      </c>
    </row>
    <row r="15" spans="1:5" x14ac:dyDescent="0.2">
      <c r="A15" s="10" t="s">
        <v>8370</v>
      </c>
      <c r="B15" s="5">
        <v>148</v>
      </c>
      <c r="C15" s="5">
        <v>127</v>
      </c>
      <c r="D15" s="5">
        <v>24</v>
      </c>
      <c r="E15" s="5">
        <v>299</v>
      </c>
    </row>
    <row r="16" spans="1:5" x14ac:dyDescent="0.2">
      <c r="A16" s="10" t="s">
        <v>8371</v>
      </c>
      <c r="B16" s="5">
        <v>184</v>
      </c>
      <c r="C16" s="5">
        <v>150</v>
      </c>
      <c r="D16" s="5">
        <v>20</v>
      </c>
      <c r="E16" s="5">
        <v>354</v>
      </c>
    </row>
    <row r="17" spans="1:5" x14ac:dyDescent="0.2">
      <c r="A17" s="10" t="s">
        <v>8372</v>
      </c>
      <c r="B17" s="5">
        <v>180</v>
      </c>
      <c r="C17" s="5">
        <v>113</v>
      </c>
      <c r="D17" s="5">
        <v>37</v>
      </c>
      <c r="E17" s="5">
        <v>330</v>
      </c>
    </row>
    <row r="18" spans="1:5" x14ac:dyDescent="0.2">
      <c r="A18" s="10" t="s">
        <v>8378</v>
      </c>
      <c r="B18" s="5">
        <v>111</v>
      </c>
      <c r="C18" s="5">
        <v>119</v>
      </c>
      <c r="D18" s="5">
        <v>23</v>
      </c>
      <c r="E18" s="5">
        <v>253</v>
      </c>
    </row>
    <row r="19" spans="1:5" x14ac:dyDescent="0.2">
      <c r="A19" s="10" t="s">
        <v>8320</v>
      </c>
      <c r="B19" s="5">
        <v>2185</v>
      </c>
      <c r="C19" s="5">
        <v>1530</v>
      </c>
      <c r="D19" s="5">
        <v>349</v>
      </c>
      <c r="E19" s="5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110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2.664062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83203125" style="8" bestFit="1" customWidth="1"/>
    <col min="16" max="16" width="23.6640625" bestFit="1" customWidth="1"/>
    <col min="17" max="17" width="15.83203125" bestFit="1" customWidth="1"/>
    <col min="18" max="18" width="20" bestFit="1" customWidth="1"/>
    <col min="19" max="19" width="25.5" bestFit="1" customWidth="1"/>
    <col min="20" max="20" width="24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2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1">
        <f>Table1[[#This Row],[pledged]]/Table1[[#This Row],[goal]]</f>
        <v>1.3685882352941177</v>
      </c>
      <c r="P2">
        <f>ROUND(Table1[[#This Row],[pledged]]/Table1[[#This Row],[backers_count]],0)</f>
        <v>64</v>
      </c>
      <c r="Q2" t="str">
        <f>LEFT(Table1[[#This Row],[Category and Sub-Category]],FIND("/",Table1[[#This Row],[Category and Sub-Category]])-1)</f>
        <v>film &amp; video</v>
      </c>
      <c r="R2" t="str">
        <f>RIGHT(Table1[[#This Row],[Category and Sub-Category]],LEN(Table1[[#This Row],[Category and Sub-Category]])-FIND("/",Table1[[#This Row],[Category and Sub-Category]]))</f>
        <v>television</v>
      </c>
      <c r="S2" s="9">
        <f>(((Table1[[#This Row],[launched_at]]/60)/60)/24)+DATE(1970,1,1)+(-5/24)</f>
        <v>42176.798738425925</v>
      </c>
      <c r="T2" s="9">
        <f>(((Table1[[#This Row],[deadline]]/60)/60)/24)+DATE(1970,1,1)+(-5/24)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1">
        <f>Table1[[#This Row],[pledged]]/Table1[[#This Row],[goal]]</f>
        <v>1.4260827250608272</v>
      </c>
      <c r="P3">
        <f>ROUND(Table1[[#This Row],[pledged]]/Table1[[#This Row],[backers_count]],0)</f>
        <v>185</v>
      </c>
      <c r="Q3" t="str">
        <f>LEFT(Table1[[#This Row],[Category and Sub-Category]],FIND("/",Table1[[#This Row],[Category and Sub-Category]])-1)</f>
        <v>film &amp; video</v>
      </c>
      <c r="R3" t="str">
        <f>RIGHT(Table1[[#This Row],[Category and Sub-Category]],LEN(Table1[[#This Row],[Category and Sub-Category]])-FIND("/",Table1[[#This Row],[Category and Sub-Category]]))</f>
        <v>television</v>
      </c>
      <c r="S3" s="9">
        <f>(((Table1[[#This Row],[launched_at]]/60)/60)/24)+DATE(1970,1,1)+(-5/24)</f>
        <v>42766.392164351848</v>
      </c>
      <c r="T3" s="9">
        <f>(((Table1[[#This Row],[deadline]]/60)/60)/24)+DATE(1970,1,1)+(-5/24)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1">
        <f>Table1[[#This Row],[pledged]]/Table1[[#This Row],[goal]]</f>
        <v>1.05</v>
      </c>
      <c r="P4">
        <f>ROUND(Table1[[#This Row],[pledged]]/Table1[[#This Row],[backers_count]],0)</f>
        <v>15</v>
      </c>
      <c r="Q4" t="str">
        <f>LEFT(Table1[[#This Row],[Category and Sub-Category]],FIND("/",Table1[[#This Row],[Category and Sub-Category]])-1)</f>
        <v>film &amp; video</v>
      </c>
      <c r="R4" t="str">
        <f>RIGHT(Table1[[#This Row],[Category and Sub-Category]],LEN(Table1[[#This Row],[Category and Sub-Category]])-FIND("/",Table1[[#This Row],[Category and Sub-Category]]))</f>
        <v>television</v>
      </c>
      <c r="S4" s="9">
        <f>(((Table1[[#This Row],[launched_at]]/60)/60)/24)+DATE(1970,1,1)+(-5/24)</f>
        <v>42405.494016203702</v>
      </c>
      <c r="T4" s="9">
        <f>(((Table1[[#This Row],[deadline]]/60)/60)/24)+DATE(1970,1,1)+(-5/24)</f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1">
        <f>Table1[[#This Row],[pledged]]/Table1[[#This Row],[goal]]</f>
        <v>1.0389999999999999</v>
      </c>
      <c r="P5">
        <f>ROUND(Table1[[#This Row],[pledged]]/Table1[[#This Row],[backers_count]],0)</f>
        <v>69</v>
      </c>
      <c r="Q5" t="str">
        <f>LEFT(Table1[[#This Row],[Category and Sub-Category]],FIND("/",Table1[[#This Row],[Category and Sub-Category]])-1)</f>
        <v>film &amp; video</v>
      </c>
      <c r="R5" t="str">
        <f>RIGHT(Table1[[#This Row],[Category and Sub-Category]],LEN(Table1[[#This Row],[Category and Sub-Category]])-FIND("/",Table1[[#This Row],[Category and Sub-Category]]))</f>
        <v>television</v>
      </c>
      <c r="S5" s="9">
        <f>(((Table1[[#This Row],[launched_at]]/60)/60)/24)+DATE(1970,1,1)+(-5/24)</f>
        <v>41828.306793981479</v>
      </c>
      <c r="T5" s="9">
        <f>(((Table1[[#This Row],[deadline]]/60)/60)/24)+DATE(1970,1,1)+(-5/24)</f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1">
        <f>Table1[[#This Row],[pledged]]/Table1[[#This Row],[goal]]</f>
        <v>1.2299154545454545</v>
      </c>
      <c r="P6">
        <f>ROUND(Table1[[#This Row],[pledged]]/Table1[[#This Row],[backers_count]],0)</f>
        <v>191</v>
      </c>
      <c r="Q6" t="str">
        <f>LEFT(Table1[[#This Row],[Category and Sub-Category]],FIND("/",Table1[[#This Row],[Category and Sub-Category]])-1)</f>
        <v>film &amp; video</v>
      </c>
      <c r="R6" t="str">
        <f>RIGHT(Table1[[#This Row],[Category and Sub-Category]],LEN(Table1[[#This Row],[Category and Sub-Category]])-FIND("/",Table1[[#This Row],[Category and Sub-Category]]))</f>
        <v>television</v>
      </c>
      <c r="S6" s="9">
        <f>(((Table1[[#This Row],[launched_at]]/60)/60)/24)+DATE(1970,1,1)+(-5/24)</f>
        <v>42327.625914351847</v>
      </c>
      <c r="T6" s="9">
        <f>(((Table1[[#This Row],[deadline]]/60)/60)/24)+DATE(1970,1,1)+(-5/24)</f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1">
        <f>Table1[[#This Row],[pledged]]/Table1[[#This Row],[goal]]</f>
        <v>1.0977744436109027</v>
      </c>
      <c r="P7">
        <f>ROUND(Table1[[#This Row],[pledged]]/Table1[[#This Row],[backers_count]],0)</f>
        <v>93</v>
      </c>
      <c r="Q7" t="str">
        <f>LEFT(Table1[[#This Row],[Category and Sub-Category]],FIND("/",Table1[[#This Row],[Category and Sub-Category]])-1)</f>
        <v>film &amp; video</v>
      </c>
      <c r="R7" t="str">
        <f>RIGHT(Table1[[#This Row],[Category and Sub-Category]],LEN(Table1[[#This Row],[Category and Sub-Category]])-FIND("/",Table1[[#This Row],[Category and Sub-Category]]))</f>
        <v>television</v>
      </c>
      <c r="S7" s="9">
        <f>(((Table1[[#This Row],[launched_at]]/60)/60)/24)+DATE(1970,1,1)+(-5/24)</f>
        <v>42563.724618055552</v>
      </c>
      <c r="T7" s="9">
        <f>(((Table1[[#This Row],[deadline]]/60)/60)/24)+DATE(1970,1,1)+(-5/24)</f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1">
        <f>Table1[[#This Row],[pledged]]/Table1[[#This Row],[goal]]</f>
        <v>1.064875</v>
      </c>
      <c r="P8">
        <f>ROUND(Table1[[#This Row],[pledged]]/Table1[[#This Row],[backers_count]],0)</f>
        <v>147</v>
      </c>
      <c r="Q8" t="str">
        <f>LEFT(Table1[[#This Row],[Category and Sub-Category]],FIND("/",Table1[[#This Row],[Category and Sub-Category]])-1)</f>
        <v>film &amp; video</v>
      </c>
      <c r="R8" t="str">
        <f>RIGHT(Table1[[#This Row],[Category and Sub-Category]],LEN(Table1[[#This Row],[Category and Sub-Category]])-FIND("/",Table1[[#This Row],[Category and Sub-Category]]))</f>
        <v>television</v>
      </c>
      <c r="S8" s="9">
        <f>(((Table1[[#This Row],[launched_at]]/60)/60)/24)+DATE(1970,1,1)+(-5/24)</f>
        <v>41793.864004629628</v>
      </c>
      <c r="T8" s="9">
        <f>(((Table1[[#This Row],[deadline]]/60)/60)/24)+DATE(1970,1,1)+(-5/24)</f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1">
        <f>Table1[[#This Row],[pledged]]/Table1[[#This Row],[goal]]</f>
        <v>1.0122222222222221</v>
      </c>
      <c r="P9">
        <f>ROUND(Table1[[#This Row],[pledged]]/Table1[[#This Row],[backers_count]],0)</f>
        <v>160</v>
      </c>
      <c r="Q9" t="str">
        <f>LEFT(Table1[[#This Row],[Category and Sub-Category]],FIND("/",Table1[[#This Row],[Category and Sub-Category]])-1)</f>
        <v>film &amp; video</v>
      </c>
      <c r="R9" t="str">
        <f>RIGHT(Table1[[#This Row],[Category and Sub-Category]],LEN(Table1[[#This Row],[Category and Sub-Category]])-FIND("/",Table1[[#This Row],[Category and Sub-Category]]))</f>
        <v>television</v>
      </c>
      <c r="S9" s="9">
        <f>(((Table1[[#This Row],[launched_at]]/60)/60)/24)+DATE(1970,1,1)+(-5/24)</f>
        <v>42515.838738425926</v>
      </c>
      <c r="T9" s="9">
        <f>(((Table1[[#This Row],[deadline]]/60)/60)/24)+DATE(1970,1,1)+(-5/24)</f>
        <v>42555.838738425926</v>
      </c>
    </row>
    <row r="10" spans="1:20" ht="16" x14ac:dyDescent="0.2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1">
        <f>Table1[[#This Row],[pledged]]/Table1[[#This Row],[goal]]</f>
        <v>1.0004342857142856</v>
      </c>
      <c r="P10">
        <f>ROUND(Table1[[#This Row],[pledged]]/Table1[[#This Row],[backers_count]],0)</f>
        <v>292</v>
      </c>
      <c r="Q10" t="str">
        <f>LEFT(Table1[[#This Row],[Category and Sub-Category]],FIND("/",Table1[[#This Row],[Category and Sub-Category]])-1)</f>
        <v>film &amp; video</v>
      </c>
      <c r="R10" t="str">
        <f>RIGHT(Table1[[#This Row],[Category and Sub-Category]],LEN(Table1[[#This Row],[Category and Sub-Category]])-FIND("/",Table1[[#This Row],[Category and Sub-Category]]))</f>
        <v>television</v>
      </c>
      <c r="S10" s="9">
        <f>(((Table1[[#This Row],[launched_at]]/60)/60)/24)+DATE(1970,1,1)+(-5/24)</f>
        <v>42468.736249999994</v>
      </c>
      <c r="T10" s="9">
        <f>(((Table1[[#This Row],[deadline]]/60)/60)/24)+DATE(1970,1,1)+(-5/24)</f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1">
        <f>Table1[[#This Row],[pledged]]/Table1[[#This Row],[goal]]</f>
        <v>1.2599800000000001</v>
      </c>
      <c r="P11">
        <f>ROUND(Table1[[#This Row],[pledged]]/Table1[[#This Row],[backers_count]],0)</f>
        <v>31</v>
      </c>
      <c r="Q11" t="str">
        <f>LEFT(Table1[[#This Row],[Category and Sub-Category]],FIND("/",Table1[[#This Row],[Category and Sub-Category]])-1)</f>
        <v>film &amp; video</v>
      </c>
      <c r="R11" t="str">
        <f>RIGHT(Table1[[#This Row],[Category and Sub-Category]],LEN(Table1[[#This Row],[Category and Sub-Category]])-FIND("/",Table1[[#This Row],[Category and Sub-Category]]))</f>
        <v>television</v>
      </c>
      <c r="S11" s="9">
        <f>(((Table1[[#This Row],[launched_at]]/60)/60)/24)+DATE(1970,1,1)+(-5/24)</f>
        <v>42446.895185185182</v>
      </c>
      <c r="T11" s="9">
        <f>(((Table1[[#This Row],[deadline]]/60)/60)/24)+DATE(1970,1,1)+(-5/24)</f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1">
        <f>Table1[[#This Row],[pledged]]/Table1[[#This Row],[goal]]</f>
        <v>1.0049999999999999</v>
      </c>
      <c r="P12">
        <f>ROUND(Table1[[#This Row],[pledged]]/Table1[[#This Row],[backers_count]],0)</f>
        <v>159</v>
      </c>
      <c r="Q12" t="str">
        <f>LEFT(Table1[[#This Row],[Category and Sub-Category]],FIND("/",Table1[[#This Row],[Category and Sub-Category]])-1)</f>
        <v>film &amp; video</v>
      </c>
      <c r="R12" t="str">
        <f>RIGHT(Table1[[#This Row],[Category and Sub-Category]],LEN(Table1[[#This Row],[Category and Sub-Category]])-FIND("/",Table1[[#This Row],[Category and Sub-Category]]))</f>
        <v>television</v>
      </c>
      <c r="S12" s="9">
        <f>(((Table1[[#This Row],[launched_at]]/60)/60)/24)+DATE(1970,1,1)+(-5/24)</f>
        <v>41779.859710648147</v>
      </c>
      <c r="T12" s="9">
        <f>(((Table1[[#This Row],[deadline]]/60)/60)/24)+DATE(1970,1,1)+(-5/24)</f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1">
        <f>Table1[[#This Row],[pledged]]/Table1[[#This Row],[goal]]</f>
        <v>1.2050000000000001</v>
      </c>
      <c r="P13">
        <f>ROUND(Table1[[#This Row],[pledged]]/Table1[[#This Row],[backers_count]],0)</f>
        <v>80</v>
      </c>
      <c r="Q13" t="str">
        <f>LEFT(Table1[[#This Row],[Category and Sub-Category]],FIND("/",Table1[[#This Row],[Category and Sub-Category]])-1)</f>
        <v>film &amp; video</v>
      </c>
      <c r="R13" t="str">
        <f>RIGHT(Table1[[#This Row],[Category and Sub-Category]],LEN(Table1[[#This Row],[Category and Sub-Category]])-FIND("/",Table1[[#This Row],[Category and Sub-Category]]))</f>
        <v>television</v>
      </c>
      <c r="S13" s="9">
        <f>(((Table1[[#This Row],[launched_at]]/60)/60)/24)+DATE(1970,1,1)+(-5/24)</f>
        <v>42572.570162037031</v>
      </c>
      <c r="T13" s="9">
        <f>(((Table1[[#This Row],[deadline]]/60)/60)/24)+DATE(1970,1,1)+(-5/24)</f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1">
        <f>Table1[[#This Row],[pledged]]/Table1[[#This Row],[goal]]</f>
        <v>1.6529333333333334</v>
      </c>
      <c r="P14">
        <f>ROUND(Table1[[#This Row],[pledged]]/Table1[[#This Row],[backers_count]],0)</f>
        <v>60</v>
      </c>
      <c r="Q14" t="str">
        <f>LEFT(Table1[[#This Row],[Category and Sub-Category]],FIND("/",Table1[[#This Row],[Category and Sub-Category]])-1)</f>
        <v>film &amp; video</v>
      </c>
      <c r="R14" t="str">
        <f>RIGHT(Table1[[#This Row],[Category and Sub-Category]],LEN(Table1[[#This Row],[Category and Sub-Category]])-FIND("/",Table1[[#This Row],[Category and Sub-Category]]))</f>
        <v>television</v>
      </c>
      <c r="S14" s="9">
        <f>(((Table1[[#This Row],[launched_at]]/60)/60)/24)+DATE(1970,1,1)+(-5/24)</f>
        <v>41791.504918981482</v>
      </c>
      <c r="T14" s="9">
        <f>(((Table1[[#This Row],[deadline]]/60)/60)/24)+DATE(1970,1,1)+(-5/24)</f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1">
        <f>Table1[[#This Row],[pledged]]/Table1[[#This Row],[goal]]</f>
        <v>1.5997142857142856</v>
      </c>
      <c r="P15">
        <f>ROUND(Table1[[#This Row],[pledged]]/Table1[[#This Row],[backers_count]],0)</f>
        <v>110</v>
      </c>
      <c r="Q15" t="str">
        <f>LEFT(Table1[[#This Row],[Category and Sub-Category]],FIND("/",Table1[[#This Row],[Category and Sub-Category]])-1)</f>
        <v>film &amp; video</v>
      </c>
      <c r="R15" t="str">
        <f>RIGHT(Table1[[#This Row],[Category and Sub-Category]],LEN(Table1[[#This Row],[Category and Sub-Category]])-FIND("/",Table1[[#This Row],[Category and Sub-Category]]))</f>
        <v>television</v>
      </c>
      <c r="S15" s="9">
        <f>(((Table1[[#This Row],[launched_at]]/60)/60)/24)+DATE(1970,1,1)+(-5/24)</f>
        <v>42508.468854166662</v>
      </c>
      <c r="T15" s="9">
        <f>(((Table1[[#This Row],[deadline]]/60)/60)/24)+DATE(1970,1,1)+(-5/24)</f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1">
        <f>Table1[[#This Row],[pledged]]/Table1[[#This Row],[goal]]</f>
        <v>1.0093333333333334</v>
      </c>
      <c r="P16">
        <f>ROUND(Table1[[#This Row],[pledged]]/Table1[[#This Row],[backers_count]],0)</f>
        <v>148</v>
      </c>
      <c r="Q16" t="str">
        <f>LEFT(Table1[[#This Row],[Category and Sub-Category]],FIND("/",Table1[[#This Row],[Category and Sub-Category]])-1)</f>
        <v>film &amp; video</v>
      </c>
      <c r="R16" t="str">
        <f>RIGHT(Table1[[#This Row],[Category and Sub-Category]],LEN(Table1[[#This Row],[Category and Sub-Category]])-FIND("/",Table1[[#This Row],[Category and Sub-Category]]))</f>
        <v>television</v>
      </c>
      <c r="S16" s="9">
        <f>(((Table1[[#This Row],[launched_at]]/60)/60)/24)+DATE(1970,1,1)+(-5/24)</f>
        <v>41807.818148148144</v>
      </c>
      <c r="T16" s="9">
        <f>(((Table1[[#This Row],[deadline]]/60)/60)/24)+DATE(1970,1,1)+(-5/24)</f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1">
        <f>Table1[[#This Row],[pledged]]/Table1[[#This Row],[goal]]</f>
        <v>1.0660000000000001</v>
      </c>
      <c r="P17">
        <f>ROUND(Table1[[#This Row],[pledged]]/Table1[[#This Row],[backers_count]],0)</f>
        <v>22</v>
      </c>
      <c r="Q17" t="str">
        <f>LEFT(Table1[[#This Row],[Category and Sub-Category]],FIND("/",Table1[[#This Row],[Category and Sub-Category]])-1)</f>
        <v>film &amp; video</v>
      </c>
      <c r="R17" t="str">
        <f>RIGHT(Table1[[#This Row],[Category and Sub-Category]],LEN(Table1[[#This Row],[Category and Sub-Category]])-FIND("/",Table1[[#This Row],[Category and Sub-Category]]))</f>
        <v>television</v>
      </c>
      <c r="S17" s="9">
        <f>(((Table1[[#This Row],[launched_at]]/60)/60)/24)+DATE(1970,1,1)+(-5/24)</f>
        <v>42256.183541666665</v>
      </c>
      <c r="T17" s="9">
        <f>(((Table1[[#This Row],[deadline]]/60)/60)/24)+DATE(1970,1,1)+(-5/24)</f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1">
        <f>Table1[[#This Row],[pledged]]/Table1[[#This Row],[goal]]</f>
        <v>1.0024166666666667</v>
      </c>
      <c r="P18">
        <f>ROUND(Table1[[#This Row],[pledged]]/Table1[[#This Row],[backers_count]],0)</f>
        <v>172</v>
      </c>
      <c r="Q18" t="str">
        <f>LEFT(Table1[[#This Row],[Category and Sub-Category]],FIND("/",Table1[[#This Row],[Category and Sub-Category]])-1)</f>
        <v>film &amp; video</v>
      </c>
      <c r="R18" t="str">
        <f>RIGHT(Table1[[#This Row],[Category and Sub-Category]],LEN(Table1[[#This Row],[Category and Sub-Category]])-FIND("/",Table1[[#This Row],[Category and Sub-Category]]))</f>
        <v>television</v>
      </c>
      <c r="S18" s="9">
        <f>(((Table1[[#This Row],[launched_at]]/60)/60)/24)+DATE(1970,1,1)+(-5/24)</f>
        <v>41760.588090277779</v>
      </c>
      <c r="T18" s="9">
        <f>(((Table1[[#This Row],[deadline]]/60)/60)/24)+DATE(1970,1,1)+(-5/24)</f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1">
        <f>Table1[[#This Row],[pledged]]/Table1[[#This Row],[goal]]</f>
        <v>1.0066666666666666</v>
      </c>
      <c r="P19">
        <f>ROUND(Table1[[#This Row],[pledged]]/Table1[[#This Row],[backers_count]],0)</f>
        <v>42</v>
      </c>
      <c r="Q19" t="str">
        <f>LEFT(Table1[[#This Row],[Category and Sub-Category]],FIND("/",Table1[[#This Row],[Category and Sub-Category]])-1)</f>
        <v>film &amp; video</v>
      </c>
      <c r="R19" t="str">
        <f>RIGHT(Table1[[#This Row],[Category and Sub-Category]],LEN(Table1[[#This Row],[Category and Sub-Category]])-FIND("/",Table1[[#This Row],[Category and Sub-Category]]))</f>
        <v>television</v>
      </c>
      <c r="S19" s="9">
        <f>(((Table1[[#This Row],[launched_at]]/60)/60)/24)+DATE(1970,1,1)+(-5/24)</f>
        <v>41917.523402777777</v>
      </c>
      <c r="T19" s="9">
        <f>(((Table1[[#This Row],[deadline]]/60)/60)/24)+DATE(1970,1,1)+(-5/24)</f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1">
        <f>Table1[[#This Row],[pledged]]/Table1[[#This Row],[goal]]</f>
        <v>1.0632110000000001</v>
      </c>
      <c r="P20">
        <f>ROUND(Table1[[#This Row],[pledged]]/Table1[[#This Row],[backers_count]],0)</f>
        <v>93</v>
      </c>
      <c r="Q20" t="str">
        <f>LEFT(Table1[[#This Row],[Category and Sub-Category]],FIND("/",Table1[[#This Row],[Category and Sub-Category]])-1)</f>
        <v>film &amp; video</v>
      </c>
      <c r="R20" t="str">
        <f>RIGHT(Table1[[#This Row],[Category and Sub-Category]],LEN(Table1[[#This Row],[Category and Sub-Category]])-FIND("/",Table1[[#This Row],[Category and Sub-Category]]))</f>
        <v>television</v>
      </c>
      <c r="S20" s="9">
        <f>(((Table1[[#This Row],[launched_at]]/60)/60)/24)+DATE(1970,1,1)+(-5/24)</f>
        <v>41869.333981481483</v>
      </c>
      <c r="T20" s="9">
        <f>(((Table1[[#This Row],[deadline]]/60)/60)/24)+DATE(1970,1,1)+(-5/24)</f>
        <v>41899.333981481483</v>
      </c>
    </row>
    <row r="21" spans="1:20" ht="48" x14ac:dyDescent="0.2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1">
        <f>Table1[[#This Row],[pledged]]/Table1[[#This Row],[goal]]</f>
        <v>1.4529411764705882</v>
      </c>
      <c r="P21">
        <f>ROUND(Table1[[#This Row],[pledged]]/Table1[[#This Row],[backers_count]],0)</f>
        <v>56</v>
      </c>
      <c r="Q21" t="str">
        <f>LEFT(Table1[[#This Row],[Category and Sub-Category]],FIND("/",Table1[[#This Row],[Category and Sub-Category]])-1)</f>
        <v>film &amp; video</v>
      </c>
      <c r="R21" t="str">
        <f>RIGHT(Table1[[#This Row],[Category and Sub-Category]],LEN(Table1[[#This Row],[Category and Sub-Category]])-FIND("/",Table1[[#This Row],[Category and Sub-Category]]))</f>
        <v>television</v>
      </c>
      <c r="S21" s="9">
        <f>(((Table1[[#This Row],[launched_at]]/60)/60)/24)+DATE(1970,1,1)+(-5/24)</f>
        <v>42175.608032407406</v>
      </c>
      <c r="T21" s="9">
        <f>(((Table1[[#This Row],[deadline]]/60)/60)/24)+DATE(1970,1,1)+(-5/24)</f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1">
        <f>Table1[[#This Row],[pledged]]/Table1[[#This Row],[goal]]</f>
        <v>1.002</v>
      </c>
      <c r="P22">
        <f>ROUND(Table1[[#This Row],[pledged]]/Table1[[#This Row],[backers_count]],0)</f>
        <v>80</v>
      </c>
      <c r="Q22" t="str">
        <f>LEFT(Table1[[#This Row],[Category and Sub-Category]],FIND("/",Table1[[#This Row],[Category and Sub-Category]])-1)</f>
        <v>film &amp; video</v>
      </c>
      <c r="R22" t="str">
        <f>RIGHT(Table1[[#This Row],[Category and Sub-Category]],LEN(Table1[[#This Row],[Category and Sub-Category]])-FIND("/",Table1[[#This Row],[Category and Sub-Category]]))</f>
        <v>television</v>
      </c>
      <c r="S22" s="9">
        <f>(((Table1[[#This Row],[launched_at]]/60)/60)/24)+DATE(1970,1,1)+(-5/24)</f>
        <v>42200.549907407411</v>
      </c>
      <c r="T22" s="9">
        <f>(((Table1[[#This Row],[deadline]]/60)/60)/24)+DATE(1970,1,1)+(-5/24)</f>
        <v>42260.549907407411</v>
      </c>
    </row>
    <row r="23" spans="1:20" ht="48" x14ac:dyDescent="0.2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1">
        <f>Table1[[#This Row],[pledged]]/Table1[[#This Row],[goal]]</f>
        <v>1.0913513513513513</v>
      </c>
      <c r="P23">
        <f>ROUND(Table1[[#This Row],[pledged]]/Table1[[#This Row],[backers_count]],0)</f>
        <v>200</v>
      </c>
      <c r="Q23" t="str">
        <f>LEFT(Table1[[#This Row],[Category and Sub-Category]],FIND("/",Table1[[#This Row],[Category and Sub-Category]])-1)</f>
        <v>film &amp; video</v>
      </c>
      <c r="R23" t="str">
        <f>RIGHT(Table1[[#This Row],[Category and Sub-Category]],LEN(Table1[[#This Row],[Category and Sub-Category]])-FIND("/",Table1[[#This Row],[Category and Sub-Category]]))</f>
        <v>television</v>
      </c>
      <c r="S23" s="9">
        <f>(((Table1[[#This Row],[launched_at]]/60)/60)/24)+DATE(1970,1,1)+(-5/24)</f>
        <v>41878.418854166666</v>
      </c>
      <c r="T23" s="9">
        <f>(((Table1[[#This Row],[deadline]]/60)/60)/24)+DATE(1970,1,1)+(-5/24)</f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1">
        <f>Table1[[#This Row],[pledged]]/Table1[[#This Row],[goal]]</f>
        <v>1.1714285714285715</v>
      </c>
      <c r="P24">
        <f>ROUND(Table1[[#This Row],[pledged]]/Table1[[#This Row],[backers_count]],0)</f>
        <v>51</v>
      </c>
      <c r="Q24" t="str">
        <f>LEFT(Table1[[#This Row],[Category and Sub-Category]],FIND("/",Table1[[#This Row],[Category and Sub-Category]])-1)</f>
        <v>film &amp; video</v>
      </c>
      <c r="R24" t="str">
        <f>RIGHT(Table1[[#This Row],[Category and Sub-Category]],LEN(Table1[[#This Row],[Category and Sub-Category]])-FIND("/",Table1[[#This Row],[Category and Sub-Category]]))</f>
        <v>television</v>
      </c>
      <c r="S24" s="9">
        <f>(((Table1[[#This Row],[launched_at]]/60)/60)/24)+DATE(1970,1,1)+(-5/24)</f>
        <v>41989.703009259254</v>
      </c>
      <c r="T24" s="9">
        <f>(((Table1[[#This Row],[deadline]]/60)/60)/24)+DATE(1970,1,1)+(-5/24)</f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1">
        <f>Table1[[#This Row],[pledged]]/Table1[[#This Row],[goal]]</f>
        <v>1.1850000000000001</v>
      </c>
      <c r="P25">
        <f>ROUND(Table1[[#This Row],[pledged]]/Table1[[#This Row],[backers_count]],0)</f>
        <v>103</v>
      </c>
      <c r="Q25" t="str">
        <f>LEFT(Table1[[#This Row],[Category and Sub-Category]],FIND("/",Table1[[#This Row],[Category and Sub-Category]])-1)</f>
        <v>film &amp; video</v>
      </c>
      <c r="R25" t="str">
        <f>RIGHT(Table1[[#This Row],[Category and Sub-Category]],LEN(Table1[[#This Row],[Category and Sub-Category]])-FIND("/",Table1[[#This Row],[Category and Sub-Category]]))</f>
        <v>television</v>
      </c>
      <c r="S25" s="9">
        <f>(((Table1[[#This Row],[launched_at]]/60)/60)/24)+DATE(1970,1,1)+(-5/24)</f>
        <v>42097.570613425924</v>
      </c>
      <c r="T25" s="9">
        <f>(((Table1[[#This Row],[deadline]]/60)/60)/24)+DATE(1970,1,1)+(-5/24)</f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1">
        <f>Table1[[#This Row],[pledged]]/Table1[[#This Row],[goal]]</f>
        <v>1.0880768571428572</v>
      </c>
      <c r="P26">
        <f>ROUND(Table1[[#This Row],[pledged]]/Table1[[#This Row],[backers_count]],0)</f>
        <v>66</v>
      </c>
      <c r="Q26" t="str">
        <f>LEFT(Table1[[#This Row],[Category and Sub-Category]],FIND("/",Table1[[#This Row],[Category and Sub-Category]])-1)</f>
        <v>film &amp; video</v>
      </c>
      <c r="R26" t="str">
        <f>RIGHT(Table1[[#This Row],[Category and Sub-Category]],LEN(Table1[[#This Row],[Category and Sub-Category]])-FIND("/",Table1[[#This Row],[Category and Sub-Category]]))</f>
        <v>television</v>
      </c>
      <c r="S26" s="9">
        <f>(((Table1[[#This Row],[launched_at]]/60)/60)/24)+DATE(1970,1,1)+(-5/24)</f>
        <v>42229.611840277772</v>
      </c>
      <c r="T26" s="9">
        <f>(((Table1[[#This Row],[deadline]]/60)/60)/24)+DATE(1970,1,1)+(-5/24)</f>
        <v>42262.61041666667</v>
      </c>
    </row>
    <row r="27" spans="1:20" ht="48" x14ac:dyDescent="0.2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1">
        <f>Table1[[#This Row],[pledged]]/Table1[[#This Row],[goal]]</f>
        <v>1.3333333333333333</v>
      </c>
      <c r="P27">
        <f>ROUND(Table1[[#This Row],[pledged]]/Table1[[#This Row],[backers_count]],0)</f>
        <v>57</v>
      </c>
      <c r="Q27" t="str">
        <f>LEFT(Table1[[#This Row],[Category and Sub-Category]],FIND("/",Table1[[#This Row],[Category and Sub-Category]])-1)</f>
        <v>film &amp; video</v>
      </c>
      <c r="R27" t="str">
        <f>RIGHT(Table1[[#This Row],[Category and Sub-Category]],LEN(Table1[[#This Row],[Category and Sub-Category]])-FIND("/",Table1[[#This Row],[Category and Sub-Category]]))</f>
        <v>television</v>
      </c>
      <c r="S27" s="9">
        <f>(((Table1[[#This Row],[launched_at]]/60)/60)/24)+DATE(1970,1,1)+(-5/24)</f>
        <v>42317.816678240742</v>
      </c>
      <c r="T27" s="9">
        <f>(((Table1[[#This Row],[deadline]]/60)/60)/24)+DATE(1970,1,1)+(-5/24)</f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1">
        <f>Table1[[#This Row],[pledged]]/Table1[[#This Row],[goal]]</f>
        <v>1.552</v>
      </c>
      <c r="P28">
        <f>ROUND(Table1[[#This Row],[pledged]]/Table1[[#This Row],[backers_count]],0)</f>
        <v>102</v>
      </c>
      <c r="Q28" t="str">
        <f>LEFT(Table1[[#This Row],[Category and Sub-Category]],FIND("/",Table1[[#This Row],[Category and Sub-Category]])-1)</f>
        <v>film &amp; video</v>
      </c>
      <c r="R28" t="str">
        <f>RIGHT(Table1[[#This Row],[Category and Sub-Category]],LEN(Table1[[#This Row],[Category and Sub-Category]])-FIND("/",Table1[[#This Row],[Category and Sub-Category]]))</f>
        <v>television</v>
      </c>
      <c r="S28" s="9">
        <f>(((Table1[[#This Row],[launched_at]]/60)/60)/24)+DATE(1970,1,1)+(-5/24)</f>
        <v>41828.307222222218</v>
      </c>
      <c r="T28" s="9">
        <f>(((Table1[[#This Row],[deadline]]/60)/60)/24)+DATE(1970,1,1)+(-5/24)</f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1">
        <f>Table1[[#This Row],[pledged]]/Table1[[#This Row],[goal]]</f>
        <v>1.1172500000000001</v>
      </c>
      <c r="P29">
        <f>ROUND(Table1[[#This Row],[pledged]]/Table1[[#This Row],[backers_count]],0)</f>
        <v>149</v>
      </c>
      <c r="Q29" t="str">
        <f>LEFT(Table1[[#This Row],[Category and Sub-Category]],FIND("/",Table1[[#This Row],[Category and Sub-Category]])-1)</f>
        <v>film &amp; video</v>
      </c>
      <c r="R29" t="str">
        <f>RIGHT(Table1[[#This Row],[Category and Sub-Category]],LEN(Table1[[#This Row],[Category and Sub-Category]])-FIND("/",Table1[[#This Row],[Category and Sub-Category]]))</f>
        <v>television</v>
      </c>
      <c r="S29" s="9">
        <f>(((Table1[[#This Row],[launched_at]]/60)/60)/24)+DATE(1970,1,1)+(-5/24)</f>
        <v>41928.956400462957</v>
      </c>
      <c r="T29" s="9">
        <f>(((Table1[[#This Row],[deadline]]/60)/60)/24)+DATE(1970,1,1)+(-5/24)</f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1">
        <f>Table1[[#This Row],[pledged]]/Table1[[#This Row],[goal]]</f>
        <v>1.0035000000000001</v>
      </c>
      <c r="P30">
        <f>ROUND(Table1[[#This Row],[pledged]]/Table1[[#This Row],[backers_count]],0)</f>
        <v>170</v>
      </c>
      <c r="Q30" t="str">
        <f>LEFT(Table1[[#This Row],[Category and Sub-Category]],FIND("/",Table1[[#This Row],[Category and Sub-Category]])-1)</f>
        <v>film &amp; video</v>
      </c>
      <c r="R30" t="str">
        <f>RIGHT(Table1[[#This Row],[Category and Sub-Category]],LEN(Table1[[#This Row],[Category and Sub-Category]])-FIND("/",Table1[[#This Row],[Category and Sub-Category]]))</f>
        <v>television</v>
      </c>
      <c r="S30" s="9">
        <f>(((Table1[[#This Row],[launched_at]]/60)/60)/24)+DATE(1970,1,1)+(-5/24)</f>
        <v>42324.755601851844</v>
      </c>
      <c r="T30" s="9">
        <f>(((Table1[[#This Row],[deadline]]/60)/60)/24)+DATE(1970,1,1)+(-5/24)</f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1">
        <f>Table1[[#This Row],[pledged]]/Table1[[#This Row],[goal]]</f>
        <v>1.2333333333333334</v>
      </c>
      <c r="P31">
        <f>ROUND(Table1[[#This Row],[pledged]]/Table1[[#This Row],[backers_count]],0)</f>
        <v>32</v>
      </c>
      <c r="Q31" t="str">
        <f>LEFT(Table1[[#This Row],[Category and Sub-Category]],FIND("/",Table1[[#This Row],[Category and Sub-Category]])-1)</f>
        <v>film &amp; video</v>
      </c>
      <c r="R31" t="str">
        <f>RIGHT(Table1[[#This Row],[Category and Sub-Category]],LEN(Table1[[#This Row],[Category and Sub-Category]])-FIND("/",Table1[[#This Row],[Category and Sub-Category]]))</f>
        <v>television</v>
      </c>
      <c r="S31" s="9">
        <f>(((Table1[[#This Row],[launched_at]]/60)/60)/24)+DATE(1970,1,1)+(-5/24)</f>
        <v>41812.464907407404</v>
      </c>
      <c r="T31" s="9">
        <f>(((Table1[[#This Row],[deadline]]/60)/60)/24)+DATE(1970,1,1)+(-5/24)</f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1">
        <f>Table1[[#This Row],[pledged]]/Table1[[#This Row],[goal]]</f>
        <v>1.0129975</v>
      </c>
      <c r="P32">
        <f>ROUND(Table1[[#This Row],[pledged]]/Table1[[#This Row],[backers_count]],0)</f>
        <v>76</v>
      </c>
      <c r="Q32" t="str">
        <f>LEFT(Table1[[#This Row],[Category and Sub-Category]],FIND("/",Table1[[#This Row],[Category and Sub-Category]])-1)</f>
        <v>film &amp; video</v>
      </c>
      <c r="R32" t="str">
        <f>RIGHT(Table1[[#This Row],[Category and Sub-Category]],LEN(Table1[[#This Row],[Category and Sub-Category]])-FIND("/",Table1[[#This Row],[Category and Sub-Category]]))</f>
        <v>television</v>
      </c>
      <c r="S32" s="9">
        <f>(((Table1[[#This Row],[launched_at]]/60)/60)/24)+DATE(1970,1,1)+(-5/24)</f>
        <v>41842.084664351853</v>
      </c>
      <c r="T32" s="9">
        <f>(((Table1[[#This Row],[deadline]]/60)/60)/24)+DATE(1970,1,1)+(-5/24)</f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1">
        <f>Table1[[#This Row],[pledged]]/Table1[[#This Row],[goal]]</f>
        <v>1</v>
      </c>
      <c r="P33">
        <f>ROUND(Table1[[#This Row],[pledged]]/Table1[[#This Row],[backers_count]],0)</f>
        <v>13</v>
      </c>
      <c r="Q33" t="str">
        <f>LEFT(Table1[[#This Row],[Category and Sub-Category]],FIND("/",Table1[[#This Row],[Category and Sub-Category]])-1)</f>
        <v>film &amp; video</v>
      </c>
      <c r="R33" t="str">
        <f>RIGHT(Table1[[#This Row],[Category and Sub-Category]],LEN(Table1[[#This Row],[Category and Sub-Category]])-FIND("/",Table1[[#This Row],[Category and Sub-Category]]))</f>
        <v>television</v>
      </c>
      <c r="S33" s="9">
        <f>(((Table1[[#This Row],[launched_at]]/60)/60)/24)+DATE(1970,1,1)+(-5/24)</f>
        <v>42376.583726851844</v>
      </c>
      <c r="T33" s="9">
        <f>(((Table1[[#This Row],[deadline]]/60)/60)/24)+DATE(1970,1,1)+(-5/24)</f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1">
        <f>Table1[[#This Row],[pledged]]/Table1[[#This Row],[goal]]</f>
        <v>1.0024604569420035</v>
      </c>
      <c r="P34">
        <f>ROUND(Table1[[#This Row],[pledged]]/Table1[[#This Row],[backers_count]],0)</f>
        <v>320</v>
      </c>
      <c r="Q34" t="str">
        <f>LEFT(Table1[[#This Row],[Category and Sub-Category]],FIND("/",Table1[[#This Row],[Category and Sub-Category]])-1)</f>
        <v>film &amp; video</v>
      </c>
      <c r="R34" t="str">
        <f>RIGHT(Table1[[#This Row],[Category and Sub-Category]],LEN(Table1[[#This Row],[Category and Sub-Category]])-FIND("/",Table1[[#This Row],[Category and Sub-Category]]))</f>
        <v>television</v>
      </c>
      <c r="S34" s="9">
        <f>(((Table1[[#This Row],[launched_at]]/60)/60)/24)+DATE(1970,1,1)+(-5/24)</f>
        <v>42461.419178240736</v>
      </c>
      <c r="T34" s="9">
        <f>(((Table1[[#This Row],[deadline]]/60)/60)/24)+DATE(1970,1,1)+(-5/24)</f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1">
        <f>Table1[[#This Row],[pledged]]/Table1[[#This Row],[goal]]</f>
        <v>1.0209523809523811</v>
      </c>
      <c r="P35">
        <f>ROUND(Table1[[#This Row],[pledged]]/Table1[[#This Row],[backers_count]],0)</f>
        <v>84</v>
      </c>
      <c r="Q35" t="str">
        <f>LEFT(Table1[[#This Row],[Category and Sub-Category]],FIND("/",Table1[[#This Row],[Category and Sub-Category]])-1)</f>
        <v>film &amp; video</v>
      </c>
      <c r="R35" t="str">
        <f>RIGHT(Table1[[#This Row],[Category and Sub-Category]],LEN(Table1[[#This Row],[Category and Sub-Category]])-FIND("/",Table1[[#This Row],[Category and Sub-Category]]))</f>
        <v>television</v>
      </c>
      <c r="S35" s="9">
        <f>(((Table1[[#This Row],[launched_at]]/60)/60)/24)+DATE(1970,1,1)+(-5/24)</f>
        <v>42286.452557870369</v>
      </c>
      <c r="T35" s="9">
        <f>(((Table1[[#This Row],[deadline]]/60)/60)/24)+DATE(1970,1,1)+(-5/24)</f>
        <v>42316.49422453704</v>
      </c>
    </row>
    <row r="36" spans="1:20" ht="48" x14ac:dyDescent="0.2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1">
        <f>Table1[[#This Row],[pledged]]/Table1[[#This Row],[goal]]</f>
        <v>1.3046153846153845</v>
      </c>
      <c r="P36">
        <f>ROUND(Table1[[#This Row],[pledged]]/Table1[[#This Row],[backers_count]],0)</f>
        <v>50</v>
      </c>
      <c r="Q36" t="str">
        <f>LEFT(Table1[[#This Row],[Category and Sub-Category]],FIND("/",Table1[[#This Row],[Category and Sub-Category]])-1)</f>
        <v>film &amp; video</v>
      </c>
      <c r="R36" t="str">
        <f>RIGHT(Table1[[#This Row],[Category and Sub-Category]],LEN(Table1[[#This Row],[Category and Sub-Category]])-FIND("/",Table1[[#This Row],[Category and Sub-Category]]))</f>
        <v>television</v>
      </c>
      <c r="S36" s="9">
        <f>(((Table1[[#This Row],[launched_at]]/60)/60)/24)+DATE(1970,1,1)+(-5/24)</f>
        <v>41841.113437499997</v>
      </c>
      <c r="T36" s="9">
        <f>(((Table1[[#This Row],[deadline]]/60)/60)/24)+DATE(1970,1,1)+(-5/24)</f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1">
        <f>Table1[[#This Row],[pledged]]/Table1[[#This Row],[goal]]</f>
        <v>1.665</v>
      </c>
      <c r="P37">
        <f>ROUND(Table1[[#This Row],[pledged]]/Table1[[#This Row],[backers_count]],0)</f>
        <v>59</v>
      </c>
      <c r="Q37" t="str">
        <f>LEFT(Table1[[#This Row],[Category and Sub-Category]],FIND("/",Table1[[#This Row],[Category and Sub-Category]])-1)</f>
        <v>film &amp; video</v>
      </c>
      <c r="R37" t="str">
        <f>RIGHT(Table1[[#This Row],[Category and Sub-Category]],LEN(Table1[[#This Row],[Category and Sub-Category]])-FIND("/",Table1[[#This Row],[Category and Sub-Category]]))</f>
        <v>television</v>
      </c>
      <c r="S37" s="9">
        <f>(((Table1[[#This Row],[launched_at]]/60)/60)/24)+DATE(1970,1,1)+(-5/24)</f>
        <v>42098.083495370367</v>
      </c>
      <c r="T37" s="9">
        <f>(((Table1[[#This Row],[deadline]]/60)/60)/24)+DATE(1970,1,1)+(-5/24)</f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1">
        <f>Table1[[#This Row],[pledged]]/Table1[[#This Row],[goal]]</f>
        <v>1.4215</v>
      </c>
      <c r="P38">
        <f>ROUND(Table1[[#This Row],[pledged]]/Table1[[#This Row],[backers_count]],0)</f>
        <v>194</v>
      </c>
      <c r="Q38" t="str">
        <f>LEFT(Table1[[#This Row],[Category and Sub-Category]],FIND("/",Table1[[#This Row],[Category and Sub-Category]])-1)</f>
        <v>film &amp; video</v>
      </c>
      <c r="R38" t="str">
        <f>RIGHT(Table1[[#This Row],[Category and Sub-Category]],LEN(Table1[[#This Row],[Category and Sub-Category]])-FIND("/",Table1[[#This Row],[Category and Sub-Category]]))</f>
        <v>television</v>
      </c>
      <c r="S38" s="9">
        <f>(((Table1[[#This Row],[launched_at]]/60)/60)/24)+DATE(1970,1,1)+(-5/24)</f>
        <v>42068.098668981482</v>
      </c>
      <c r="T38" s="9">
        <f>(((Table1[[#This Row],[deadline]]/60)/60)/24)+DATE(1970,1,1)+(-5/24)</f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1">
        <f>Table1[[#This Row],[pledged]]/Table1[[#This Row],[goal]]</f>
        <v>1.8344090909090909</v>
      </c>
      <c r="P39">
        <f>ROUND(Table1[[#This Row],[pledged]]/Table1[[#This Row],[backers_count]],0)</f>
        <v>160</v>
      </c>
      <c r="Q39" t="str">
        <f>LEFT(Table1[[#This Row],[Category and Sub-Category]],FIND("/",Table1[[#This Row],[Category and Sub-Category]])-1)</f>
        <v>film &amp; video</v>
      </c>
      <c r="R39" t="str">
        <f>RIGHT(Table1[[#This Row],[Category and Sub-Category]],LEN(Table1[[#This Row],[Category and Sub-Category]])-FIND("/",Table1[[#This Row],[Category and Sub-Category]]))</f>
        <v>television</v>
      </c>
      <c r="S39" s="9">
        <f>(((Table1[[#This Row],[launched_at]]/60)/60)/24)+DATE(1970,1,1)+(-5/24)</f>
        <v>42032.484710648147</v>
      </c>
      <c r="T39" s="9">
        <f>(((Table1[[#This Row],[deadline]]/60)/60)/24)+DATE(1970,1,1)+(-5/24)</f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1">
        <f>Table1[[#This Row],[pledged]]/Table1[[#This Row],[goal]]</f>
        <v>1.1004</v>
      </c>
      <c r="P40">
        <f>ROUND(Table1[[#This Row],[pledged]]/Table1[[#This Row],[backers_count]],0)</f>
        <v>42</v>
      </c>
      <c r="Q40" t="str">
        <f>LEFT(Table1[[#This Row],[Category and Sub-Category]],FIND("/",Table1[[#This Row],[Category and Sub-Category]])-1)</f>
        <v>film &amp; video</v>
      </c>
      <c r="R40" t="str">
        <f>RIGHT(Table1[[#This Row],[Category and Sub-Category]],LEN(Table1[[#This Row],[Category and Sub-Category]])-FIND("/",Table1[[#This Row],[Category and Sub-Category]]))</f>
        <v>television</v>
      </c>
      <c r="S40" s="9">
        <f>(((Table1[[#This Row],[launched_at]]/60)/60)/24)+DATE(1970,1,1)+(-5/24)</f>
        <v>41374.848888888882</v>
      </c>
      <c r="T40" s="9">
        <f>(((Table1[[#This Row],[deadline]]/60)/60)/24)+DATE(1970,1,1)+(-5/24)</f>
        <v>41404.848888888882</v>
      </c>
    </row>
    <row r="41" spans="1:20" ht="48" x14ac:dyDescent="0.2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1">
        <f>Table1[[#This Row],[pledged]]/Table1[[#This Row],[goal]]</f>
        <v>1.3098000000000001</v>
      </c>
      <c r="P41">
        <f>ROUND(Table1[[#This Row],[pledged]]/Table1[[#This Row],[backers_count]],0)</f>
        <v>151</v>
      </c>
      <c r="Q41" t="str">
        <f>LEFT(Table1[[#This Row],[Category and Sub-Category]],FIND("/",Table1[[#This Row],[Category and Sub-Category]])-1)</f>
        <v>film &amp; video</v>
      </c>
      <c r="R41" t="str">
        <f>RIGHT(Table1[[#This Row],[Category and Sub-Category]],LEN(Table1[[#This Row],[Category and Sub-Category]])-FIND("/",Table1[[#This Row],[Category and Sub-Category]]))</f>
        <v>television</v>
      </c>
      <c r="S41" s="9">
        <f>(((Table1[[#This Row],[launched_at]]/60)/60)/24)+DATE(1970,1,1)+(-5/24)</f>
        <v>41753.838749999995</v>
      </c>
      <c r="T41" s="9">
        <f>(((Table1[[#This Row],[deadline]]/60)/60)/24)+DATE(1970,1,1)+(-5/24)</f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1">
        <f>Table1[[#This Row],[pledged]]/Table1[[#This Row],[goal]]</f>
        <v>1.0135000000000001</v>
      </c>
      <c r="P42">
        <f>ROUND(Table1[[#This Row],[pledged]]/Table1[[#This Row],[backers_count]],0)</f>
        <v>127</v>
      </c>
      <c r="Q42" t="str">
        <f>LEFT(Table1[[#This Row],[Category and Sub-Category]],FIND("/",Table1[[#This Row],[Category and Sub-Category]])-1)</f>
        <v>film &amp; video</v>
      </c>
      <c r="R42" t="str">
        <f>RIGHT(Table1[[#This Row],[Category and Sub-Category]],LEN(Table1[[#This Row],[Category and Sub-Category]])-FIND("/",Table1[[#This Row],[Category and Sub-Category]]))</f>
        <v>television</v>
      </c>
      <c r="S42" s="9">
        <f>(((Table1[[#This Row],[launched_at]]/60)/60)/24)+DATE(1970,1,1)+(-5/24)</f>
        <v>41789.005648148144</v>
      </c>
      <c r="T42" s="9">
        <f>(((Table1[[#This Row],[deadline]]/60)/60)/24)+DATE(1970,1,1)+(-5/24)</f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1">
        <f>Table1[[#This Row],[pledged]]/Table1[[#This Row],[goal]]</f>
        <v>1</v>
      </c>
      <c r="P43">
        <f>ROUND(Table1[[#This Row],[pledged]]/Table1[[#This Row],[backers_count]],0)</f>
        <v>105</v>
      </c>
      <c r="Q43" t="str">
        <f>LEFT(Table1[[#This Row],[Category and Sub-Category]],FIND("/",Table1[[#This Row],[Category and Sub-Category]])-1)</f>
        <v>film &amp; video</v>
      </c>
      <c r="R43" t="str">
        <f>RIGHT(Table1[[#This Row],[Category and Sub-Category]],LEN(Table1[[#This Row],[Category and Sub-Category]])-FIND("/",Table1[[#This Row],[Category and Sub-Category]]))</f>
        <v>television</v>
      </c>
      <c r="S43" s="9">
        <f>(((Table1[[#This Row],[launched_at]]/60)/60)/24)+DATE(1970,1,1)+(-5/24)</f>
        <v>41887.360578703701</v>
      </c>
      <c r="T43" s="9">
        <f>(((Table1[[#This Row],[deadline]]/60)/60)/24)+DATE(1970,1,1)+(-5/24)</f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1">
        <f>Table1[[#This Row],[pledged]]/Table1[[#This Row],[goal]]</f>
        <v>1.4185714285714286</v>
      </c>
      <c r="P44">
        <f>ROUND(Table1[[#This Row],[pledged]]/Table1[[#This Row],[backers_count]],0)</f>
        <v>118</v>
      </c>
      <c r="Q44" t="str">
        <f>LEFT(Table1[[#This Row],[Category and Sub-Category]],FIND("/",Table1[[#This Row],[Category and Sub-Category]])-1)</f>
        <v>film &amp; video</v>
      </c>
      <c r="R44" t="str">
        <f>RIGHT(Table1[[#This Row],[Category and Sub-Category]],LEN(Table1[[#This Row],[Category and Sub-Category]])-FIND("/",Table1[[#This Row],[Category and Sub-Category]]))</f>
        <v>television</v>
      </c>
      <c r="S44" s="9">
        <f>(((Table1[[#This Row],[launched_at]]/60)/60)/24)+DATE(1970,1,1)+(-5/24)</f>
        <v>41971.430856481478</v>
      </c>
      <c r="T44" s="9">
        <f>(((Table1[[#This Row],[deadline]]/60)/60)/24)+DATE(1970,1,1)+(-5/24)</f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1">
        <f>Table1[[#This Row],[pledged]]/Table1[[#This Row],[goal]]</f>
        <v>3.0865999999999998</v>
      </c>
      <c r="P45">
        <f>ROUND(Table1[[#This Row],[pledged]]/Table1[[#This Row],[backers_count]],0)</f>
        <v>117</v>
      </c>
      <c r="Q45" t="str">
        <f>LEFT(Table1[[#This Row],[Category and Sub-Category]],FIND("/",Table1[[#This Row],[Category and Sub-Category]])-1)</f>
        <v>film &amp; video</v>
      </c>
      <c r="R45" t="str">
        <f>RIGHT(Table1[[#This Row],[Category and Sub-Category]],LEN(Table1[[#This Row],[Category and Sub-Category]])-FIND("/",Table1[[#This Row],[Category and Sub-Category]]))</f>
        <v>television</v>
      </c>
      <c r="S45" s="9">
        <f>(((Table1[[#This Row],[launched_at]]/60)/60)/24)+DATE(1970,1,1)+(-5/24)</f>
        <v>41802.582013888888</v>
      </c>
      <c r="T45" s="9">
        <f>(((Table1[[#This Row],[deadline]]/60)/60)/24)+DATE(1970,1,1)+(-5/24)</f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1">
        <f>Table1[[#This Row],[pledged]]/Table1[[#This Row],[goal]]</f>
        <v>1</v>
      </c>
      <c r="P46">
        <f>ROUND(Table1[[#This Row],[pledged]]/Table1[[#This Row],[backers_count]],0)</f>
        <v>133</v>
      </c>
      <c r="Q46" t="str">
        <f>LEFT(Table1[[#This Row],[Category and Sub-Category]],FIND("/",Table1[[#This Row],[Category and Sub-Category]])-1)</f>
        <v>film &amp; video</v>
      </c>
      <c r="R46" t="str">
        <f>RIGHT(Table1[[#This Row],[Category and Sub-Category]],LEN(Table1[[#This Row],[Category and Sub-Category]])-FIND("/",Table1[[#This Row],[Category and Sub-Category]]))</f>
        <v>television</v>
      </c>
      <c r="S46" s="9">
        <f>(((Table1[[#This Row],[launched_at]]/60)/60)/24)+DATE(1970,1,1)+(-5/24)</f>
        <v>41873.890474537038</v>
      </c>
      <c r="T46" s="9">
        <f>(((Table1[[#This Row],[deadline]]/60)/60)/24)+DATE(1970,1,1)+(-5/24)</f>
        <v>41918.890474537038</v>
      </c>
    </row>
    <row r="47" spans="1:20" ht="48" x14ac:dyDescent="0.2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1">
        <f>Table1[[#This Row],[pledged]]/Table1[[#This Row],[goal]]</f>
        <v>1.2</v>
      </c>
      <c r="P47">
        <f>ROUND(Table1[[#This Row],[pledged]]/Table1[[#This Row],[backers_count]],0)</f>
        <v>98</v>
      </c>
      <c r="Q47" t="str">
        <f>LEFT(Table1[[#This Row],[Category and Sub-Category]],FIND("/",Table1[[#This Row],[Category and Sub-Category]])-1)</f>
        <v>film &amp; video</v>
      </c>
      <c r="R47" t="str">
        <f>RIGHT(Table1[[#This Row],[Category and Sub-Category]],LEN(Table1[[#This Row],[Category and Sub-Category]])-FIND("/",Table1[[#This Row],[Category and Sub-Category]]))</f>
        <v>television</v>
      </c>
      <c r="S47" s="9">
        <f>(((Table1[[#This Row],[launched_at]]/60)/60)/24)+DATE(1970,1,1)+(-5/24)</f>
        <v>42457.415590277778</v>
      </c>
      <c r="T47" s="9">
        <f>(((Table1[[#This Row],[deadline]]/60)/60)/24)+DATE(1970,1,1)+(-5/24)</f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1">
        <f>Table1[[#This Row],[pledged]]/Table1[[#This Row],[goal]]</f>
        <v>1.0416666666666667</v>
      </c>
      <c r="P48">
        <f>ROUND(Table1[[#This Row],[pledged]]/Table1[[#This Row],[backers_count]],0)</f>
        <v>194</v>
      </c>
      <c r="Q48" t="str">
        <f>LEFT(Table1[[#This Row],[Category and Sub-Category]],FIND("/",Table1[[#This Row],[Category and Sub-Category]])-1)</f>
        <v>film &amp; video</v>
      </c>
      <c r="R48" t="str">
        <f>RIGHT(Table1[[#This Row],[Category and Sub-Category]],LEN(Table1[[#This Row],[Category and Sub-Category]])-FIND("/",Table1[[#This Row],[Category and Sub-Category]]))</f>
        <v>television</v>
      </c>
      <c r="S48" s="9">
        <f>(((Table1[[#This Row],[launched_at]]/60)/60)/24)+DATE(1970,1,1)+(-5/24)</f>
        <v>42323.756643518522</v>
      </c>
      <c r="T48" s="9">
        <f>(((Table1[[#This Row],[deadline]]/60)/60)/24)+DATE(1970,1,1)+(-5/24)</f>
        <v>42353.756643518522</v>
      </c>
    </row>
    <row r="49" spans="1:20" ht="48" x14ac:dyDescent="0.2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1">
        <f>Table1[[#This Row],[pledged]]/Table1[[#This Row],[goal]]</f>
        <v>1.0761100000000001</v>
      </c>
      <c r="P49">
        <f>ROUND(Table1[[#This Row],[pledged]]/Table1[[#This Row],[backers_count]],0)</f>
        <v>77</v>
      </c>
      <c r="Q49" t="str">
        <f>LEFT(Table1[[#This Row],[Category and Sub-Category]],FIND("/",Table1[[#This Row],[Category and Sub-Category]])-1)</f>
        <v>film &amp; video</v>
      </c>
      <c r="R49" t="str">
        <f>RIGHT(Table1[[#This Row],[Category and Sub-Category]],LEN(Table1[[#This Row],[Category and Sub-Category]])-FIND("/",Table1[[#This Row],[Category and Sub-Category]]))</f>
        <v>television</v>
      </c>
      <c r="S49" s="9">
        <f>(((Table1[[#This Row],[launched_at]]/60)/60)/24)+DATE(1970,1,1)+(-5/24)</f>
        <v>41932.611192129625</v>
      </c>
      <c r="T49" s="9">
        <f>(((Table1[[#This Row],[deadline]]/60)/60)/24)+DATE(1970,1,1)+(-5/24)</f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1">
        <f>Table1[[#This Row],[pledged]]/Table1[[#This Row],[goal]]</f>
        <v>1.0794999999999999</v>
      </c>
      <c r="P50">
        <f>ROUND(Table1[[#This Row],[pledged]]/Table1[[#This Row],[backers_count]],0)</f>
        <v>57</v>
      </c>
      <c r="Q50" t="str">
        <f>LEFT(Table1[[#This Row],[Category and Sub-Category]],FIND("/",Table1[[#This Row],[Category and Sub-Category]])-1)</f>
        <v>film &amp; video</v>
      </c>
      <c r="R50" t="str">
        <f>RIGHT(Table1[[#This Row],[Category and Sub-Category]],LEN(Table1[[#This Row],[Category and Sub-Category]])-FIND("/",Table1[[#This Row],[Category and Sub-Category]]))</f>
        <v>television</v>
      </c>
      <c r="S50" s="9">
        <f>(((Table1[[#This Row],[launched_at]]/60)/60)/24)+DATE(1970,1,1)+(-5/24)</f>
        <v>42033.308564814812</v>
      </c>
      <c r="T50" s="9">
        <f>(((Table1[[#This Row],[deadline]]/60)/60)/24)+DATE(1970,1,1)+(-5/24)</f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1">
        <f>Table1[[#This Row],[pledged]]/Table1[[#This Row],[goal]]</f>
        <v>1</v>
      </c>
      <c r="P51">
        <f>ROUND(Table1[[#This Row],[pledged]]/Table1[[#This Row],[backers_count]],0)</f>
        <v>138</v>
      </c>
      <c r="Q51" t="str">
        <f>LEFT(Table1[[#This Row],[Category and Sub-Category]],FIND("/",Table1[[#This Row],[Category and Sub-Category]])-1)</f>
        <v>film &amp; video</v>
      </c>
      <c r="R51" t="str">
        <f>RIGHT(Table1[[#This Row],[Category and Sub-Category]],LEN(Table1[[#This Row],[Category and Sub-Category]])-FIND("/",Table1[[#This Row],[Category and Sub-Category]]))</f>
        <v>television</v>
      </c>
      <c r="S51" s="9">
        <f>(((Table1[[#This Row],[launched_at]]/60)/60)/24)+DATE(1970,1,1)+(-5/24)</f>
        <v>42270.968113425923</v>
      </c>
      <c r="T51" s="9">
        <f>(((Table1[[#This Row],[deadline]]/60)/60)/24)+DATE(1970,1,1)+(-5/24)</f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1">
        <f>Table1[[#This Row],[pledged]]/Table1[[#This Row],[goal]]</f>
        <v>1</v>
      </c>
      <c r="P52">
        <f>ROUND(Table1[[#This Row],[pledged]]/Table1[[#This Row],[backers_count]],0)</f>
        <v>27</v>
      </c>
      <c r="Q52" t="str">
        <f>LEFT(Table1[[#This Row],[Category and Sub-Category]],FIND("/",Table1[[#This Row],[Category and Sub-Category]])-1)</f>
        <v>film &amp; video</v>
      </c>
      <c r="R52" t="str">
        <f>RIGHT(Table1[[#This Row],[Category and Sub-Category]],LEN(Table1[[#This Row],[Category and Sub-Category]])-FIND("/",Table1[[#This Row],[Category and Sub-Category]]))</f>
        <v>television</v>
      </c>
      <c r="S52" s="9">
        <f>(((Table1[[#This Row],[launched_at]]/60)/60)/24)+DATE(1970,1,1)+(-5/24)</f>
        <v>41995.544652777775</v>
      </c>
      <c r="T52" s="9">
        <f>(((Table1[[#This Row],[deadline]]/60)/60)/24)+DATE(1970,1,1)+(-5/24)</f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1">
        <f>Table1[[#This Row],[pledged]]/Table1[[#This Row],[goal]]</f>
        <v>1.2801818181818181</v>
      </c>
      <c r="P53">
        <f>ROUND(Table1[[#This Row],[pledged]]/Table1[[#This Row],[backers_count]],0)</f>
        <v>118</v>
      </c>
      <c r="Q53" t="str">
        <f>LEFT(Table1[[#This Row],[Category and Sub-Category]],FIND("/",Table1[[#This Row],[Category and Sub-Category]])-1)</f>
        <v>film &amp; video</v>
      </c>
      <c r="R53" t="str">
        <f>RIGHT(Table1[[#This Row],[Category and Sub-Category]],LEN(Table1[[#This Row],[Category and Sub-Category]])-FIND("/",Table1[[#This Row],[Category and Sub-Category]]))</f>
        <v>television</v>
      </c>
      <c r="S53" s="9">
        <f>(((Table1[[#This Row],[launched_at]]/60)/60)/24)+DATE(1970,1,1)+(-5/24)</f>
        <v>42196.720335648148</v>
      </c>
      <c r="T53" s="9">
        <f>(((Table1[[#This Row],[deadline]]/60)/60)/24)+DATE(1970,1,1)+(-5/24)</f>
        <v>42226.720335648148</v>
      </c>
    </row>
    <row r="54" spans="1:20" ht="48" x14ac:dyDescent="0.2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1">
        <f>Table1[[#This Row],[pledged]]/Table1[[#This Row],[goal]]</f>
        <v>1.1620999999999999</v>
      </c>
      <c r="P54">
        <f>ROUND(Table1[[#This Row],[pledged]]/Table1[[#This Row],[backers_count]],0)</f>
        <v>223</v>
      </c>
      <c r="Q54" t="str">
        <f>LEFT(Table1[[#This Row],[Category and Sub-Category]],FIND("/",Table1[[#This Row],[Category and Sub-Category]])-1)</f>
        <v>film &amp; video</v>
      </c>
      <c r="R54" t="str">
        <f>RIGHT(Table1[[#This Row],[Category and Sub-Category]],LEN(Table1[[#This Row],[Category and Sub-Category]])-FIND("/",Table1[[#This Row],[Category and Sub-Category]]))</f>
        <v>television</v>
      </c>
      <c r="S54" s="9">
        <f>(((Table1[[#This Row],[launched_at]]/60)/60)/24)+DATE(1970,1,1)+(-5/24)</f>
        <v>41807.493587962963</v>
      </c>
      <c r="T54" s="9">
        <f>(((Table1[[#This Row],[deadline]]/60)/60)/24)+DATE(1970,1,1)+(-5/24)</f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1">
        <f>Table1[[#This Row],[pledged]]/Table1[[#This Row],[goal]]</f>
        <v>1.0963333333333334</v>
      </c>
      <c r="P55">
        <f>ROUND(Table1[[#This Row],[pledged]]/Table1[[#This Row],[backers_count]],0)</f>
        <v>28</v>
      </c>
      <c r="Q55" t="str">
        <f>LEFT(Table1[[#This Row],[Category and Sub-Category]],FIND("/",Table1[[#This Row],[Category and Sub-Category]])-1)</f>
        <v>film &amp; video</v>
      </c>
      <c r="R55" t="str">
        <f>RIGHT(Table1[[#This Row],[Category and Sub-Category]],LEN(Table1[[#This Row],[Category and Sub-Category]])-FIND("/",Table1[[#This Row],[Category and Sub-Category]]))</f>
        <v>television</v>
      </c>
      <c r="S55" s="9">
        <f>(((Table1[[#This Row],[launched_at]]/60)/60)/24)+DATE(1970,1,1)+(-5/24)</f>
        <v>41719.340798611105</v>
      </c>
      <c r="T55" s="9">
        <f>(((Table1[[#This Row],[deadline]]/60)/60)/24)+DATE(1970,1,1)+(-5/24)</f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1">
        <f>Table1[[#This Row],[pledged]]/Table1[[#This Row],[goal]]</f>
        <v>1.01</v>
      </c>
      <c r="P56">
        <f>ROUND(Table1[[#This Row],[pledged]]/Table1[[#This Row],[backers_count]],0)</f>
        <v>194</v>
      </c>
      <c r="Q56" t="str">
        <f>LEFT(Table1[[#This Row],[Category and Sub-Category]],FIND("/",Table1[[#This Row],[Category and Sub-Category]])-1)</f>
        <v>film &amp; video</v>
      </c>
      <c r="R56" t="str">
        <f>RIGHT(Table1[[#This Row],[Category and Sub-Category]],LEN(Table1[[#This Row],[Category and Sub-Category]])-FIND("/",Table1[[#This Row],[Category and Sub-Category]]))</f>
        <v>television</v>
      </c>
      <c r="S56" s="9">
        <f>(((Table1[[#This Row],[launched_at]]/60)/60)/24)+DATE(1970,1,1)+(-5/24)</f>
        <v>42333.504872685182</v>
      </c>
      <c r="T56" s="9">
        <f>(((Table1[[#This Row],[deadline]]/60)/60)/24)+DATE(1970,1,1)+(-5/24)</f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1">
        <f>Table1[[#This Row],[pledged]]/Table1[[#This Row],[goal]]</f>
        <v>1.2895348837209302</v>
      </c>
      <c r="P57">
        <f>ROUND(Table1[[#This Row],[pledged]]/Table1[[#This Row],[backers_count]],0)</f>
        <v>129</v>
      </c>
      <c r="Q57" t="str">
        <f>LEFT(Table1[[#This Row],[Category and Sub-Category]],FIND("/",Table1[[#This Row],[Category and Sub-Category]])-1)</f>
        <v>film &amp; video</v>
      </c>
      <c r="R57" t="str">
        <f>RIGHT(Table1[[#This Row],[Category and Sub-Category]],LEN(Table1[[#This Row],[Category and Sub-Category]])-FIND("/",Table1[[#This Row],[Category and Sub-Category]]))</f>
        <v>television</v>
      </c>
      <c r="S57" s="9">
        <f>(((Table1[[#This Row],[launched_at]]/60)/60)/24)+DATE(1970,1,1)+(-5/24)</f>
        <v>42496.760601851849</v>
      </c>
      <c r="T57" s="9">
        <f>(((Table1[[#This Row],[deadline]]/60)/60)/24)+DATE(1970,1,1)+(-5/24)</f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1">
        <f>Table1[[#This Row],[pledged]]/Table1[[#This Row],[goal]]</f>
        <v>1.0726249999999999</v>
      </c>
      <c r="P58">
        <f>ROUND(Table1[[#This Row],[pledged]]/Table1[[#This Row],[backers_count]],0)</f>
        <v>49</v>
      </c>
      <c r="Q58" t="str">
        <f>LEFT(Table1[[#This Row],[Category and Sub-Category]],FIND("/",Table1[[#This Row],[Category and Sub-Category]])-1)</f>
        <v>film &amp; video</v>
      </c>
      <c r="R58" t="str">
        <f>RIGHT(Table1[[#This Row],[Category and Sub-Category]],LEN(Table1[[#This Row],[Category and Sub-Category]])-FIND("/",Table1[[#This Row],[Category and Sub-Category]]))</f>
        <v>television</v>
      </c>
      <c r="S58" s="9">
        <f>(((Table1[[#This Row],[launched_at]]/60)/60)/24)+DATE(1970,1,1)+(-5/24)</f>
        <v>42149.340555555551</v>
      </c>
      <c r="T58" s="9">
        <f>(((Table1[[#This Row],[deadline]]/60)/60)/24)+DATE(1970,1,1)+(-5/24)</f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1">
        <f>Table1[[#This Row],[pledged]]/Table1[[#This Row],[goal]]</f>
        <v>1.0189999999999999</v>
      </c>
      <c r="P59">
        <f>ROUND(Table1[[#This Row],[pledged]]/Table1[[#This Row],[backers_count]],0)</f>
        <v>222</v>
      </c>
      <c r="Q59" t="str">
        <f>LEFT(Table1[[#This Row],[Category and Sub-Category]],FIND("/",Table1[[#This Row],[Category and Sub-Category]])-1)</f>
        <v>film &amp; video</v>
      </c>
      <c r="R59" t="str">
        <f>RIGHT(Table1[[#This Row],[Category and Sub-Category]],LEN(Table1[[#This Row],[Category and Sub-Category]])-FIND("/",Table1[[#This Row],[Category and Sub-Category]]))</f>
        <v>television</v>
      </c>
      <c r="S59" s="9">
        <f>(((Table1[[#This Row],[launched_at]]/60)/60)/24)+DATE(1970,1,1)+(-5/24)</f>
        <v>42089.624560185184</v>
      </c>
      <c r="T59" s="9">
        <f>(((Table1[[#This Row],[deadline]]/60)/60)/24)+DATE(1970,1,1)+(-5/24)</f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1">
        <f>Table1[[#This Row],[pledged]]/Table1[[#This Row],[goal]]</f>
        <v>1.0290999999999999</v>
      </c>
      <c r="P60">
        <f>ROUND(Table1[[#This Row],[pledged]]/Table1[[#This Row],[backers_count]],0)</f>
        <v>137</v>
      </c>
      <c r="Q60" t="str">
        <f>LEFT(Table1[[#This Row],[Category and Sub-Category]],FIND("/",Table1[[#This Row],[Category and Sub-Category]])-1)</f>
        <v>film &amp; video</v>
      </c>
      <c r="R60" t="str">
        <f>RIGHT(Table1[[#This Row],[Category and Sub-Category]],LEN(Table1[[#This Row],[Category and Sub-Category]])-FIND("/",Table1[[#This Row],[Category and Sub-Category]]))</f>
        <v>television</v>
      </c>
      <c r="S60" s="9">
        <f>(((Table1[[#This Row],[launched_at]]/60)/60)/24)+DATE(1970,1,1)+(-5/24)</f>
        <v>41932.536712962959</v>
      </c>
      <c r="T60" s="9">
        <f>(((Table1[[#This Row],[deadline]]/60)/60)/24)+DATE(1970,1,1)+(-5/24)</f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1">
        <f>Table1[[#This Row],[pledged]]/Table1[[#This Row],[goal]]</f>
        <v>1.0012570000000001</v>
      </c>
      <c r="P61">
        <f>ROUND(Table1[[#This Row],[pledged]]/Table1[[#This Row],[backers_count]],0)</f>
        <v>607</v>
      </c>
      <c r="Q61" t="str">
        <f>LEFT(Table1[[#This Row],[Category and Sub-Category]],FIND("/",Table1[[#This Row],[Category and Sub-Category]])-1)</f>
        <v>film &amp; video</v>
      </c>
      <c r="R61" t="str">
        <f>RIGHT(Table1[[#This Row],[Category and Sub-Category]],LEN(Table1[[#This Row],[Category and Sub-Category]])-FIND("/",Table1[[#This Row],[Category and Sub-Category]]))</f>
        <v>television</v>
      </c>
      <c r="S61" s="9">
        <f>(((Table1[[#This Row],[launched_at]]/60)/60)/24)+DATE(1970,1,1)+(-5/24)</f>
        <v>42230.027500000004</v>
      </c>
      <c r="T61" s="9">
        <f>(((Table1[[#This Row],[deadline]]/60)/60)/24)+DATE(1970,1,1)+(-5/24)</f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1">
        <f>Table1[[#This Row],[pledged]]/Table1[[#This Row],[goal]]</f>
        <v>1.0329622222222221</v>
      </c>
      <c r="P62">
        <f>ROUND(Table1[[#This Row],[pledged]]/Table1[[#This Row],[backers_count]],0)</f>
        <v>43</v>
      </c>
      <c r="Q62" t="str">
        <f>LEFT(Table1[[#This Row],[Category and Sub-Category]],FIND("/",Table1[[#This Row],[Category and Sub-Category]])-1)</f>
        <v>film &amp; video</v>
      </c>
      <c r="R62" t="str">
        <f>RIGHT(Table1[[#This Row],[Category and Sub-Category]],LEN(Table1[[#This Row],[Category and Sub-Category]])-FIND("/",Table1[[#This Row],[Category and Sub-Category]]))</f>
        <v>shorts</v>
      </c>
      <c r="S62" s="9">
        <f>(((Table1[[#This Row],[launched_at]]/60)/60)/24)+DATE(1970,1,1)+(-5/24)</f>
        <v>41701.693483796291</v>
      </c>
      <c r="T62" s="9">
        <f>(((Table1[[#This Row],[deadline]]/60)/60)/24)+DATE(1970,1,1)+(-5/24)</f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1">
        <f>Table1[[#This Row],[pledged]]/Table1[[#This Row],[goal]]</f>
        <v>1.4830000000000001</v>
      </c>
      <c r="P63">
        <f>ROUND(Table1[[#This Row],[pledged]]/Table1[[#This Row],[backers_count]],0)</f>
        <v>322</v>
      </c>
      <c r="Q63" t="str">
        <f>LEFT(Table1[[#This Row],[Category and Sub-Category]],FIND("/",Table1[[#This Row],[Category and Sub-Category]])-1)</f>
        <v>film &amp; video</v>
      </c>
      <c r="R63" t="str">
        <f>RIGHT(Table1[[#This Row],[Category and Sub-Category]],LEN(Table1[[#This Row],[Category and Sub-Category]])-FIND("/",Table1[[#This Row],[Category and Sub-Category]]))</f>
        <v>shorts</v>
      </c>
      <c r="S63" s="9">
        <f>(((Table1[[#This Row],[launched_at]]/60)/60)/24)+DATE(1970,1,1)+(-5/24)</f>
        <v>41409.605983796297</v>
      </c>
      <c r="T63" s="9">
        <f>(((Table1[[#This Row],[deadline]]/60)/60)/24)+DATE(1970,1,1)+(-5/24)</f>
        <v>41431.605983796297</v>
      </c>
    </row>
    <row r="64" spans="1:20" ht="48" x14ac:dyDescent="0.2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1">
        <f>Table1[[#This Row],[pledged]]/Table1[[#This Row],[goal]]</f>
        <v>1.5473333333333332</v>
      </c>
      <c r="P64">
        <f>ROUND(Table1[[#This Row],[pledged]]/Table1[[#This Row],[backers_count]],0)</f>
        <v>97</v>
      </c>
      <c r="Q64" t="str">
        <f>LEFT(Table1[[#This Row],[Category and Sub-Category]],FIND("/",Table1[[#This Row],[Category and Sub-Category]])-1)</f>
        <v>film &amp; video</v>
      </c>
      <c r="R64" t="str">
        <f>RIGHT(Table1[[#This Row],[Category and Sub-Category]],LEN(Table1[[#This Row],[Category and Sub-Category]])-FIND("/",Table1[[#This Row],[Category and Sub-Category]]))</f>
        <v>shorts</v>
      </c>
      <c r="S64" s="9">
        <f>(((Table1[[#This Row],[launched_at]]/60)/60)/24)+DATE(1970,1,1)+(-5/24)</f>
        <v>41311.591180555552</v>
      </c>
      <c r="T64" s="9">
        <f>(((Table1[[#This Row],[deadline]]/60)/60)/24)+DATE(1970,1,1)+(-5/24)</f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1">
        <f>Table1[[#This Row],[pledged]]/Table1[[#This Row],[goal]]</f>
        <v>1.1351849999999999</v>
      </c>
      <c r="P65">
        <f>ROUND(Table1[[#This Row],[pledged]]/Table1[[#This Row],[backers_count]],0)</f>
        <v>35</v>
      </c>
      <c r="Q65" t="str">
        <f>LEFT(Table1[[#This Row],[Category and Sub-Category]],FIND("/",Table1[[#This Row],[Category and Sub-Category]])-1)</f>
        <v>film &amp; video</v>
      </c>
      <c r="R65" t="str">
        <f>RIGHT(Table1[[#This Row],[Category and Sub-Category]],LEN(Table1[[#This Row],[Category and Sub-Category]])-FIND("/",Table1[[#This Row],[Category and Sub-Category]]))</f>
        <v>shorts</v>
      </c>
      <c r="S65" s="9">
        <f>(((Table1[[#This Row],[launched_at]]/60)/60)/24)+DATE(1970,1,1)+(-5/24)</f>
        <v>41612.703854166662</v>
      </c>
      <c r="T65" s="9">
        <f>(((Table1[[#This Row],[deadline]]/60)/60)/24)+DATE(1970,1,1)+(-5/24)</f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1">
        <f>Table1[[#This Row],[pledged]]/Table1[[#This Row],[goal]]</f>
        <v>1.7333333333333334</v>
      </c>
      <c r="P66">
        <f>ROUND(Table1[[#This Row],[pledged]]/Table1[[#This Row],[backers_count]],0)</f>
        <v>87</v>
      </c>
      <c r="Q66" t="str">
        <f>LEFT(Table1[[#This Row],[Category and Sub-Category]],FIND("/",Table1[[#This Row],[Category and Sub-Category]])-1)</f>
        <v>film &amp; video</v>
      </c>
      <c r="R66" t="str">
        <f>RIGHT(Table1[[#This Row],[Category and Sub-Category]],LEN(Table1[[#This Row],[Category and Sub-Category]])-FIND("/",Table1[[#This Row],[Category and Sub-Category]]))</f>
        <v>shorts</v>
      </c>
      <c r="S66" s="9">
        <f>(((Table1[[#This Row],[launched_at]]/60)/60)/24)+DATE(1970,1,1)+(-5/24)</f>
        <v>41432.809965277775</v>
      </c>
      <c r="T66" s="9">
        <f>(((Table1[[#This Row],[deadline]]/60)/60)/24)+DATE(1970,1,1)+(-5/24)</f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1">
        <f>Table1[[#This Row],[pledged]]/Table1[[#This Row],[goal]]</f>
        <v>1.0752857142857142</v>
      </c>
      <c r="P67">
        <f>ROUND(Table1[[#This Row],[pledged]]/Table1[[#This Row],[backers_count]],0)</f>
        <v>132</v>
      </c>
      <c r="Q67" t="str">
        <f>LEFT(Table1[[#This Row],[Category and Sub-Category]],FIND("/",Table1[[#This Row],[Category and Sub-Category]])-1)</f>
        <v>film &amp; video</v>
      </c>
      <c r="R67" t="str">
        <f>RIGHT(Table1[[#This Row],[Category and Sub-Category]],LEN(Table1[[#This Row],[Category and Sub-Category]])-FIND("/",Table1[[#This Row],[Category and Sub-Category]]))</f>
        <v>shorts</v>
      </c>
      <c r="S67" s="9">
        <f>(((Table1[[#This Row],[launched_at]]/60)/60)/24)+DATE(1970,1,1)+(-5/24)</f>
        <v>41835.612893518519</v>
      </c>
      <c r="T67" s="9">
        <f>(((Table1[[#This Row],[deadline]]/60)/60)/24)+DATE(1970,1,1)+(-5/24)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1">
        <f>Table1[[#This Row],[pledged]]/Table1[[#This Row],[goal]]</f>
        <v>1.1859999999999999</v>
      </c>
      <c r="P68">
        <f>ROUND(Table1[[#This Row],[pledged]]/Table1[[#This Row],[backers_count]],0)</f>
        <v>91</v>
      </c>
      <c r="Q68" t="str">
        <f>LEFT(Table1[[#This Row],[Category and Sub-Category]],FIND("/",Table1[[#This Row],[Category and Sub-Category]])-1)</f>
        <v>film &amp; video</v>
      </c>
      <c r="R68" t="str">
        <f>RIGHT(Table1[[#This Row],[Category and Sub-Category]],LEN(Table1[[#This Row],[Category and Sub-Category]])-FIND("/",Table1[[#This Row],[Category and Sub-Category]]))</f>
        <v>shorts</v>
      </c>
      <c r="S68" s="9">
        <f>(((Table1[[#This Row],[launched_at]]/60)/60)/24)+DATE(1970,1,1)+(-5/24)</f>
        <v>42539.641435185178</v>
      </c>
      <c r="T68" s="9">
        <f>(((Table1[[#This Row],[deadline]]/60)/60)/24)+DATE(1970,1,1)+(-5/24)</f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1">
        <f>Table1[[#This Row],[pledged]]/Table1[[#This Row],[goal]]</f>
        <v>1.1625000000000001</v>
      </c>
      <c r="P69">
        <f>ROUND(Table1[[#This Row],[pledged]]/Table1[[#This Row],[backers_count]],0)</f>
        <v>116</v>
      </c>
      <c r="Q69" t="str">
        <f>LEFT(Table1[[#This Row],[Category and Sub-Category]],FIND("/",Table1[[#This Row],[Category and Sub-Category]])-1)</f>
        <v>film &amp; video</v>
      </c>
      <c r="R69" t="str">
        <f>RIGHT(Table1[[#This Row],[Category and Sub-Category]],LEN(Table1[[#This Row],[Category and Sub-Category]])-FIND("/",Table1[[#This Row],[Category and Sub-Category]]))</f>
        <v>shorts</v>
      </c>
      <c r="S69" s="9">
        <f>(((Table1[[#This Row],[launched_at]]/60)/60)/24)+DATE(1970,1,1)+(-5/24)</f>
        <v>41075.375046296293</v>
      </c>
      <c r="T69" s="9">
        <f>(((Table1[[#This Row],[deadline]]/60)/60)/24)+DATE(1970,1,1)+(-5/24)</f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1">
        <f>Table1[[#This Row],[pledged]]/Table1[[#This Row],[goal]]</f>
        <v>1.2716666666666667</v>
      </c>
      <c r="P70">
        <f>ROUND(Table1[[#This Row],[pledged]]/Table1[[#This Row],[backers_count]],0)</f>
        <v>21</v>
      </c>
      <c r="Q70" t="str">
        <f>LEFT(Table1[[#This Row],[Category and Sub-Category]],FIND("/",Table1[[#This Row],[Category and Sub-Category]])-1)</f>
        <v>film &amp; video</v>
      </c>
      <c r="R70" t="str">
        <f>RIGHT(Table1[[#This Row],[Category and Sub-Category]],LEN(Table1[[#This Row],[Category and Sub-Category]])-FIND("/",Table1[[#This Row],[Category and Sub-Category]]))</f>
        <v>shorts</v>
      </c>
      <c r="S70" s="9">
        <f>(((Table1[[#This Row],[launched_at]]/60)/60)/24)+DATE(1970,1,1)+(-5/24)</f>
        <v>41663.36100694444</v>
      </c>
      <c r="T70" s="9">
        <f>(((Table1[[#This Row],[deadline]]/60)/60)/24)+DATE(1970,1,1)+(-5/24)</f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1">
        <f>Table1[[#This Row],[pledged]]/Table1[[#This Row],[goal]]</f>
        <v>1.109423</v>
      </c>
      <c r="P71">
        <f>ROUND(Table1[[#This Row],[pledged]]/Table1[[#This Row],[backers_count]],0)</f>
        <v>62</v>
      </c>
      <c r="Q71" t="str">
        <f>LEFT(Table1[[#This Row],[Category and Sub-Category]],FIND("/",Table1[[#This Row],[Category and Sub-Category]])-1)</f>
        <v>film &amp; video</v>
      </c>
      <c r="R71" t="str">
        <f>RIGHT(Table1[[#This Row],[Category and Sub-Category]],LEN(Table1[[#This Row],[Category and Sub-Category]])-FIND("/",Table1[[#This Row],[Category and Sub-Category]]))</f>
        <v>shorts</v>
      </c>
      <c r="S71" s="9">
        <f>(((Table1[[#This Row],[launched_at]]/60)/60)/24)+DATE(1970,1,1)+(-5/24)</f>
        <v>40785.979456018518</v>
      </c>
      <c r="T71" s="9">
        <f>(((Table1[[#This Row],[deadline]]/60)/60)/24)+DATE(1970,1,1)+(-5/24)</f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1">
        <f>Table1[[#This Row],[pledged]]/Table1[[#This Row],[goal]]</f>
        <v>1.272</v>
      </c>
      <c r="P72">
        <f>ROUND(Table1[[#This Row],[pledged]]/Table1[[#This Row],[backers_count]],0)</f>
        <v>37</v>
      </c>
      <c r="Q72" t="str">
        <f>LEFT(Table1[[#This Row],[Category and Sub-Category]],FIND("/",Table1[[#This Row],[Category and Sub-Category]])-1)</f>
        <v>film &amp; video</v>
      </c>
      <c r="R72" t="str">
        <f>RIGHT(Table1[[#This Row],[Category and Sub-Category]],LEN(Table1[[#This Row],[Category and Sub-Category]])-FIND("/",Table1[[#This Row],[Category and Sub-Category]]))</f>
        <v>shorts</v>
      </c>
      <c r="S72" s="9">
        <f>(((Table1[[#This Row],[launched_at]]/60)/60)/24)+DATE(1970,1,1)+(-5/24)</f>
        <v>40730.688020833331</v>
      </c>
      <c r="T72" s="9">
        <f>(((Table1[[#This Row],[deadline]]/60)/60)/24)+DATE(1970,1,1)+(-5/24)</f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1">
        <f>Table1[[#This Row],[pledged]]/Table1[[#This Row],[goal]]</f>
        <v>1.2394444444444443</v>
      </c>
      <c r="P73">
        <f>ROUND(Table1[[#This Row],[pledged]]/Table1[[#This Row],[backers_count]],0)</f>
        <v>70</v>
      </c>
      <c r="Q73" t="str">
        <f>LEFT(Table1[[#This Row],[Category and Sub-Category]],FIND("/",Table1[[#This Row],[Category and Sub-Category]])-1)</f>
        <v>film &amp; video</v>
      </c>
      <c r="R73" t="str">
        <f>RIGHT(Table1[[#This Row],[Category and Sub-Category]],LEN(Table1[[#This Row],[Category and Sub-Category]])-FIND("/",Table1[[#This Row],[Category and Sub-Category]]))</f>
        <v>shorts</v>
      </c>
      <c r="S73" s="9">
        <f>(((Table1[[#This Row],[launched_at]]/60)/60)/24)+DATE(1970,1,1)+(-5/24)</f>
        <v>40997.063159722216</v>
      </c>
      <c r="T73" s="9">
        <f>(((Table1[[#This Row],[deadline]]/60)/60)/24)+DATE(1970,1,1)+(-5/24)</f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1">
        <f>Table1[[#This Row],[pledged]]/Table1[[#This Row],[goal]]</f>
        <v>1.084090909090909</v>
      </c>
      <c r="P74">
        <f>ROUND(Table1[[#This Row],[pledged]]/Table1[[#This Row],[backers_count]],0)</f>
        <v>58</v>
      </c>
      <c r="Q74" t="str">
        <f>LEFT(Table1[[#This Row],[Category and Sub-Category]],FIND("/",Table1[[#This Row],[Category and Sub-Category]])-1)</f>
        <v>film &amp; video</v>
      </c>
      <c r="R74" t="str">
        <f>RIGHT(Table1[[#This Row],[Category and Sub-Category]],LEN(Table1[[#This Row],[Category and Sub-Category]])-FIND("/",Table1[[#This Row],[Category and Sub-Category]]))</f>
        <v>shorts</v>
      </c>
      <c r="S74" s="9">
        <f>(((Table1[[#This Row],[launched_at]]/60)/60)/24)+DATE(1970,1,1)+(-5/24)</f>
        <v>41207.801863425921</v>
      </c>
      <c r="T74" s="9">
        <f>(((Table1[[#This Row],[deadline]]/60)/60)/24)+DATE(1970,1,1)+(-5/24)</f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1">
        <f>Table1[[#This Row],[pledged]]/Table1[[#This Row],[goal]]</f>
        <v>1</v>
      </c>
      <c r="P75">
        <f>ROUND(Table1[[#This Row],[pledged]]/Table1[[#This Row],[backers_count]],0)</f>
        <v>50</v>
      </c>
      <c r="Q75" t="str">
        <f>LEFT(Table1[[#This Row],[Category and Sub-Category]],FIND("/",Table1[[#This Row],[Category and Sub-Category]])-1)</f>
        <v>film &amp; video</v>
      </c>
      <c r="R75" t="str">
        <f>RIGHT(Table1[[#This Row],[Category and Sub-Category]],LEN(Table1[[#This Row],[Category and Sub-Category]])-FIND("/",Table1[[#This Row],[Category and Sub-Category]]))</f>
        <v>shorts</v>
      </c>
      <c r="S75" s="9">
        <f>(((Table1[[#This Row],[launched_at]]/60)/60)/24)+DATE(1970,1,1)+(-5/24)</f>
        <v>40587.548425925925</v>
      </c>
      <c r="T75" s="9">
        <f>(((Table1[[#This Row],[deadline]]/60)/60)/24)+DATE(1970,1,1)+(-5/24)</f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1">
        <f>Table1[[#This Row],[pledged]]/Table1[[#This Row],[goal]]</f>
        <v>1.1293199999999999</v>
      </c>
      <c r="P76">
        <f>ROUND(Table1[[#This Row],[pledged]]/Table1[[#This Row],[backers_count]],0)</f>
        <v>19</v>
      </c>
      <c r="Q76" t="str">
        <f>LEFT(Table1[[#This Row],[Category and Sub-Category]],FIND("/",Table1[[#This Row],[Category and Sub-Category]])-1)</f>
        <v>film &amp; video</v>
      </c>
      <c r="R76" t="str">
        <f>RIGHT(Table1[[#This Row],[Category and Sub-Category]],LEN(Table1[[#This Row],[Category and Sub-Category]])-FIND("/",Table1[[#This Row],[Category and Sub-Category]]))</f>
        <v>shorts</v>
      </c>
      <c r="S76" s="9">
        <f>(((Table1[[#This Row],[launched_at]]/60)/60)/24)+DATE(1970,1,1)+(-5/24)</f>
        <v>42360.278877314813</v>
      </c>
      <c r="T76" s="9">
        <f>(((Table1[[#This Row],[deadline]]/60)/60)/24)+DATE(1970,1,1)+(-5/24)</f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1">
        <f>Table1[[#This Row],[pledged]]/Table1[[#This Row],[goal]]</f>
        <v>1.1542857142857144</v>
      </c>
      <c r="P77">
        <f>ROUND(Table1[[#This Row],[pledged]]/Table1[[#This Row],[backers_count]],0)</f>
        <v>86</v>
      </c>
      <c r="Q77" t="str">
        <f>LEFT(Table1[[#This Row],[Category and Sub-Category]],FIND("/",Table1[[#This Row],[Category and Sub-Category]])-1)</f>
        <v>film &amp; video</v>
      </c>
      <c r="R77" t="str">
        <f>RIGHT(Table1[[#This Row],[Category and Sub-Category]],LEN(Table1[[#This Row],[Category and Sub-Category]])-FIND("/",Table1[[#This Row],[Category and Sub-Category]]))</f>
        <v>shorts</v>
      </c>
      <c r="S77" s="9">
        <f>(((Table1[[#This Row],[launched_at]]/60)/60)/24)+DATE(1970,1,1)+(-5/24)</f>
        <v>41357.000833333332</v>
      </c>
      <c r="T77" s="9">
        <f>(((Table1[[#This Row],[deadline]]/60)/60)/24)+DATE(1970,1,1)+(-5/24)</f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1">
        <f>Table1[[#This Row],[pledged]]/Table1[[#This Row],[goal]]</f>
        <v>1.5333333333333334</v>
      </c>
      <c r="P78">
        <f>ROUND(Table1[[#This Row],[pledged]]/Table1[[#This Row],[backers_count]],0)</f>
        <v>31</v>
      </c>
      <c r="Q78" t="str">
        <f>LEFT(Table1[[#This Row],[Category and Sub-Category]],FIND("/",Table1[[#This Row],[Category and Sub-Category]])-1)</f>
        <v>film &amp; video</v>
      </c>
      <c r="R78" t="str">
        <f>RIGHT(Table1[[#This Row],[Category and Sub-Category]],LEN(Table1[[#This Row],[Category and Sub-Category]])-FIND("/",Table1[[#This Row],[Category and Sub-Category]]))</f>
        <v>shorts</v>
      </c>
      <c r="S78" s="9">
        <f>(((Table1[[#This Row],[launched_at]]/60)/60)/24)+DATE(1970,1,1)+(-5/24)</f>
        <v>40844.483310185184</v>
      </c>
      <c r="T78" s="9">
        <f>(((Table1[[#This Row],[deadline]]/60)/60)/24)+DATE(1970,1,1)+(-5/24)</f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1">
        <f>Table1[[#This Row],[pledged]]/Table1[[#This Row],[goal]]</f>
        <v>3.9249999999999998</v>
      </c>
      <c r="P79">
        <f>ROUND(Table1[[#This Row],[pledged]]/Table1[[#This Row],[backers_count]],0)</f>
        <v>60</v>
      </c>
      <c r="Q79" t="str">
        <f>LEFT(Table1[[#This Row],[Category and Sub-Category]],FIND("/",Table1[[#This Row],[Category and Sub-Category]])-1)</f>
        <v>film &amp; video</v>
      </c>
      <c r="R79" t="str">
        <f>RIGHT(Table1[[#This Row],[Category and Sub-Category]],LEN(Table1[[#This Row],[Category and Sub-Category]])-FIND("/",Table1[[#This Row],[Category and Sub-Category]]))</f>
        <v>shorts</v>
      </c>
      <c r="S79" s="9">
        <f>(((Table1[[#This Row],[launched_at]]/60)/60)/24)+DATE(1970,1,1)+(-5/24)</f>
        <v>40996.936539351853</v>
      </c>
      <c r="T79" s="9">
        <f>(((Table1[[#This Row],[deadline]]/60)/60)/24)+DATE(1970,1,1)+(-5/24)</f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1">
        <f>Table1[[#This Row],[pledged]]/Table1[[#This Row],[goal]]</f>
        <v>27.02</v>
      </c>
      <c r="P80">
        <f>ROUND(Table1[[#This Row],[pledged]]/Table1[[#This Row],[backers_count]],0)</f>
        <v>39</v>
      </c>
      <c r="Q80" t="str">
        <f>LEFT(Table1[[#This Row],[Category and Sub-Category]],FIND("/",Table1[[#This Row],[Category and Sub-Category]])-1)</f>
        <v>film &amp; video</v>
      </c>
      <c r="R80" t="str">
        <f>RIGHT(Table1[[#This Row],[Category and Sub-Category]],LEN(Table1[[#This Row],[Category and Sub-Category]])-FIND("/",Table1[[#This Row],[Category and Sub-Category]]))</f>
        <v>shorts</v>
      </c>
      <c r="S80" s="9">
        <f>(((Table1[[#This Row],[launched_at]]/60)/60)/24)+DATE(1970,1,1)+(-5/24)</f>
        <v>42604.522233796299</v>
      </c>
      <c r="T80" s="9">
        <f>(((Table1[[#This Row],[deadline]]/60)/60)/24)+DATE(1970,1,1)+(-5/24)</f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1">
        <f>Table1[[#This Row],[pledged]]/Table1[[#This Row],[goal]]</f>
        <v>1.27</v>
      </c>
      <c r="P81">
        <f>ROUND(Table1[[#This Row],[pledged]]/Table1[[#This Row],[backers_count]],0)</f>
        <v>40</v>
      </c>
      <c r="Q81" t="str">
        <f>LEFT(Table1[[#This Row],[Category and Sub-Category]],FIND("/",Table1[[#This Row],[Category and Sub-Category]])-1)</f>
        <v>film &amp; video</v>
      </c>
      <c r="R81" t="str">
        <f>RIGHT(Table1[[#This Row],[Category and Sub-Category]],LEN(Table1[[#This Row],[Category and Sub-Category]])-FIND("/",Table1[[#This Row],[Category and Sub-Category]]))</f>
        <v>shorts</v>
      </c>
      <c r="S81" s="9">
        <f>(((Table1[[#This Row],[launched_at]]/60)/60)/24)+DATE(1970,1,1)+(-5/24)</f>
        <v>41724.568206018514</v>
      </c>
      <c r="T81" s="9">
        <f>(((Table1[[#This Row],[deadline]]/60)/60)/24)+DATE(1970,1,1)+(-5/24)</f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1">
        <f>Table1[[#This Row],[pledged]]/Table1[[#This Row],[goal]]</f>
        <v>1.0725</v>
      </c>
      <c r="P82">
        <f>ROUND(Table1[[#This Row],[pledged]]/Table1[[#This Row],[backers_count]],0)</f>
        <v>274</v>
      </c>
      <c r="Q82" t="str">
        <f>LEFT(Table1[[#This Row],[Category and Sub-Category]],FIND("/",Table1[[#This Row],[Category and Sub-Category]])-1)</f>
        <v>film &amp; video</v>
      </c>
      <c r="R82" t="str">
        <f>RIGHT(Table1[[#This Row],[Category and Sub-Category]],LEN(Table1[[#This Row],[Category and Sub-Category]])-FIND("/",Table1[[#This Row],[Category and Sub-Category]]))</f>
        <v>shorts</v>
      </c>
      <c r="S82" s="9">
        <f>(((Table1[[#This Row],[launched_at]]/60)/60)/24)+DATE(1970,1,1)+(-5/24)</f>
        <v>41582.875648148147</v>
      </c>
      <c r="T82" s="9">
        <f>(((Table1[[#This Row],[deadline]]/60)/60)/24)+DATE(1970,1,1)+(-5/24)</f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1">
        <f>Table1[[#This Row],[pledged]]/Table1[[#This Row],[goal]]</f>
        <v>1.98</v>
      </c>
      <c r="P83">
        <f>ROUND(Table1[[#This Row],[pledged]]/Table1[[#This Row],[backers_count]],0)</f>
        <v>53</v>
      </c>
      <c r="Q83" t="str">
        <f>LEFT(Table1[[#This Row],[Category and Sub-Category]],FIND("/",Table1[[#This Row],[Category and Sub-Category]])-1)</f>
        <v>film &amp; video</v>
      </c>
      <c r="R83" t="str">
        <f>RIGHT(Table1[[#This Row],[Category and Sub-Category]],LEN(Table1[[#This Row],[Category and Sub-Category]])-FIND("/",Table1[[#This Row],[Category and Sub-Category]]))</f>
        <v>shorts</v>
      </c>
      <c r="S83" s="9">
        <f>(((Table1[[#This Row],[launched_at]]/60)/60)/24)+DATE(1970,1,1)+(-5/24)</f>
        <v>41099.950543981482</v>
      </c>
      <c r="T83" s="9">
        <f>(((Table1[[#This Row],[deadline]]/60)/60)/24)+DATE(1970,1,1)+(-5/24)</f>
        <v>41103.91805555555</v>
      </c>
    </row>
    <row r="84" spans="1:20" ht="48" x14ac:dyDescent="0.2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1">
        <f>Table1[[#This Row],[pledged]]/Table1[[#This Row],[goal]]</f>
        <v>1.0001249999999999</v>
      </c>
      <c r="P84">
        <f>ROUND(Table1[[#This Row],[pledged]]/Table1[[#This Row],[backers_count]],0)</f>
        <v>40</v>
      </c>
      <c r="Q84" t="str">
        <f>LEFT(Table1[[#This Row],[Category and Sub-Category]],FIND("/",Table1[[#This Row],[Category and Sub-Category]])-1)</f>
        <v>film &amp; video</v>
      </c>
      <c r="R84" t="str">
        <f>RIGHT(Table1[[#This Row],[Category and Sub-Category]],LEN(Table1[[#This Row],[Category and Sub-Category]])-FIND("/",Table1[[#This Row],[Category and Sub-Category]]))</f>
        <v>shorts</v>
      </c>
      <c r="S84" s="9">
        <f>(((Table1[[#This Row],[launched_at]]/60)/60)/24)+DATE(1970,1,1)+(-5/24)</f>
        <v>40795.611817129626</v>
      </c>
      <c r="T84" s="9">
        <f>(((Table1[[#This Row],[deadline]]/60)/60)/24)+DATE(1970,1,1)+(-5/24)</f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1">
        <f>Table1[[#This Row],[pledged]]/Table1[[#This Row],[goal]]</f>
        <v>1.0249999999999999</v>
      </c>
      <c r="P85">
        <f>ROUND(Table1[[#This Row],[pledged]]/Table1[[#This Row],[backers_count]],0)</f>
        <v>16</v>
      </c>
      <c r="Q85" t="str">
        <f>LEFT(Table1[[#This Row],[Category and Sub-Category]],FIND("/",Table1[[#This Row],[Category and Sub-Category]])-1)</f>
        <v>film &amp; video</v>
      </c>
      <c r="R85" t="str">
        <f>RIGHT(Table1[[#This Row],[Category and Sub-Category]],LEN(Table1[[#This Row],[Category and Sub-Category]])-FIND("/",Table1[[#This Row],[Category and Sub-Category]]))</f>
        <v>shorts</v>
      </c>
      <c r="S85" s="9">
        <f>(((Table1[[#This Row],[launched_at]]/60)/60)/24)+DATE(1970,1,1)+(-5/24)</f>
        <v>42042.407280092586</v>
      </c>
      <c r="T85" s="9">
        <f>(((Table1[[#This Row],[deadline]]/60)/60)/24)+DATE(1970,1,1)+(-5/24)</f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1">
        <f>Table1[[#This Row],[pledged]]/Table1[[#This Row],[goal]]</f>
        <v>1</v>
      </c>
      <c r="P86">
        <f>ROUND(Table1[[#This Row],[pledged]]/Table1[[#This Row],[backers_count]],0)</f>
        <v>71</v>
      </c>
      <c r="Q86" t="str">
        <f>LEFT(Table1[[#This Row],[Category and Sub-Category]],FIND("/",Table1[[#This Row],[Category and Sub-Category]])-1)</f>
        <v>film &amp; video</v>
      </c>
      <c r="R86" t="str">
        <f>RIGHT(Table1[[#This Row],[Category and Sub-Category]],LEN(Table1[[#This Row],[Category and Sub-Category]])-FIND("/",Table1[[#This Row],[Category and Sub-Category]]))</f>
        <v>shorts</v>
      </c>
      <c r="S86" s="9">
        <f>(((Table1[[#This Row],[launched_at]]/60)/60)/24)+DATE(1970,1,1)+(-5/24)</f>
        <v>40648.54960648148</v>
      </c>
      <c r="T86" s="9">
        <f>(((Table1[[#This Row],[deadline]]/60)/60)/24)+DATE(1970,1,1)+(-5/24)</f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1">
        <f>Table1[[#This Row],[pledged]]/Table1[[#This Row],[goal]]</f>
        <v>1.2549999999999999</v>
      </c>
      <c r="P87">
        <f>ROUND(Table1[[#This Row],[pledged]]/Table1[[#This Row],[backers_count]],0)</f>
        <v>72</v>
      </c>
      <c r="Q87" t="str">
        <f>LEFT(Table1[[#This Row],[Category and Sub-Category]],FIND("/",Table1[[#This Row],[Category and Sub-Category]])-1)</f>
        <v>film &amp; video</v>
      </c>
      <c r="R87" t="str">
        <f>RIGHT(Table1[[#This Row],[Category and Sub-Category]],LEN(Table1[[#This Row],[Category and Sub-Category]])-FIND("/",Table1[[#This Row],[Category and Sub-Category]]))</f>
        <v>shorts</v>
      </c>
      <c r="S87" s="9">
        <f>(((Table1[[#This Row],[launched_at]]/60)/60)/24)+DATE(1970,1,1)+(-5/24)</f>
        <v>40778.917094907403</v>
      </c>
      <c r="T87" s="9">
        <f>(((Table1[[#This Row],[deadline]]/60)/60)/24)+DATE(1970,1,1)+(-5/24)</f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1">
        <f>Table1[[#This Row],[pledged]]/Table1[[#This Row],[goal]]</f>
        <v>1.0646666666666667</v>
      </c>
      <c r="P88">
        <f>ROUND(Table1[[#This Row],[pledged]]/Table1[[#This Row],[backers_count]],0)</f>
        <v>376</v>
      </c>
      <c r="Q88" t="str">
        <f>LEFT(Table1[[#This Row],[Category and Sub-Category]],FIND("/",Table1[[#This Row],[Category and Sub-Category]])-1)</f>
        <v>film &amp; video</v>
      </c>
      <c r="R88" t="str">
        <f>RIGHT(Table1[[#This Row],[Category and Sub-Category]],LEN(Table1[[#This Row],[Category and Sub-Category]])-FIND("/",Table1[[#This Row],[Category and Sub-Category]]))</f>
        <v>shorts</v>
      </c>
      <c r="S88" s="9">
        <f>(((Table1[[#This Row],[launched_at]]/60)/60)/24)+DATE(1970,1,1)+(-5/24)</f>
        <v>42291.347743055558</v>
      </c>
      <c r="T88" s="9">
        <f>(((Table1[[#This Row],[deadline]]/60)/60)/24)+DATE(1970,1,1)+(-5/24)</f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1">
        <f>Table1[[#This Row],[pledged]]/Table1[[#This Row],[goal]]</f>
        <v>1.046</v>
      </c>
      <c r="P89">
        <f>ROUND(Table1[[#This Row],[pledged]]/Table1[[#This Row],[backers_count]],0)</f>
        <v>105</v>
      </c>
      <c r="Q89" t="str">
        <f>LEFT(Table1[[#This Row],[Category and Sub-Category]],FIND("/",Table1[[#This Row],[Category and Sub-Category]])-1)</f>
        <v>film &amp; video</v>
      </c>
      <c r="R89" t="str">
        <f>RIGHT(Table1[[#This Row],[Category and Sub-Category]],LEN(Table1[[#This Row],[Category and Sub-Category]])-FIND("/",Table1[[#This Row],[Category and Sub-Category]]))</f>
        <v>shorts</v>
      </c>
      <c r="S89" s="9">
        <f>(((Table1[[#This Row],[launched_at]]/60)/60)/24)+DATE(1970,1,1)+(-5/24)</f>
        <v>40322.331053240734</v>
      </c>
      <c r="T89" s="9">
        <f>(((Table1[[#This Row],[deadline]]/60)/60)/24)+DATE(1970,1,1)+(-5/24)</f>
        <v>40331.861805555556</v>
      </c>
    </row>
    <row r="90" spans="1:20" ht="48" x14ac:dyDescent="0.2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1">
        <f>Table1[[#This Row],[pledged]]/Table1[[#This Row],[goal]]</f>
        <v>1.0285714285714285</v>
      </c>
      <c r="P90">
        <f>ROUND(Table1[[#This Row],[pledged]]/Table1[[#This Row],[backers_count]],0)</f>
        <v>60</v>
      </c>
      <c r="Q90" t="str">
        <f>LEFT(Table1[[#This Row],[Category and Sub-Category]],FIND("/",Table1[[#This Row],[Category and Sub-Category]])-1)</f>
        <v>film &amp; video</v>
      </c>
      <c r="R90" t="str">
        <f>RIGHT(Table1[[#This Row],[Category and Sub-Category]],LEN(Table1[[#This Row],[Category and Sub-Category]])-FIND("/",Table1[[#This Row],[Category and Sub-Category]]))</f>
        <v>shorts</v>
      </c>
      <c r="S90" s="9">
        <f>(((Table1[[#This Row],[launched_at]]/60)/60)/24)+DATE(1970,1,1)+(-5/24)</f>
        <v>41786.450590277775</v>
      </c>
      <c r="T90" s="9">
        <f>(((Table1[[#This Row],[deadline]]/60)/60)/24)+DATE(1970,1,1)+(-5/24)</f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1">
        <f>Table1[[#This Row],[pledged]]/Table1[[#This Row],[goal]]</f>
        <v>1.1506666666666667</v>
      </c>
      <c r="P91">
        <f>ROUND(Table1[[#This Row],[pledged]]/Table1[[#This Row],[backers_count]],0)</f>
        <v>123</v>
      </c>
      <c r="Q91" t="str">
        <f>LEFT(Table1[[#This Row],[Category and Sub-Category]],FIND("/",Table1[[#This Row],[Category and Sub-Category]])-1)</f>
        <v>film &amp; video</v>
      </c>
      <c r="R91" t="str">
        <f>RIGHT(Table1[[#This Row],[Category and Sub-Category]],LEN(Table1[[#This Row],[Category and Sub-Category]])-FIND("/",Table1[[#This Row],[Category and Sub-Category]]))</f>
        <v>shorts</v>
      </c>
      <c r="S91" s="9">
        <f>(((Table1[[#This Row],[launched_at]]/60)/60)/24)+DATE(1970,1,1)+(-5/24)</f>
        <v>41402.543888888889</v>
      </c>
      <c r="T91" s="9">
        <f>(((Table1[[#This Row],[deadline]]/60)/60)/24)+DATE(1970,1,1)+(-5/24)</f>
        <v>41427.543888888889</v>
      </c>
    </row>
    <row r="92" spans="1:20" ht="32" x14ac:dyDescent="0.2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1">
        <f>Table1[[#This Row],[pledged]]/Table1[[#This Row],[goal]]</f>
        <v>1.004</v>
      </c>
      <c r="P92">
        <f>ROUND(Table1[[#This Row],[pledged]]/Table1[[#This Row],[backers_count]],0)</f>
        <v>31</v>
      </c>
      <c r="Q92" t="str">
        <f>LEFT(Table1[[#This Row],[Category and Sub-Category]],FIND("/",Table1[[#This Row],[Category and Sub-Category]])-1)</f>
        <v>film &amp; video</v>
      </c>
      <c r="R92" t="str">
        <f>RIGHT(Table1[[#This Row],[Category and Sub-Category]],LEN(Table1[[#This Row],[Category and Sub-Category]])-FIND("/",Table1[[#This Row],[Category and Sub-Category]]))</f>
        <v>shorts</v>
      </c>
      <c r="S92" s="9">
        <f>(((Table1[[#This Row],[launched_at]]/60)/60)/24)+DATE(1970,1,1)+(-5/24)</f>
        <v>40706.089108796295</v>
      </c>
      <c r="T92" s="9">
        <f>(((Table1[[#This Row],[deadline]]/60)/60)/24)+DATE(1970,1,1)+(-5/24)</f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1">
        <f>Table1[[#This Row],[pledged]]/Table1[[#This Row],[goal]]</f>
        <v>1.2</v>
      </c>
      <c r="P93">
        <f>ROUND(Table1[[#This Row],[pledged]]/Table1[[#This Row],[backers_count]],0)</f>
        <v>78</v>
      </c>
      <c r="Q93" t="str">
        <f>LEFT(Table1[[#This Row],[Category and Sub-Category]],FIND("/",Table1[[#This Row],[Category and Sub-Category]])-1)</f>
        <v>film &amp; video</v>
      </c>
      <c r="R93" t="str">
        <f>RIGHT(Table1[[#This Row],[Category and Sub-Category]],LEN(Table1[[#This Row],[Category and Sub-Category]])-FIND("/",Table1[[#This Row],[Category and Sub-Category]]))</f>
        <v>shorts</v>
      </c>
      <c r="S93" s="9">
        <f>(((Table1[[#This Row],[launched_at]]/60)/60)/24)+DATE(1970,1,1)+(-5/24)</f>
        <v>40619.194027777776</v>
      </c>
      <c r="T93" s="9">
        <f>(((Table1[[#This Row],[deadline]]/60)/60)/24)+DATE(1970,1,1)+(-5/24)</f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1">
        <f>Table1[[#This Row],[pledged]]/Table1[[#This Row],[goal]]</f>
        <v>1.052</v>
      </c>
      <c r="P94">
        <f>ROUND(Table1[[#This Row],[pledged]]/Table1[[#This Row],[backers_count]],0)</f>
        <v>122</v>
      </c>
      <c r="Q94" t="str">
        <f>LEFT(Table1[[#This Row],[Category and Sub-Category]],FIND("/",Table1[[#This Row],[Category and Sub-Category]])-1)</f>
        <v>film &amp; video</v>
      </c>
      <c r="R94" t="str">
        <f>RIGHT(Table1[[#This Row],[Category and Sub-Category]],LEN(Table1[[#This Row],[Category and Sub-Category]])-FIND("/",Table1[[#This Row],[Category and Sub-Category]]))</f>
        <v>shorts</v>
      </c>
      <c r="S94" s="9">
        <f>(((Table1[[#This Row],[launched_at]]/60)/60)/24)+DATE(1970,1,1)+(-5/24)</f>
        <v>42720.990543981483</v>
      </c>
      <c r="T94" s="9">
        <f>(((Table1[[#This Row],[deadline]]/60)/60)/24)+DATE(1970,1,1)+(-5/24)</f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1">
        <f>Table1[[#This Row],[pledged]]/Table1[[#This Row],[goal]]</f>
        <v>1.1060000000000001</v>
      </c>
      <c r="P95">
        <f>ROUND(Table1[[#This Row],[pledged]]/Table1[[#This Row],[backers_count]],0)</f>
        <v>74</v>
      </c>
      <c r="Q95" t="str">
        <f>LEFT(Table1[[#This Row],[Category and Sub-Category]],FIND("/",Table1[[#This Row],[Category and Sub-Category]])-1)</f>
        <v>film &amp; video</v>
      </c>
      <c r="R95" t="str">
        <f>RIGHT(Table1[[#This Row],[Category and Sub-Category]],LEN(Table1[[#This Row],[Category and Sub-Category]])-FIND("/",Table1[[#This Row],[Category and Sub-Category]]))</f>
        <v>shorts</v>
      </c>
      <c r="S95" s="9">
        <f>(((Table1[[#This Row],[launched_at]]/60)/60)/24)+DATE(1970,1,1)+(-5/24)</f>
        <v>41065.649733796294</v>
      </c>
      <c r="T95" s="9">
        <f>(((Table1[[#This Row],[deadline]]/60)/60)/24)+DATE(1970,1,1)+(-5/24)</f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1">
        <f>Table1[[#This Row],[pledged]]/Table1[[#This Row],[goal]]</f>
        <v>1.04</v>
      </c>
      <c r="P96">
        <f>ROUND(Table1[[#This Row],[pledged]]/Table1[[#This Row],[backers_count]],0)</f>
        <v>22</v>
      </c>
      <c r="Q96" t="str">
        <f>LEFT(Table1[[#This Row],[Category and Sub-Category]],FIND("/",Table1[[#This Row],[Category and Sub-Category]])-1)</f>
        <v>film &amp; video</v>
      </c>
      <c r="R96" t="str">
        <f>RIGHT(Table1[[#This Row],[Category and Sub-Category]],LEN(Table1[[#This Row],[Category and Sub-Category]])-FIND("/",Table1[[#This Row],[Category and Sub-Category]]))</f>
        <v>shorts</v>
      </c>
      <c r="S96" s="9">
        <f>(((Table1[[#This Row],[launched_at]]/60)/60)/24)+DATE(1970,1,1)+(-5/24)</f>
        <v>41716.509513888886</v>
      </c>
      <c r="T96" s="9">
        <f>(((Table1[[#This Row],[deadline]]/60)/60)/24)+DATE(1970,1,1)+(-5/24)</f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1">
        <f>Table1[[#This Row],[pledged]]/Table1[[#This Row],[goal]]</f>
        <v>1.3142857142857143</v>
      </c>
      <c r="P97">
        <f>ROUND(Table1[[#This Row],[pledged]]/Table1[[#This Row],[backers_count]],0)</f>
        <v>22</v>
      </c>
      <c r="Q97" t="str">
        <f>LEFT(Table1[[#This Row],[Category and Sub-Category]],FIND("/",Table1[[#This Row],[Category and Sub-Category]])-1)</f>
        <v>film &amp; video</v>
      </c>
      <c r="R97" t="str">
        <f>RIGHT(Table1[[#This Row],[Category and Sub-Category]],LEN(Table1[[#This Row],[Category and Sub-Category]])-FIND("/",Table1[[#This Row],[Category and Sub-Category]]))</f>
        <v>shorts</v>
      </c>
      <c r="S97" s="9">
        <f>(((Table1[[#This Row],[launched_at]]/60)/60)/24)+DATE(1970,1,1)+(-5/24)</f>
        <v>40934.796770833331</v>
      </c>
      <c r="T97" s="9">
        <f>(((Table1[[#This Row],[deadline]]/60)/60)/24)+DATE(1970,1,1)+(-5/24)</f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1">
        <f>Table1[[#This Row],[pledged]]/Table1[[#This Row],[goal]]</f>
        <v>1.1466666666666667</v>
      </c>
      <c r="P98">
        <f>ROUND(Table1[[#This Row],[pledged]]/Table1[[#This Row],[backers_count]],0)</f>
        <v>51</v>
      </c>
      <c r="Q98" t="str">
        <f>LEFT(Table1[[#This Row],[Category and Sub-Category]],FIND("/",Table1[[#This Row],[Category and Sub-Category]])-1)</f>
        <v>film &amp; video</v>
      </c>
      <c r="R98" t="str">
        <f>RIGHT(Table1[[#This Row],[Category and Sub-Category]],LEN(Table1[[#This Row],[Category and Sub-Category]])-FIND("/",Table1[[#This Row],[Category and Sub-Category]]))</f>
        <v>shorts</v>
      </c>
      <c r="S98" s="9">
        <f>(((Table1[[#This Row],[launched_at]]/60)/60)/24)+DATE(1970,1,1)+(-5/24)</f>
        <v>40324.45417824074</v>
      </c>
      <c r="T98" s="9">
        <f>(((Table1[[#This Row],[deadline]]/60)/60)/24)+DATE(1970,1,1)+(-5/24)</f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1">
        <f>Table1[[#This Row],[pledged]]/Table1[[#This Row],[goal]]</f>
        <v>1.0625</v>
      </c>
      <c r="P99">
        <f>ROUND(Table1[[#This Row],[pledged]]/Table1[[#This Row],[backers_count]],0)</f>
        <v>53</v>
      </c>
      <c r="Q99" t="str">
        <f>LEFT(Table1[[#This Row],[Category and Sub-Category]],FIND("/",Table1[[#This Row],[Category and Sub-Category]])-1)</f>
        <v>film &amp; video</v>
      </c>
      <c r="R99" t="str">
        <f>RIGHT(Table1[[#This Row],[Category and Sub-Category]],LEN(Table1[[#This Row],[Category and Sub-Category]])-FIND("/",Table1[[#This Row],[Category and Sub-Category]]))</f>
        <v>shorts</v>
      </c>
      <c r="S99" s="9">
        <f>(((Table1[[#This Row],[launched_at]]/60)/60)/24)+DATE(1970,1,1)+(-5/24)</f>
        <v>40705.926874999997</v>
      </c>
      <c r="T99" s="9">
        <f>(((Table1[[#This Row],[deadline]]/60)/60)/24)+DATE(1970,1,1)+(-5/24)</f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1">
        <f>Table1[[#This Row],[pledged]]/Table1[[#This Row],[goal]]</f>
        <v>1.0625</v>
      </c>
      <c r="P100">
        <f>ROUND(Table1[[#This Row],[pledged]]/Table1[[#This Row],[backers_count]],0)</f>
        <v>57</v>
      </c>
      <c r="Q100" t="str">
        <f>LEFT(Table1[[#This Row],[Category and Sub-Category]],FIND("/",Table1[[#This Row],[Category and Sub-Category]])-1)</f>
        <v>film &amp; video</v>
      </c>
      <c r="R100" t="str">
        <f>RIGHT(Table1[[#This Row],[Category and Sub-Category]],LEN(Table1[[#This Row],[Category and Sub-Category]])-FIND("/",Table1[[#This Row],[Category and Sub-Category]]))</f>
        <v>shorts</v>
      </c>
      <c r="S100" s="9">
        <f>(((Table1[[#This Row],[launched_at]]/60)/60)/24)+DATE(1970,1,1)+(-5/24)</f>
        <v>41214.586504629624</v>
      </c>
      <c r="T100" s="9">
        <f>(((Table1[[#This Row],[deadline]]/60)/60)/24)+DATE(1970,1,1)+(-5/24)</f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1">
        <f>Table1[[#This Row],[pledged]]/Table1[[#This Row],[goal]]</f>
        <v>1.0601933333333333</v>
      </c>
      <c r="P101">
        <f>ROUND(Table1[[#This Row],[pledged]]/Table1[[#This Row],[backers_count]],0)</f>
        <v>41</v>
      </c>
      <c r="Q101" t="str">
        <f>LEFT(Table1[[#This Row],[Category and Sub-Category]],FIND("/",Table1[[#This Row],[Category and Sub-Category]])-1)</f>
        <v>film &amp; video</v>
      </c>
      <c r="R101" t="str">
        <f>RIGHT(Table1[[#This Row],[Category and Sub-Category]],LEN(Table1[[#This Row],[Category and Sub-Category]])-FIND("/",Table1[[#This Row],[Category and Sub-Category]]))</f>
        <v>shorts</v>
      </c>
      <c r="S101" s="9">
        <f>(((Table1[[#This Row],[launched_at]]/60)/60)/24)+DATE(1970,1,1)+(-5/24)</f>
        <v>41631.694432870368</v>
      </c>
      <c r="T101" s="9">
        <f>(((Table1[[#This Row],[deadline]]/60)/60)/24)+DATE(1970,1,1)+(-5/24)</f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1">
        <f>Table1[[#This Row],[pledged]]/Table1[[#This Row],[goal]]</f>
        <v>1</v>
      </c>
      <c r="P102">
        <f>ROUND(Table1[[#This Row],[pledged]]/Table1[[#This Row],[backers_count]],0)</f>
        <v>192</v>
      </c>
      <c r="Q102" t="str">
        <f>LEFT(Table1[[#This Row],[Category and Sub-Category]],FIND("/",Table1[[#This Row],[Category and Sub-Category]])-1)</f>
        <v>film &amp; video</v>
      </c>
      <c r="R102" t="str">
        <f>RIGHT(Table1[[#This Row],[Category and Sub-Category]],LEN(Table1[[#This Row],[Category and Sub-Category]])-FIND("/",Table1[[#This Row],[Category and Sub-Category]]))</f>
        <v>shorts</v>
      </c>
      <c r="S102" s="9">
        <f>(((Table1[[#This Row],[launched_at]]/60)/60)/24)+DATE(1970,1,1)+(-5/24)</f>
        <v>41197.544976851852</v>
      </c>
      <c r="T102" s="9">
        <f>(((Table1[[#This Row],[deadline]]/60)/60)/24)+DATE(1970,1,1)+(-5/24)</f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1">
        <f>Table1[[#This Row],[pledged]]/Table1[[#This Row],[goal]]</f>
        <v>1</v>
      </c>
      <c r="P103">
        <f>ROUND(Table1[[#This Row],[pledged]]/Table1[[#This Row],[backers_count]],0)</f>
        <v>100</v>
      </c>
      <c r="Q103" t="str">
        <f>LEFT(Table1[[#This Row],[Category and Sub-Category]],FIND("/",Table1[[#This Row],[Category and Sub-Category]])-1)</f>
        <v>film &amp; video</v>
      </c>
      <c r="R103" t="str">
        <f>RIGHT(Table1[[#This Row],[Category and Sub-Category]],LEN(Table1[[#This Row],[Category and Sub-Category]])-FIND("/",Table1[[#This Row],[Category and Sub-Category]]))</f>
        <v>shorts</v>
      </c>
      <c r="S103" s="9">
        <f>(((Table1[[#This Row],[launched_at]]/60)/60)/24)+DATE(1970,1,1)+(-5/24)</f>
        <v>41274.568402777775</v>
      </c>
      <c r="T103" s="9">
        <f>(((Table1[[#This Row],[deadline]]/60)/60)/24)+DATE(1970,1,1)+(-5/24)</f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1">
        <f>Table1[[#This Row],[pledged]]/Table1[[#This Row],[goal]]</f>
        <v>1.2775000000000001</v>
      </c>
      <c r="P104">
        <f>ROUND(Table1[[#This Row],[pledged]]/Table1[[#This Row],[backers_count]],0)</f>
        <v>118</v>
      </c>
      <c r="Q104" t="str">
        <f>LEFT(Table1[[#This Row],[Category and Sub-Category]],FIND("/",Table1[[#This Row],[Category and Sub-Category]])-1)</f>
        <v>film &amp; video</v>
      </c>
      <c r="R104" t="str">
        <f>RIGHT(Table1[[#This Row],[Category and Sub-Category]],LEN(Table1[[#This Row],[Category and Sub-Category]])-FIND("/",Table1[[#This Row],[Category and Sub-Category]]))</f>
        <v>shorts</v>
      </c>
      <c r="S104" s="9">
        <f>(((Table1[[#This Row],[launched_at]]/60)/60)/24)+DATE(1970,1,1)+(-5/24)</f>
        <v>40504.922835648147</v>
      </c>
      <c r="T104" s="9">
        <f>(((Table1[[#This Row],[deadline]]/60)/60)/24)+DATE(1970,1,1)+(-5/24)</f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1">
        <f>Table1[[#This Row],[pledged]]/Table1[[#This Row],[goal]]</f>
        <v>1.0515384615384615</v>
      </c>
      <c r="P105">
        <f>ROUND(Table1[[#This Row],[pledged]]/Table1[[#This Row],[backers_count]],0)</f>
        <v>28</v>
      </c>
      <c r="Q105" t="str">
        <f>LEFT(Table1[[#This Row],[Category and Sub-Category]],FIND("/",Table1[[#This Row],[Category and Sub-Category]])-1)</f>
        <v>film &amp; video</v>
      </c>
      <c r="R105" t="str">
        <f>RIGHT(Table1[[#This Row],[Category and Sub-Category]],LEN(Table1[[#This Row],[Category and Sub-Category]])-FIND("/",Table1[[#This Row],[Category and Sub-Category]]))</f>
        <v>shorts</v>
      </c>
      <c r="S105" s="9">
        <f>(((Table1[[#This Row],[launched_at]]/60)/60)/24)+DATE(1970,1,1)+(-5/24)</f>
        <v>41682.597569444442</v>
      </c>
      <c r="T105" s="9">
        <f>(((Table1[[#This Row],[deadline]]/60)/60)/24)+DATE(1970,1,1)+(-5/24)</f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1">
        <f>Table1[[#This Row],[pledged]]/Table1[[#This Row],[goal]]</f>
        <v>1.2</v>
      </c>
      <c r="P106">
        <f>ROUND(Table1[[#This Row],[pledged]]/Table1[[#This Row],[backers_count]],0)</f>
        <v>60</v>
      </c>
      <c r="Q106" t="str">
        <f>LEFT(Table1[[#This Row],[Category and Sub-Category]],FIND("/",Table1[[#This Row],[Category and Sub-Category]])-1)</f>
        <v>film &amp; video</v>
      </c>
      <c r="R106" t="str">
        <f>RIGHT(Table1[[#This Row],[Category and Sub-Category]],LEN(Table1[[#This Row],[Category and Sub-Category]])-FIND("/",Table1[[#This Row],[Category and Sub-Category]]))</f>
        <v>shorts</v>
      </c>
      <c r="S106" s="9">
        <f>(((Table1[[#This Row],[launched_at]]/60)/60)/24)+DATE(1970,1,1)+(-5/24)</f>
        <v>40612.486874999995</v>
      </c>
      <c r="T106" s="9">
        <f>(((Table1[[#This Row],[deadline]]/60)/60)/24)+DATE(1970,1,1)+(-5/24)</f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1">
        <f>Table1[[#This Row],[pledged]]/Table1[[#This Row],[goal]]</f>
        <v>1.074090909090909</v>
      </c>
      <c r="P107">
        <f>ROUND(Table1[[#This Row],[pledged]]/Table1[[#This Row],[backers_count]],0)</f>
        <v>39</v>
      </c>
      <c r="Q107" t="str">
        <f>LEFT(Table1[[#This Row],[Category and Sub-Category]],FIND("/",Table1[[#This Row],[Category and Sub-Category]])-1)</f>
        <v>film &amp; video</v>
      </c>
      <c r="R107" t="str">
        <f>RIGHT(Table1[[#This Row],[Category and Sub-Category]],LEN(Table1[[#This Row],[Category and Sub-Category]])-FIND("/",Table1[[#This Row],[Category and Sub-Category]]))</f>
        <v>shorts</v>
      </c>
      <c r="S107" s="9">
        <f>(((Table1[[#This Row],[launched_at]]/60)/60)/24)+DATE(1970,1,1)+(-5/24)</f>
        <v>42485.516435185178</v>
      </c>
      <c r="T107" s="9">
        <f>(((Table1[[#This Row],[deadline]]/60)/60)/24)+DATE(1970,1,1)+(-5/24)</f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1">
        <f>Table1[[#This Row],[pledged]]/Table1[[#This Row],[goal]]</f>
        <v>1.0049999999999999</v>
      </c>
      <c r="P108">
        <f>ROUND(Table1[[#This Row],[pledged]]/Table1[[#This Row],[backers_count]],0)</f>
        <v>186</v>
      </c>
      <c r="Q108" t="str">
        <f>LEFT(Table1[[#This Row],[Category and Sub-Category]],FIND("/",Table1[[#This Row],[Category and Sub-Category]])-1)</f>
        <v>film &amp; video</v>
      </c>
      <c r="R108" t="str">
        <f>RIGHT(Table1[[#This Row],[Category and Sub-Category]],LEN(Table1[[#This Row],[Category and Sub-Category]])-FIND("/",Table1[[#This Row],[Category and Sub-Category]]))</f>
        <v>shorts</v>
      </c>
      <c r="S108" s="9">
        <f>(((Table1[[#This Row],[launched_at]]/60)/60)/24)+DATE(1970,1,1)+(-5/24)</f>
        <v>40987.568298611113</v>
      </c>
      <c r="T108" s="9">
        <f>(((Table1[[#This Row],[deadline]]/60)/60)/24)+DATE(1970,1,1)+(-5/24)</f>
        <v>41001.568298611113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1">
        <f>Table1[[#This Row],[pledged]]/Table1[[#This Row],[goal]]</f>
        <v>1.0246666666666666</v>
      </c>
      <c r="P109">
        <f>ROUND(Table1[[#This Row],[pledged]]/Table1[[#This Row],[backers_count]],0)</f>
        <v>111</v>
      </c>
      <c r="Q109" t="str">
        <f>LEFT(Table1[[#This Row],[Category and Sub-Category]],FIND("/",Table1[[#This Row],[Category and Sub-Category]])-1)</f>
        <v>film &amp; video</v>
      </c>
      <c r="R109" t="str">
        <f>RIGHT(Table1[[#This Row],[Category and Sub-Category]],LEN(Table1[[#This Row],[Category and Sub-Category]])-FIND("/",Table1[[#This Row],[Category and Sub-Category]]))</f>
        <v>shorts</v>
      </c>
      <c r="S109" s="9">
        <f>(((Table1[[#This Row],[launched_at]]/60)/60)/24)+DATE(1970,1,1)+(-5/24)</f>
        <v>40635.774155092593</v>
      </c>
      <c r="T109" s="9">
        <f>(((Table1[[#This Row],[deadline]]/60)/60)/24)+DATE(1970,1,1)+(-5/24)</f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1">
        <f>Table1[[#This Row],[pledged]]/Table1[[#This Row],[goal]]</f>
        <v>2.4666666666666668</v>
      </c>
      <c r="P110">
        <f>ROUND(Table1[[#This Row],[pledged]]/Table1[[#This Row],[backers_count]],0)</f>
        <v>79</v>
      </c>
      <c r="Q110" t="str">
        <f>LEFT(Table1[[#This Row],[Category and Sub-Category]],FIND("/",Table1[[#This Row],[Category and Sub-Category]])-1)</f>
        <v>film &amp; video</v>
      </c>
      <c r="R110" t="str">
        <f>RIGHT(Table1[[#This Row],[Category and Sub-Category]],LEN(Table1[[#This Row],[Category and Sub-Category]])-FIND("/",Table1[[#This Row],[Category and Sub-Category]]))</f>
        <v>shorts</v>
      </c>
      <c r="S110" s="9">
        <f>(((Table1[[#This Row],[launched_at]]/60)/60)/24)+DATE(1970,1,1)+(-5/24)</f>
        <v>41365.404745370368</v>
      </c>
      <c r="T110" s="9">
        <f>(((Table1[[#This Row],[deadline]]/60)/60)/24)+DATE(1970,1,1)+(-5/24)</f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1">
        <f>Table1[[#This Row],[pledged]]/Table1[[#This Row],[goal]]</f>
        <v>2.1949999999999998</v>
      </c>
      <c r="P111">
        <f>ROUND(Table1[[#This Row],[pledged]]/Table1[[#This Row],[backers_count]],0)</f>
        <v>47</v>
      </c>
      <c r="Q111" t="str">
        <f>LEFT(Table1[[#This Row],[Category and Sub-Category]],FIND("/",Table1[[#This Row],[Category and Sub-Category]])-1)</f>
        <v>film &amp; video</v>
      </c>
      <c r="R111" t="str">
        <f>RIGHT(Table1[[#This Row],[Category and Sub-Category]],LEN(Table1[[#This Row],[Category and Sub-Category]])-FIND("/",Table1[[#This Row],[Category and Sub-Category]]))</f>
        <v>shorts</v>
      </c>
      <c r="S111" s="9">
        <f>(((Table1[[#This Row],[launched_at]]/60)/60)/24)+DATE(1970,1,1)+(-5/24)</f>
        <v>40569.817476851851</v>
      </c>
      <c r="T111" s="9">
        <f>(((Table1[[#This Row],[deadline]]/60)/60)/24)+DATE(1970,1,1)+(-5/24)</f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1">
        <f>Table1[[#This Row],[pledged]]/Table1[[#This Row],[goal]]</f>
        <v>1.3076923076923077</v>
      </c>
      <c r="P112">
        <f>ROUND(Table1[[#This Row],[pledged]]/Table1[[#This Row],[backers_count]],0)</f>
        <v>65</v>
      </c>
      <c r="Q112" t="str">
        <f>LEFT(Table1[[#This Row],[Category and Sub-Category]],FIND("/",Table1[[#This Row],[Category and Sub-Category]])-1)</f>
        <v>film &amp; video</v>
      </c>
      <c r="R112" t="str">
        <f>RIGHT(Table1[[#This Row],[Category and Sub-Category]],LEN(Table1[[#This Row],[Category and Sub-Category]])-FIND("/",Table1[[#This Row],[Category and Sub-Category]]))</f>
        <v>shorts</v>
      </c>
      <c r="S112" s="9">
        <f>(((Table1[[#This Row],[launched_at]]/60)/60)/24)+DATE(1970,1,1)+(-5/24)</f>
        <v>41557.741354166668</v>
      </c>
      <c r="T112" s="9">
        <f>(((Table1[[#This Row],[deadline]]/60)/60)/24)+DATE(1970,1,1)+(-5/24)</f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1">
        <f>Table1[[#This Row],[pledged]]/Table1[[#This Row],[goal]]</f>
        <v>1.5457142857142858</v>
      </c>
      <c r="P113">
        <f>ROUND(Table1[[#This Row],[pledged]]/Table1[[#This Row],[backers_count]],0)</f>
        <v>102</v>
      </c>
      <c r="Q113" t="str">
        <f>LEFT(Table1[[#This Row],[Category and Sub-Category]],FIND("/",Table1[[#This Row],[Category and Sub-Category]])-1)</f>
        <v>film &amp; video</v>
      </c>
      <c r="R113" t="str">
        <f>RIGHT(Table1[[#This Row],[Category and Sub-Category]],LEN(Table1[[#This Row],[Category and Sub-Category]])-FIND("/",Table1[[#This Row],[Category and Sub-Category]]))</f>
        <v>shorts</v>
      </c>
      <c r="S113" s="9">
        <f>(((Table1[[#This Row],[launched_at]]/60)/60)/24)+DATE(1970,1,1)+(-5/24)</f>
        <v>42125.124849537031</v>
      </c>
      <c r="T113" s="9">
        <f>(((Table1[[#This Row],[deadline]]/60)/60)/24)+DATE(1970,1,1)+(-5/24)</f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1">
        <f>Table1[[#This Row],[pledged]]/Table1[[#This Row],[goal]]</f>
        <v>1.04</v>
      </c>
      <c r="P114">
        <f>ROUND(Table1[[#This Row],[pledged]]/Table1[[#This Row],[backers_count]],0)</f>
        <v>64</v>
      </c>
      <c r="Q114" t="str">
        <f>LEFT(Table1[[#This Row],[Category and Sub-Category]],FIND("/",Table1[[#This Row],[Category and Sub-Category]])-1)</f>
        <v>film &amp; video</v>
      </c>
      <c r="R114" t="str">
        <f>RIGHT(Table1[[#This Row],[Category and Sub-Category]],LEN(Table1[[#This Row],[Category and Sub-Category]])-FIND("/",Table1[[#This Row],[Category and Sub-Category]]))</f>
        <v>shorts</v>
      </c>
      <c r="S114" s="9">
        <f>(((Table1[[#This Row],[launched_at]]/60)/60)/24)+DATE(1970,1,1)+(-5/24)</f>
        <v>41717.834699074068</v>
      </c>
      <c r="T114" s="9">
        <f>(((Table1[[#This Row],[deadline]]/60)/60)/24)+DATE(1970,1,1)+(-5/24)</f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1">
        <f>Table1[[#This Row],[pledged]]/Table1[[#This Row],[goal]]</f>
        <v>1.41</v>
      </c>
      <c r="P115">
        <f>ROUND(Table1[[#This Row],[pledged]]/Table1[[#This Row],[backers_count]],0)</f>
        <v>90</v>
      </c>
      <c r="Q115" t="str">
        <f>LEFT(Table1[[#This Row],[Category and Sub-Category]],FIND("/",Table1[[#This Row],[Category and Sub-Category]])-1)</f>
        <v>film &amp; video</v>
      </c>
      <c r="R115" t="str">
        <f>RIGHT(Table1[[#This Row],[Category and Sub-Category]],LEN(Table1[[#This Row],[Category and Sub-Category]])-FIND("/",Table1[[#This Row],[Category and Sub-Category]]))</f>
        <v>shorts</v>
      </c>
      <c r="S115" s="9">
        <f>(((Table1[[#This Row],[launched_at]]/60)/60)/24)+DATE(1970,1,1)+(-5/24)</f>
        <v>40753.550092592588</v>
      </c>
      <c r="T115" s="9">
        <f>(((Table1[[#This Row],[deadline]]/60)/60)/24)+DATE(1970,1,1)+(-5/24)</f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1">
        <f>Table1[[#This Row],[pledged]]/Table1[[#This Row],[goal]]</f>
        <v>1.0333333333333334</v>
      </c>
      <c r="P116">
        <f>ROUND(Table1[[#This Row],[pledged]]/Table1[[#This Row],[backers_count]],0)</f>
        <v>89</v>
      </c>
      <c r="Q116" t="str">
        <f>LEFT(Table1[[#This Row],[Category and Sub-Category]],FIND("/",Table1[[#This Row],[Category and Sub-Category]])-1)</f>
        <v>film &amp; video</v>
      </c>
      <c r="R116" t="str">
        <f>RIGHT(Table1[[#This Row],[Category and Sub-Category]],LEN(Table1[[#This Row],[Category and Sub-Category]])-FIND("/",Table1[[#This Row],[Category and Sub-Category]]))</f>
        <v>shorts</v>
      </c>
      <c r="S116" s="9">
        <f>(((Table1[[#This Row],[launched_at]]/60)/60)/24)+DATE(1970,1,1)+(-5/24)</f>
        <v>40861.065833333334</v>
      </c>
      <c r="T116" s="9">
        <f>(((Table1[[#This Row],[deadline]]/60)/60)/24)+DATE(1970,1,1)+(-5/24)</f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1">
        <f>Table1[[#This Row],[pledged]]/Table1[[#This Row],[goal]]</f>
        <v>1.4044444444444444</v>
      </c>
      <c r="P117">
        <f>ROUND(Table1[[#This Row],[pledged]]/Table1[[#This Row],[backers_count]],0)</f>
        <v>29</v>
      </c>
      <c r="Q117" t="str">
        <f>LEFT(Table1[[#This Row],[Category and Sub-Category]],FIND("/",Table1[[#This Row],[Category and Sub-Category]])-1)</f>
        <v>film &amp; video</v>
      </c>
      <c r="R117" t="str">
        <f>RIGHT(Table1[[#This Row],[Category and Sub-Category]],LEN(Table1[[#This Row],[Category and Sub-Category]])-FIND("/",Table1[[#This Row],[Category and Sub-Category]]))</f>
        <v>shorts</v>
      </c>
      <c r="S117" s="9">
        <f>(((Table1[[#This Row],[launched_at]]/60)/60)/24)+DATE(1970,1,1)+(-5/24)</f>
        <v>40918.530601851846</v>
      </c>
      <c r="T117" s="9">
        <f>(((Table1[[#This Row],[deadline]]/60)/60)/24)+DATE(1970,1,1)+(-5/24)</f>
        <v>40943.530601851846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1">
        <f>Table1[[#This Row],[pledged]]/Table1[[#This Row],[goal]]</f>
        <v>1.1365714285714286</v>
      </c>
      <c r="P118">
        <f>ROUND(Table1[[#This Row],[pledged]]/Table1[[#This Row],[backers_count]],0)</f>
        <v>70</v>
      </c>
      <c r="Q118" t="str">
        <f>LEFT(Table1[[#This Row],[Category and Sub-Category]],FIND("/",Table1[[#This Row],[Category and Sub-Category]])-1)</f>
        <v>film &amp; video</v>
      </c>
      <c r="R118" t="str">
        <f>RIGHT(Table1[[#This Row],[Category and Sub-Category]],LEN(Table1[[#This Row],[Category and Sub-Category]])-FIND("/",Table1[[#This Row],[Category and Sub-Category]]))</f>
        <v>shorts</v>
      </c>
      <c r="S118" s="9">
        <f>(((Table1[[#This Row],[launched_at]]/60)/60)/24)+DATE(1970,1,1)+(-5/24)</f>
        <v>40595.288831018515</v>
      </c>
      <c r="T118" s="9">
        <f>(((Table1[[#This Row],[deadline]]/60)/60)/24)+DATE(1970,1,1)+(-5/24)</f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1">
        <f>Table1[[#This Row],[pledged]]/Table1[[#This Row],[goal]]</f>
        <v>1.0049377777777779</v>
      </c>
      <c r="P119">
        <f>ROUND(Table1[[#This Row],[pledged]]/Table1[[#This Row],[backers_count]],0)</f>
        <v>167</v>
      </c>
      <c r="Q119" t="str">
        <f>LEFT(Table1[[#This Row],[Category and Sub-Category]],FIND("/",Table1[[#This Row],[Category and Sub-Category]])-1)</f>
        <v>film &amp; video</v>
      </c>
      <c r="R119" t="str">
        <f>RIGHT(Table1[[#This Row],[Category and Sub-Category]],LEN(Table1[[#This Row],[Category and Sub-Category]])-FIND("/",Table1[[#This Row],[Category and Sub-Category]]))</f>
        <v>shorts</v>
      </c>
      <c r="S119" s="9">
        <f>(((Table1[[#This Row],[launched_at]]/60)/60)/24)+DATE(1970,1,1)+(-5/24)</f>
        <v>40248.626666666663</v>
      </c>
      <c r="T119" s="9">
        <f>(((Table1[[#This Row],[deadline]]/60)/60)/24)+DATE(1970,1,1)+(-5/24)</f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1">
        <f>Table1[[#This Row],[pledged]]/Table1[[#This Row],[goal]]</f>
        <v>1.1303159999999999</v>
      </c>
      <c r="P120">
        <f>ROUND(Table1[[#This Row],[pledged]]/Table1[[#This Row],[backers_count]],0)</f>
        <v>145</v>
      </c>
      <c r="Q120" t="str">
        <f>LEFT(Table1[[#This Row],[Category and Sub-Category]],FIND("/",Table1[[#This Row],[Category and Sub-Category]])-1)</f>
        <v>film &amp; video</v>
      </c>
      <c r="R120" t="str">
        <f>RIGHT(Table1[[#This Row],[Category and Sub-Category]],LEN(Table1[[#This Row],[Category and Sub-Category]])-FIND("/",Table1[[#This Row],[Category and Sub-Category]]))</f>
        <v>shorts</v>
      </c>
      <c r="S120" s="9">
        <f>(((Table1[[#This Row],[launched_at]]/60)/60)/24)+DATE(1970,1,1)+(-5/24)</f>
        <v>40722.845324074071</v>
      </c>
      <c r="T120" s="9">
        <f>(((Table1[[#This Row],[deadline]]/60)/60)/24)+DATE(1970,1,1)+(-5/24)</f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1">
        <f>Table1[[#This Row],[pledged]]/Table1[[#This Row],[goal]]</f>
        <v>1.0455692307692308</v>
      </c>
      <c r="P121">
        <f>ROUND(Table1[[#This Row],[pledged]]/Table1[[#This Row],[backers_count]],0)</f>
        <v>92</v>
      </c>
      <c r="Q121" t="str">
        <f>LEFT(Table1[[#This Row],[Category and Sub-Category]],FIND("/",Table1[[#This Row],[Category and Sub-Category]])-1)</f>
        <v>film &amp; video</v>
      </c>
      <c r="R121" t="str">
        <f>RIGHT(Table1[[#This Row],[Category and Sub-Category]],LEN(Table1[[#This Row],[Category and Sub-Category]])-FIND("/",Table1[[#This Row],[Category and Sub-Category]]))</f>
        <v>shorts</v>
      </c>
      <c r="S121" s="9">
        <f>(((Table1[[#This Row],[launched_at]]/60)/60)/24)+DATE(1970,1,1)+(-5/24)</f>
        <v>40738.860949074071</v>
      </c>
      <c r="T121" s="9">
        <f>(((Table1[[#This Row],[deadline]]/60)/60)/24)+DATE(1970,1,1)+(-5/24)</f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1">
        <f>Table1[[#This Row],[pledged]]/Table1[[#This Row],[goal]]</f>
        <v>1.4285714285714287E-4</v>
      </c>
      <c r="P122">
        <f>ROUND(Table1[[#This Row],[pledged]]/Table1[[#This Row],[backers_count]],0)</f>
        <v>10</v>
      </c>
      <c r="Q122" t="str">
        <f>LEFT(Table1[[#This Row],[Category and Sub-Category]],FIND("/",Table1[[#This Row],[Category and Sub-Category]])-1)</f>
        <v>film &amp; video</v>
      </c>
      <c r="R122" t="str">
        <f>RIGHT(Table1[[#This Row],[Category and Sub-Category]],LEN(Table1[[#This Row],[Category and Sub-Category]])-FIND("/",Table1[[#This Row],[Category and Sub-Category]]))</f>
        <v>science fiction</v>
      </c>
      <c r="S122" s="9">
        <f>(((Table1[[#This Row],[launched_at]]/60)/60)/24)+DATE(1970,1,1)+(-5/24)</f>
        <v>42615.841516203705</v>
      </c>
      <c r="T122" s="9">
        <f>(((Table1[[#This Row],[deadline]]/60)/60)/24)+DATE(1970,1,1)+(-5/24)</f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1">
        <f>Table1[[#This Row],[pledged]]/Table1[[#This Row],[goal]]</f>
        <v>3.3333333333333332E-4</v>
      </c>
      <c r="P123">
        <f>ROUND(Table1[[#This Row],[pledged]]/Table1[[#This Row],[backers_count]],0)</f>
        <v>1</v>
      </c>
      <c r="Q123" t="str">
        <f>LEFT(Table1[[#This Row],[Category and Sub-Category]],FIND("/",Table1[[#This Row],[Category and Sub-Category]])-1)</f>
        <v>film &amp; video</v>
      </c>
      <c r="R123" t="str">
        <f>RIGHT(Table1[[#This Row],[Category and Sub-Category]],LEN(Table1[[#This Row],[Category and Sub-Category]])-FIND("/",Table1[[#This Row],[Category and Sub-Category]]))</f>
        <v>science fiction</v>
      </c>
      <c r="S123" s="9">
        <f>(((Table1[[#This Row],[launched_at]]/60)/60)/24)+DATE(1970,1,1)+(-5/24)</f>
        <v>42096.496643518512</v>
      </c>
      <c r="T123" s="9">
        <f>(((Table1[[#This Row],[deadline]]/60)/60)/24)+DATE(1970,1,1)+(-5/24)</f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1">
        <f>Table1[[#This Row],[pledged]]/Table1[[#This Row],[goal]]</f>
        <v>0</v>
      </c>
      <c r="P124" t="e">
        <f>ROUND(Table1[[#This Row],[pledged]]/Table1[[#This Row],[backers_count]],0)</f>
        <v>#DIV/0!</v>
      </c>
      <c r="Q124" t="str">
        <f>LEFT(Table1[[#This Row],[Category and Sub-Category]],FIND("/",Table1[[#This Row],[Category and Sub-Category]])-1)</f>
        <v>film &amp; video</v>
      </c>
      <c r="R124" t="str">
        <f>RIGHT(Table1[[#This Row],[Category and Sub-Category]],LEN(Table1[[#This Row],[Category and Sub-Category]])-FIND("/",Table1[[#This Row],[Category and Sub-Category]]))</f>
        <v>science fiction</v>
      </c>
      <c r="S124" s="9">
        <f>(((Table1[[#This Row],[launched_at]]/60)/60)/24)+DATE(1970,1,1)+(-5/24)</f>
        <v>42593.223460648143</v>
      </c>
      <c r="T124" s="9">
        <f>(((Table1[[#This Row],[deadline]]/60)/60)/24)+DATE(1970,1,1)+(-5/24)</f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1">
        <f>Table1[[#This Row],[pledged]]/Table1[[#This Row],[goal]]</f>
        <v>2.7454545454545453E-3</v>
      </c>
      <c r="P125">
        <f>ROUND(Table1[[#This Row],[pledged]]/Table1[[#This Row],[backers_count]],0)</f>
        <v>25</v>
      </c>
      <c r="Q125" t="str">
        <f>LEFT(Table1[[#This Row],[Category and Sub-Category]],FIND("/",Table1[[#This Row],[Category and Sub-Category]])-1)</f>
        <v>film &amp; video</v>
      </c>
      <c r="R125" t="str">
        <f>RIGHT(Table1[[#This Row],[Category and Sub-Category]],LEN(Table1[[#This Row],[Category and Sub-Category]])-FIND("/",Table1[[#This Row],[Category and Sub-Category]]))</f>
        <v>science fiction</v>
      </c>
      <c r="S125" s="9">
        <f>(((Table1[[#This Row],[launched_at]]/60)/60)/24)+DATE(1970,1,1)+(-5/24)</f>
        <v>41904.573657407404</v>
      </c>
      <c r="T125" s="9">
        <f>(((Table1[[#This Row],[deadline]]/60)/60)/24)+DATE(1970,1,1)+(-5/24)</f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1">
        <f>Table1[[#This Row],[pledged]]/Table1[[#This Row],[goal]]</f>
        <v>0</v>
      </c>
      <c r="P126" t="e">
        <f>ROUND(Table1[[#This Row],[pledged]]/Table1[[#This Row],[backers_count]],0)</f>
        <v>#DIV/0!</v>
      </c>
      <c r="Q126" t="str">
        <f>LEFT(Table1[[#This Row],[Category and Sub-Category]],FIND("/",Table1[[#This Row],[Category and Sub-Category]])-1)</f>
        <v>film &amp; video</v>
      </c>
      <c r="R126" t="str">
        <f>RIGHT(Table1[[#This Row],[Category and Sub-Category]],LEN(Table1[[#This Row],[Category and Sub-Category]])-FIND("/",Table1[[#This Row],[Category and Sub-Category]]))</f>
        <v>science fiction</v>
      </c>
      <c r="S126" s="9">
        <f>(((Table1[[#This Row],[launched_at]]/60)/60)/24)+DATE(1970,1,1)+(-5/24)</f>
        <v>42114.720393518517</v>
      </c>
      <c r="T126" s="9">
        <f>(((Table1[[#This Row],[deadline]]/60)/60)/24)+DATE(1970,1,1)+(-5/24)</f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1">
        <f>Table1[[#This Row],[pledged]]/Table1[[#This Row],[goal]]</f>
        <v>0.14000000000000001</v>
      </c>
      <c r="P127">
        <f>ROUND(Table1[[#This Row],[pledged]]/Table1[[#This Row],[backers_count]],0)</f>
        <v>12</v>
      </c>
      <c r="Q127" t="str">
        <f>LEFT(Table1[[#This Row],[Category and Sub-Category]],FIND("/",Table1[[#This Row],[Category and Sub-Category]])-1)</f>
        <v>film &amp; video</v>
      </c>
      <c r="R127" t="str">
        <f>RIGHT(Table1[[#This Row],[Category and Sub-Category]],LEN(Table1[[#This Row],[Category and Sub-Category]])-FIND("/",Table1[[#This Row],[Category and Sub-Category]]))</f>
        <v>science fiction</v>
      </c>
      <c r="S127" s="9">
        <f>(((Table1[[#This Row],[launched_at]]/60)/60)/24)+DATE(1970,1,1)+(-5/24)</f>
        <v>42709.78564814815</v>
      </c>
      <c r="T127" s="9">
        <f>(((Table1[[#This Row],[deadline]]/60)/60)/24)+DATE(1970,1,1)+(-5/24)</f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1">
        <f>Table1[[#This Row],[pledged]]/Table1[[#This Row],[goal]]</f>
        <v>5.5480000000000002E-2</v>
      </c>
      <c r="P128">
        <f>ROUND(Table1[[#This Row],[pledged]]/Table1[[#This Row],[backers_count]],0)</f>
        <v>107</v>
      </c>
      <c r="Q128" t="str">
        <f>LEFT(Table1[[#This Row],[Category and Sub-Category]],FIND("/",Table1[[#This Row],[Category and Sub-Category]])-1)</f>
        <v>film &amp; video</v>
      </c>
      <c r="R128" t="str">
        <f>RIGHT(Table1[[#This Row],[Category and Sub-Category]],LEN(Table1[[#This Row],[Category and Sub-Category]])-FIND("/",Table1[[#This Row],[Category and Sub-Category]]))</f>
        <v>science fiction</v>
      </c>
      <c r="S128" s="9">
        <f>(((Table1[[#This Row],[launched_at]]/60)/60)/24)+DATE(1970,1,1)+(-5/24)</f>
        <v>42135.381215277775</v>
      </c>
      <c r="T128" s="9">
        <f>(((Table1[[#This Row],[deadline]]/60)/60)/24)+DATE(1970,1,1)+(-5/24)</f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1">
        <f>Table1[[#This Row],[pledged]]/Table1[[#This Row],[goal]]</f>
        <v>2.375E-2</v>
      </c>
      <c r="P129">
        <f>ROUND(Table1[[#This Row],[pledged]]/Table1[[#This Row],[backers_count]],0)</f>
        <v>48</v>
      </c>
      <c r="Q129" t="str">
        <f>LEFT(Table1[[#This Row],[Category and Sub-Category]],FIND("/",Table1[[#This Row],[Category and Sub-Category]])-1)</f>
        <v>film &amp; video</v>
      </c>
      <c r="R129" t="str">
        <f>RIGHT(Table1[[#This Row],[Category and Sub-Category]],LEN(Table1[[#This Row],[Category and Sub-Category]])-FIND("/",Table1[[#This Row],[Category and Sub-Category]]))</f>
        <v>science fiction</v>
      </c>
      <c r="S129" s="9">
        <f>(((Table1[[#This Row],[launched_at]]/60)/60)/24)+DATE(1970,1,1)+(-5/24)</f>
        <v>42067.415983796294</v>
      </c>
      <c r="T129" s="9">
        <f>(((Table1[[#This Row],[deadline]]/60)/60)/24)+DATE(1970,1,1)+(-5/24)</f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1">
        <f>Table1[[#This Row],[pledged]]/Table1[[#This Row],[goal]]</f>
        <v>1.8669999999999999E-2</v>
      </c>
      <c r="P130">
        <f>ROUND(Table1[[#This Row],[pledged]]/Table1[[#This Row],[backers_count]],0)</f>
        <v>311</v>
      </c>
      <c r="Q130" t="str">
        <f>LEFT(Table1[[#This Row],[Category and Sub-Category]],FIND("/",Table1[[#This Row],[Category and Sub-Category]])-1)</f>
        <v>film &amp; video</v>
      </c>
      <c r="R130" t="str">
        <f>RIGHT(Table1[[#This Row],[Category and Sub-Category]],LEN(Table1[[#This Row],[Category and Sub-Category]])-FIND("/",Table1[[#This Row],[Category and Sub-Category]]))</f>
        <v>science fiction</v>
      </c>
      <c r="S130" s="9">
        <f>(((Table1[[#This Row],[launched_at]]/60)/60)/24)+DATE(1970,1,1)+(-5/24)</f>
        <v>42628.019594907404</v>
      </c>
      <c r="T130" s="9">
        <f>(((Table1[[#This Row],[deadline]]/60)/60)/24)+DATE(1970,1,1)+(-5/24)</f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1">
        <f>Table1[[#This Row],[pledged]]/Table1[[#This Row],[goal]]</f>
        <v>0</v>
      </c>
      <c r="P131" t="e">
        <f>ROUND(Table1[[#This Row],[pledged]]/Table1[[#This Row],[backers_count]],0)</f>
        <v>#DIV/0!</v>
      </c>
      <c r="Q131" t="str">
        <f>LEFT(Table1[[#This Row],[Category and Sub-Category]],FIND("/",Table1[[#This Row],[Category and Sub-Category]])-1)</f>
        <v>film &amp; video</v>
      </c>
      <c r="R131" t="str">
        <f>RIGHT(Table1[[#This Row],[Category and Sub-Category]],LEN(Table1[[#This Row],[Category and Sub-Category]])-FIND("/",Table1[[#This Row],[Category and Sub-Category]]))</f>
        <v>science fiction</v>
      </c>
      <c r="S131" s="9">
        <f>(((Table1[[#This Row],[launched_at]]/60)/60)/24)+DATE(1970,1,1)+(-5/24)</f>
        <v>41882.728969907403</v>
      </c>
      <c r="T131" s="9">
        <f>(((Table1[[#This Row],[deadline]]/60)/60)/24)+DATE(1970,1,1)+(-5/24)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1">
        <f>Table1[[#This Row],[pledged]]/Table1[[#This Row],[goal]]</f>
        <v>0</v>
      </c>
      <c r="P132" t="e">
        <f>ROUND(Table1[[#This Row],[pledged]]/Table1[[#This Row],[backers_count]],0)</f>
        <v>#DIV/0!</v>
      </c>
      <c r="Q132" t="str">
        <f>LEFT(Table1[[#This Row],[Category and Sub-Category]],FIND("/",Table1[[#This Row],[Category and Sub-Category]])-1)</f>
        <v>film &amp; video</v>
      </c>
      <c r="R132" t="str">
        <f>RIGHT(Table1[[#This Row],[Category and Sub-Category]],LEN(Table1[[#This Row],[Category and Sub-Category]])-FIND("/",Table1[[#This Row],[Category and Sub-Category]]))</f>
        <v>science fiction</v>
      </c>
      <c r="S132" s="9">
        <f>(((Table1[[#This Row],[launched_at]]/60)/60)/24)+DATE(1970,1,1)+(-5/24)</f>
        <v>41778.707083333327</v>
      </c>
      <c r="T132" s="9">
        <f>(((Table1[[#This Row],[deadline]]/60)/60)/24)+DATE(1970,1,1)+(-5/24)</f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1">
        <f>Table1[[#This Row],[pledged]]/Table1[[#This Row],[goal]]</f>
        <v>0</v>
      </c>
      <c r="P133" t="e">
        <f>ROUND(Table1[[#This Row],[pledged]]/Table1[[#This Row],[backers_count]],0)</f>
        <v>#DIV/0!</v>
      </c>
      <c r="Q133" t="str">
        <f>LEFT(Table1[[#This Row],[Category and Sub-Category]],FIND("/",Table1[[#This Row],[Category and Sub-Category]])-1)</f>
        <v>film &amp; video</v>
      </c>
      <c r="R133" t="str">
        <f>RIGHT(Table1[[#This Row],[Category and Sub-Category]],LEN(Table1[[#This Row],[Category and Sub-Category]])-FIND("/",Table1[[#This Row],[Category and Sub-Category]]))</f>
        <v>science fiction</v>
      </c>
      <c r="S133" s="9">
        <f>(((Table1[[#This Row],[launched_at]]/60)/60)/24)+DATE(1970,1,1)+(-5/24)</f>
        <v>42541.629178240742</v>
      </c>
      <c r="T133" s="9">
        <f>(((Table1[[#This Row],[deadline]]/60)/60)/24)+DATE(1970,1,1)+(-5/24)</f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1">
        <f>Table1[[#This Row],[pledged]]/Table1[[#This Row],[goal]]</f>
        <v>9.5687499999999995E-2</v>
      </c>
      <c r="P134">
        <f>ROUND(Table1[[#This Row],[pledged]]/Table1[[#This Row],[backers_count]],0)</f>
        <v>95</v>
      </c>
      <c r="Q134" t="str">
        <f>LEFT(Table1[[#This Row],[Category and Sub-Category]],FIND("/",Table1[[#This Row],[Category and Sub-Category]])-1)</f>
        <v>film &amp; video</v>
      </c>
      <c r="R134" t="str">
        <f>RIGHT(Table1[[#This Row],[Category and Sub-Category]],LEN(Table1[[#This Row],[Category and Sub-Category]])-FIND("/",Table1[[#This Row],[Category and Sub-Category]]))</f>
        <v>science fiction</v>
      </c>
      <c r="S134" s="9">
        <f>(((Table1[[#This Row],[launched_at]]/60)/60)/24)+DATE(1970,1,1)+(-5/24)</f>
        <v>41905.60424768518</v>
      </c>
      <c r="T134" s="9">
        <f>(((Table1[[#This Row],[deadline]]/60)/60)/24)+DATE(1970,1,1)+(-5/24)</f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1">
        <f>Table1[[#This Row],[pledged]]/Table1[[#This Row],[goal]]</f>
        <v>0</v>
      </c>
      <c r="P135" t="e">
        <f>ROUND(Table1[[#This Row],[pledged]]/Table1[[#This Row],[backers_count]],0)</f>
        <v>#DIV/0!</v>
      </c>
      <c r="Q135" t="str">
        <f>LEFT(Table1[[#This Row],[Category and Sub-Category]],FIND("/",Table1[[#This Row],[Category and Sub-Category]])-1)</f>
        <v>film &amp; video</v>
      </c>
      <c r="R135" t="str">
        <f>RIGHT(Table1[[#This Row],[Category and Sub-Category]],LEN(Table1[[#This Row],[Category and Sub-Category]])-FIND("/",Table1[[#This Row],[Category and Sub-Category]]))</f>
        <v>science fiction</v>
      </c>
      <c r="S135" s="9">
        <f>(((Table1[[#This Row],[launched_at]]/60)/60)/24)+DATE(1970,1,1)+(-5/24)</f>
        <v>42491.599351851844</v>
      </c>
      <c r="T135" s="9">
        <f>(((Table1[[#This Row],[deadline]]/60)/60)/24)+DATE(1970,1,1)+(-5/24)</f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1">
        <f>Table1[[#This Row],[pledged]]/Table1[[#This Row],[goal]]</f>
        <v>0</v>
      </c>
      <c r="P136" t="e">
        <f>ROUND(Table1[[#This Row],[pledged]]/Table1[[#This Row],[backers_count]],0)</f>
        <v>#DIV/0!</v>
      </c>
      <c r="Q136" t="str">
        <f>LEFT(Table1[[#This Row],[Category and Sub-Category]],FIND("/",Table1[[#This Row],[Category and Sub-Category]])-1)</f>
        <v>film &amp; video</v>
      </c>
      <c r="R136" t="str">
        <f>RIGHT(Table1[[#This Row],[Category and Sub-Category]],LEN(Table1[[#This Row],[Category and Sub-Category]])-FIND("/",Table1[[#This Row],[Category and Sub-Category]]))</f>
        <v>science fiction</v>
      </c>
      <c r="S136" s="9">
        <f>(((Table1[[#This Row],[launched_at]]/60)/60)/24)+DATE(1970,1,1)+(-5/24)</f>
        <v>42221.701597222222</v>
      </c>
      <c r="T136" s="9">
        <f>(((Table1[[#This Row],[deadline]]/60)/60)/24)+DATE(1970,1,1)+(-5/24)</f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1">
        <f>Table1[[#This Row],[pledged]]/Table1[[#This Row],[goal]]</f>
        <v>0.13433333333333333</v>
      </c>
      <c r="P137">
        <f>ROUND(Table1[[#This Row],[pledged]]/Table1[[#This Row],[backers_count]],0)</f>
        <v>81</v>
      </c>
      <c r="Q137" t="str">
        <f>LEFT(Table1[[#This Row],[Category and Sub-Category]],FIND("/",Table1[[#This Row],[Category and Sub-Category]])-1)</f>
        <v>film &amp; video</v>
      </c>
      <c r="R137" t="str">
        <f>RIGHT(Table1[[#This Row],[Category and Sub-Category]],LEN(Table1[[#This Row],[Category and Sub-Category]])-FIND("/",Table1[[#This Row],[Category and Sub-Category]]))</f>
        <v>science fiction</v>
      </c>
      <c r="S137" s="9">
        <f>(((Table1[[#This Row],[launched_at]]/60)/60)/24)+DATE(1970,1,1)+(-5/24)</f>
        <v>41788.173576388886</v>
      </c>
      <c r="T137" s="9">
        <f>(((Table1[[#This Row],[deadline]]/60)/60)/24)+DATE(1970,1,1)+(-5/24)</f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1">
        <f>Table1[[#This Row],[pledged]]/Table1[[#This Row],[goal]]</f>
        <v>0</v>
      </c>
      <c r="P138" t="e">
        <f>ROUND(Table1[[#This Row],[pledged]]/Table1[[#This Row],[backers_count]],0)</f>
        <v>#DIV/0!</v>
      </c>
      <c r="Q138" t="str">
        <f>LEFT(Table1[[#This Row],[Category and Sub-Category]],FIND("/",Table1[[#This Row],[Category and Sub-Category]])-1)</f>
        <v>film &amp; video</v>
      </c>
      <c r="R138" t="str">
        <f>RIGHT(Table1[[#This Row],[Category and Sub-Category]],LEN(Table1[[#This Row],[Category and Sub-Category]])-FIND("/",Table1[[#This Row],[Category and Sub-Category]]))</f>
        <v>science fiction</v>
      </c>
      <c r="S138" s="9">
        <f>(((Table1[[#This Row],[launched_at]]/60)/60)/24)+DATE(1970,1,1)+(-5/24)</f>
        <v>42096.201782407406</v>
      </c>
      <c r="T138" s="9">
        <f>(((Table1[[#This Row],[deadline]]/60)/60)/24)+DATE(1970,1,1)+(-5/24)</f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1">
        <f>Table1[[#This Row],[pledged]]/Table1[[#This Row],[goal]]</f>
        <v>0</v>
      </c>
      <c r="P139" t="e">
        <f>ROUND(Table1[[#This Row],[pledged]]/Table1[[#This Row],[backers_count]],0)</f>
        <v>#DIV/0!</v>
      </c>
      <c r="Q139" t="str">
        <f>LEFT(Table1[[#This Row],[Category and Sub-Category]],FIND("/",Table1[[#This Row],[Category and Sub-Category]])-1)</f>
        <v>film &amp; video</v>
      </c>
      <c r="R139" t="str">
        <f>RIGHT(Table1[[#This Row],[Category and Sub-Category]],LEN(Table1[[#This Row],[Category and Sub-Category]])-FIND("/",Table1[[#This Row],[Category and Sub-Category]]))</f>
        <v>science fiction</v>
      </c>
      <c r="S139" s="9">
        <f>(((Table1[[#This Row],[launched_at]]/60)/60)/24)+DATE(1970,1,1)+(-5/24)</f>
        <v>42239.365659722222</v>
      </c>
      <c r="T139" s="9">
        <f>(((Table1[[#This Row],[deadline]]/60)/60)/24)+DATE(1970,1,1)+(-5/24)</f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1">
        <f>Table1[[#This Row],[pledged]]/Table1[[#This Row],[goal]]</f>
        <v>3.1413333333333335E-2</v>
      </c>
      <c r="P140">
        <f>ROUND(Table1[[#This Row],[pledged]]/Table1[[#This Row],[backers_count]],0)</f>
        <v>81</v>
      </c>
      <c r="Q140" t="str">
        <f>LEFT(Table1[[#This Row],[Category and Sub-Category]],FIND("/",Table1[[#This Row],[Category and Sub-Category]])-1)</f>
        <v>film &amp; video</v>
      </c>
      <c r="R140" t="str">
        <f>RIGHT(Table1[[#This Row],[Category and Sub-Category]],LEN(Table1[[#This Row],[Category and Sub-Category]])-FIND("/",Table1[[#This Row],[Category and Sub-Category]]))</f>
        <v>science fiction</v>
      </c>
      <c r="S140" s="9">
        <f>(((Table1[[#This Row],[launched_at]]/60)/60)/24)+DATE(1970,1,1)+(-5/24)</f>
        <v>42186.049085648141</v>
      </c>
      <c r="T140" s="9">
        <f>(((Table1[[#This Row],[deadline]]/60)/60)/24)+DATE(1970,1,1)+(-5/24)</f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1">
        <f>Table1[[#This Row],[pledged]]/Table1[[#This Row],[goal]]</f>
        <v>1</v>
      </c>
      <c r="P141">
        <f>ROUND(Table1[[#This Row],[pledged]]/Table1[[#This Row],[backers_count]],0)</f>
        <v>500</v>
      </c>
      <c r="Q141" t="str">
        <f>LEFT(Table1[[#This Row],[Category and Sub-Category]],FIND("/",Table1[[#This Row],[Category and Sub-Category]])-1)</f>
        <v>film &amp; video</v>
      </c>
      <c r="R141" t="str">
        <f>RIGHT(Table1[[#This Row],[Category and Sub-Category]],LEN(Table1[[#This Row],[Category and Sub-Category]])-FIND("/",Table1[[#This Row],[Category and Sub-Category]]))</f>
        <v>science fiction</v>
      </c>
      <c r="S141" s="9">
        <f>(((Table1[[#This Row],[launched_at]]/60)/60)/24)+DATE(1970,1,1)+(-5/24)</f>
        <v>42187.712638888886</v>
      </c>
      <c r="T141" s="9">
        <f>(((Table1[[#This Row],[deadline]]/60)/60)/24)+DATE(1970,1,1)+(-5/24)</f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1">
        <f>Table1[[#This Row],[pledged]]/Table1[[#This Row],[goal]]</f>
        <v>0</v>
      </c>
      <c r="P142" t="e">
        <f>ROUND(Table1[[#This Row],[pledged]]/Table1[[#This Row],[backers_count]],0)</f>
        <v>#DIV/0!</v>
      </c>
      <c r="Q142" t="str">
        <f>LEFT(Table1[[#This Row],[Category and Sub-Category]],FIND("/",Table1[[#This Row],[Category and Sub-Category]])-1)</f>
        <v>film &amp; video</v>
      </c>
      <c r="R142" t="str">
        <f>RIGHT(Table1[[#This Row],[Category and Sub-Category]],LEN(Table1[[#This Row],[Category and Sub-Category]])-FIND("/",Table1[[#This Row],[Category and Sub-Category]]))</f>
        <v>science fiction</v>
      </c>
      <c r="S142" s="9">
        <f>(((Table1[[#This Row],[launched_at]]/60)/60)/24)+DATE(1970,1,1)+(-5/24)</f>
        <v>42052.989953703705</v>
      </c>
      <c r="T142" s="9">
        <f>(((Table1[[#This Row],[deadline]]/60)/60)/24)+DATE(1970,1,1)+(-5/24)</f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1">
        <f>Table1[[#This Row],[pledged]]/Table1[[#This Row],[goal]]</f>
        <v>0.10775</v>
      </c>
      <c r="P143">
        <f>ROUND(Table1[[#This Row],[pledged]]/Table1[[#This Row],[backers_count]],0)</f>
        <v>46</v>
      </c>
      <c r="Q143" t="str">
        <f>LEFT(Table1[[#This Row],[Category and Sub-Category]],FIND("/",Table1[[#This Row],[Category and Sub-Category]])-1)</f>
        <v>film &amp; video</v>
      </c>
      <c r="R143" t="str">
        <f>RIGHT(Table1[[#This Row],[Category and Sub-Category]],LEN(Table1[[#This Row],[Category and Sub-Category]])-FIND("/",Table1[[#This Row],[Category and Sub-Category]]))</f>
        <v>science fiction</v>
      </c>
      <c r="S143" s="9">
        <f>(((Table1[[#This Row],[launched_at]]/60)/60)/24)+DATE(1970,1,1)+(-5/24)</f>
        <v>42109.944710648146</v>
      </c>
      <c r="T143" s="9">
        <f>(((Table1[[#This Row],[deadline]]/60)/60)/24)+DATE(1970,1,1)+(-5/24)</f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1">
        <f>Table1[[#This Row],[pledged]]/Table1[[#This Row],[goal]]</f>
        <v>3.3333333333333335E-3</v>
      </c>
      <c r="P144">
        <f>ROUND(Table1[[#This Row],[pledged]]/Table1[[#This Row],[backers_count]],0)</f>
        <v>10</v>
      </c>
      <c r="Q144" t="str">
        <f>LEFT(Table1[[#This Row],[Category and Sub-Category]],FIND("/",Table1[[#This Row],[Category and Sub-Category]])-1)</f>
        <v>film &amp; video</v>
      </c>
      <c r="R144" t="str">
        <f>RIGHT(Table1[[#This Row],[Category and Sub-Category]],LEN(Table1[[#This Row],[Category and Sub-Category]])-FIND("/",Table1[[#This Row],[Category and Sub-Category]]))</f>
        <v>science fiction</v>
      </c>
      <c r="S144" s="9">
        <f>(((Table1[[#This Row],[launched_at]]/60)/60)/24)+DATE(1970,1,1)+(-5/24)</f>
        <v>41938.684930555552</v>
      </c>
      <c r="T144" s="9">
        <f>(((Table1[[#This Row],[deadline]]/60)/60)/24)+DATE(1970,1,1)+(-5/24)</f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1">
        <f>Table1[[#This Row],[pledged]]/Table1[[#This Row],[goal]]</f>
        <v>0</v>
      </c>
      <c r="P145" t="e">
        <f>ROUND(Table1[[#This Row],[pledged]]/Table1[[#This Row],[backers_count]],0)</f>
        <v>#DIV/0!</v>
      </c>
      <c r="Q145" t="str">
        <f>LEFT(Table1[[#This Row],[Category and Sub-Category]],FIND("/",Table1[[#This Row],[Category and Sub-Category]])-1)</f>
        <v>film &amp; video</v>
      </c>
      <c r="R145" t="str">
        <f>RIGHT(Table1[[#This Row],[Category and Sub-Category]],LEN(Table1[[#This Row],[Category and Sub-Category]])-FIND("/",Table1[[#This Row],[Category and Sub-Category]]))</f>
        <v>science fiction</v>
      </c>
      <c r="S145" s="9">
        <f>(((Table1[[#This Row],[launched_at]]/60)/60)/24)+DATE(1970,1,1)+(-5/24)</f>
        <v>42558.855810185189</v>
      </c>
      <c r="T145" s="9">
        <f>(((Table1[[#This Row],[deadline]]/60)/60)/24)+DATE(1970,1,1)+(-5/24)</f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1">
        <f>Table1[[#This Row],[pledged]]/Table1[[#This Row],[goal]]</f>
        <v>0.27600000000000002</v>
      </c>
      <c r="P146">
        <f>ROUND(Table1[[#This Row],[pledged]]/Table1[[#This Row],[backers_count]],0)</f>
        <v>56</v>
      </c>
      <c r="Q146" t="str">
        <f>LEFT(Table1[[#This Row],[Category and Sub-Category]],FIND("/",Table1[[#This Row],[Category and Sub-Category]])-1)</f>
        <v>film &amp; video</v>
      </c>
      <c r="R146" t="str">
        <f>RIGHT(Table1[[#This Row],[Category and Sub-Category]],LEN(Table1[[#This Row],[Category and Sub-Category]])-FIND("/",Table1[[#This Row],[Category and Sub-Category]]))</f>
        <v>science fiction</v>
      </c>
      <c r="S146" s="9">
        <f>(((Table1[[#This Row],[launched_at]]/60)/60)/24)+DATE(1970,1,1)+(-5/24)</f>
        <v>42047.554074074076</v>
      </c>
      <c r="T146" s="9">
        <f>(((Table1[[#This Row],[deadline]]/60)/60)/24)+DATE(1970,1,1)+(-5/24)</f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1">
        <f>Table1[[#This Row],[pledged]]/Table1[[#This Row],[goal]]</f>
        <v>7.5111111111111115E-2</v>
      </c>
      <c r="P147">
        <f>ROUND(Table1[[#This Row],[pledged]]/Table1[[#This Row],[backers_count]],0)</f>
        <v>38</v>
      </c>
      <c r="Q147" t="str">
        <f>LEFT(Table1[[#This Row],[Category and Sub-Category]],FIND("/",Table1[[#This Row],[Category and Sub-Category]])-1)</f>
        <v>film &amp; video</v>
      </c>
      <c r="R147" t="str">
        <f>RIGHT(Table1[[#This Row],[Category and Sub-Category]],LEN(Table1[[#This Row],[Category and Sub-Category]])-FIND("/",Table1[[#This Row],[Category and Sub-Category]]))</f>
        <v>science fiction</v>
      </c>
      <c r="S147" s="9">
        <f>(((Table1[[#This Row],[launched_at]]/60)/60)/24)+DATE(1970,1,1)+(-5/24)</f>
        <v>42200.333935185183</v>
      </c>
      <c r="T147" s="9">
        <f>(((Table1[[#This Row],[deadline]]/60)/60)/24)+DATE(1970,1,1)+(-5/24)</f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1">
        <f>Table1[[#This Row],[pledged]]/Table1[[#This Row],[goal]]</f>
        <v>5.7499999999999999E-3</v>
      </c>
      <c r="P148">
        <f>ROUND(Table1[[#This Row],[pledged]]/Table1[[#This Row],[backers_count]],0)</f>
        <v>38</v>
      </c>
      <c r="Q148" t="str">
        <f>LEFT(Table1[[#This Row],[Category and Sub-Category]],FIND("/",Table1[[#This Row],[Category and Sub-Category]])-1)</f>
        <v>film &amp; video</v>
      </c>
      <c r="R148" t="str">
        <f>RIGHT(Table1[[#This Row],[Category and Sub-Category]],LEN(Table1[[#This Row],[Category and Sub-Category]])-FIND("/",Table1[[#This Row],[Category and Sub-Category]]))</f>
        <v>science fiction</v>
      </c>
      <c r="S148" s="9">
        <f>(((Table1[[#This Row],[launched_at]]/60)/60)/24)+DATE(1970,1,1)+(-5/24)</f>
        <v>42692.807847222219</v>
      </c>
      <c r="T148" s="9">
        <f>(((Table1[[#This Row],[deadline]]/60)/60)/24)+DATE(1970,1,1)+(-5/24)</f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1">
        <f>Table1[[#This Row],[pledged]]/Table1[[#This Row],[goal]]</f>
        <v>0</v>
      </c>
      <c r="P149" t="e">
        <f>ROUND(Table1[[#This Row],[pledged]]/Table1[[#This Row],[backers_count]],0)</f>
        <v>#DIV/0!</v>
      </c>
      <c r="Q149" t="str">
        <f>LEFT(Table1[[#This Row],[Category and Sub-Category]],FIND("/",Table1[[#This Row],[Category and Sub-Category]])-1)</f>
        <v>film &amp; video</v>
      </c>
      <c r="R149" t="str">
        <f>RIGHT(Table1[[#This Row],[Category and Sub-Category]],LEN(Table1[[#This Row],[Category and Sub-Category]])-FIND("/",Table1[[#This Row],[Category and Sub-Category]]))</f>
        <v>science fiction</v>
      </c>
      <c r="S149" s="9">
        <f>(((Table1[[#This Row],[launched_at]]/60)/60)/24)+DATE(1970,1,1)+(-5/24)</f>
        <v>41969.559490740743</v>
      </c>
      <c r="T149" s="9">
        <f>(((Table1[[#This Row],[deadline]]/60)/60)/24)+DATE(1970,1,1)+(-5/24)</f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1">
        <f>Table1[[#This Row],[pledged]]/Table1[[#This Row],[goal]]</f>
        <v>8.0000000000000004E-4</v>
      </c>
      <c r="P150">
        <f>ROUND(Table1[[#This Row],[pledged]]/Table1[[#This Row],[backers_count]],0)</f>
        <v>20</v>
      </c>
      <c r="Q150" t="str">
        <f>LEFT(Table1[[#This Row],[Category and Sub-Category]],FIND("/",Table1[[#This Row],[Category and Sub-Category]])-1)</f>
        <v>film &amp; video</v>
      </c>
      <c r="R150" t="str">
        <f>RIGHT(Table1[[#This Row],[Category and Sub-Category]],LEN(Table1[[#This Row],[Category and Sub-Category]])-FIND("/",Table1[[#This Row],[Category and Sub-Category]]))</f>
        <v>science fiction</v>
      </c>
      <c r="S150" s="9">
        <f>(((Table1[[#This Row],[launched_at]]/60)/60)/24)+DATE(1970,1,1)+(-5/24)</f>
        <v>42397.073333333326</v>
      </c>
      <c r="T150" s="9">
        <f>(((Table1[[#This Row],[deadline]]/60)/60)/24)+DATE(1970,1,1)+(-5/24)</f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1">
        <f>Table1[[#This Row],[pledged]]/Table1[[#This Row],[goal]]</f>
        <v>9.1999999999999998E-3</v>
      </c>
      <c r="P151">
        <f>ROUND(Table1[[#This Row],[pledged]]/Table1[[#This Row],[backers_count]],0)</f>
        <v>15</v>
      </c>
      <c r="Q151" t="str">
        <f>LEFT(Table1[[#This Row],[Category and Sub-Category]],FIND("/",Table1[[#This Row],[Category and Sub-Category]])-1)</f>
        <v>film &amp; video</v>
      </c>
      <c r="R151" t="str">
        <f>RIGHT(Table1[[#This Row],[Category and Sub-Category]],LEN(Table1[[#This Row],[Category and Sub-Category]])-FIND("/",Table1[[#This Row],[Category and Sub-Category]]))</f>
        <v>science fiction</v>
      </c>
      <c r="S151" s="9">
        <f>(((Table1[[#This Row],[launched_at]]/60)/60)/24)+DATE(1970,1,1)+(-5/24)</f>
        <v>41967.963773148142</v>
      </c>
      <c r="T151" s="9">
        <f>(((Table1[[#This Row],[deadline]]/60)/60)/24)+DATE(1970,1,1)+(-5/24)</f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1">
        <f>Table1[[#This Row],[pledged]]/Table1[[#This Row],[goal]]</f>
        <v>0.23163076923076922</v>
      </c>
      <c r="P152">
        <f>ROUND(Table1[[#This Row],[pledged]]/Table1[[#This Row],[backers_count]],0)</f>
        <v>449</v>
      </c>
      <c r="Q152" t="str">
        <f>LEFT(Table1[[#This Row],[Category and Sub-Category]],FIND("/",Table1[[#This Row],[Category and Sub-Category]])-1)</f>
        <v>film &amp; video</v>
      </c>
      <c r="R152" t="str">
        <f>RIGHT(Table1[[#This Row],[Category and Sub-Category]],LEN(Table1[[#This Row],[Category and Sub-Category]])-FIND("/",Table1[[#This Row],[Category and Sub-Category]]))</f>
        <v>science fiction</v>
      </c>
      <c r="S152" s="9">
        <f>(((Table1[[#This Row],[launched_at]]/60)/60)/24)+DATE(1970,1,1)+(-5/24)</f>
        <v>42089.95349537037</v>
      </c>
      <c r="T152" s="9">
        <f>(((Table1[[#This Row],[deadline]]/60)/60)/24)+DATE(1970,1,1)+(-5/24)</f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1">
        <f>Table1[[#This Row],[pledged]]/Table1[[#This Row],[goal]]</f>
        <v>5.5999999999999995E-4</v>
      </c>
      <c r="P153">
        <f>ROUND(Table1[[#This Row],[pledged]]/Table1[[#This Row],[backers_count]],0)</f>
        <v>28</v>
      </c>
      <c r="Q153" t="str">
        <f>LEFT(Table1[[#This Row],[Category and Sub-Category]],FIND("/",Table1[[#This Row],[Category and Sub-Category]])-1)</f>
        <v>film &amp; video</v>
      </c>
      <c r="R153" t="str">
        <f>RIGHT(Table1[[#This Row],[Category and Sub-Category]],LEN(Table1[[#This Row],[Category and Sub-Category]])-FIND("/",Table1[[#This Row],[Category and Sub-Category]]))</f>
        <v>science fiction</v>
      </c>
      <c r="S153" s="9">
        <f>(((Table1[[#This Row],[launched_at]]/60)/60)/24)+DATE(1970,1,1)+(-5/24)</f>
        <v>42113.342488425922</v>
      </c>
      <c r="T153" s="9">
        <f>(((Table1[[#This Row],[deadline]]/60)/60)/24)+DATE(1970,1,1)+(-5/24)</f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1">
        <f>Table1[[#This Row],[pledged]]/Table1[[#This Row],[goal]]</f>
        <v>7.8947368421052633E-5</v>
      </c>
      <c r="P154">
        <f>ROUND(Table1[[#This Row],[pledged]]/Table1[[#This Row],[backers_count]],0)</f>
        <v>15</v>
      </c>
      <c r="Q154" t="str">
        <f>LEFT(Table1[[#This Row],[Category and Sub-Category]],FIND("/",Table1[[#This Row],[Category and Sub-Category]])-1)</f>
        <v>film &amp; video</v>
      </c>
      <c r="R154" t="str">
        <f>RIGHT(Table1[[#This Row],[Category and Sub-Category]],LEN(Table1[[#This Row],[Category and Sub-Category]])-FIND("/",Table1[[#This Row],[Category and Sub-Category]]))</f>
        <v>science fiction</v>
      </c>
      <c r="S154" s="9">
        <f>(((Table1[[#This Row],[launched_at]]/60)/60)/24)+DATE(1970,1,1)+(-5/24)</f>
        <v>41874.869212962964</v>
      </c>
      <c r="T154" s="9">
        <f>(((Table1[[#This Row],[deadline]]/60)/60)/24)+DATE(1970,1,1)+(-5/24)</f>
        <v>41904.869212962964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1">
        <f>Table1[[#This Row],[pledged]]/Table1[[#This Row],[goal]]</f>
        <v>7.1799999999999998E-3</v>
      </c>
      <c r="P155">
        <f>ROUND(Table1[[#This Row],[pledged]]/Table1[[#This Row],[backers_count]],0)</f>
        <v>36</v>
      </c>
      <c r="Q155" t="str">
        <f>LEFT(Table1[[#This Row],[Category and Sub-Category]],FIND("/",Table1[[#This Row],[Category and Sub-Category]])-1)</f>
        <v>film &amp; video</v>
      </c>
      <c r="R155" t="str">
        <f>RIGHT(Table1[[#This Row],[Category and Sub-Category]],LEN(Table1[[#This Row],[Category and Sub-Category]])-FIND("/",Table1[[#This Row],[Category and Sub-Category]]))</f>
        <v>science fiction</v>
      </c>
      <c r="S155" s="9">
        <f>(((Table1[[#This Row],[launched_at]]/60)/60)/24)+DATE(1970,1,1)+(-5/24)</f>
        <v>41933.377824074072</v>
      </c>
      <c r="T155" s="9">
        <f>(((Table1[[#This Row],[deadline]]/60)/60)/24)+DATE(1970,1,1)+(-5/24)</f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1">
        <f>Table1[[#This Row],[pledged]]/Table1[[#This Row],[goal]]</f>
        <v>2.6666666666666668E-2</v>
      </c>
      <c r="P156">
        <f>ROUND(Table1[[#This Row],[pledged]]/Table1[[#This Row],[backers_count]],0)</f>
        <v>13</v>
      </c>
      <c r="Q156" t="str">
        <f>LEFT(Table1[[#This Row],[Category and Sub-Category]],FIND("/",Table1[[#This Row],[Category and Sub-Category]])-1)</f>
        <v>film &amp; video</v>
      </c>
      <c r="R156" t="str">
        <f>RIGHT(Table1[[#This Row],[Category and Sub-Category]],LEN(Table1[[#This Row],[Category and Sub-Category]])-FIND("/",Table1[[#This Row],[Category and Sub-Category]]))</f>
        <v>science fiction</v>
      </c>
      <c r="S156" s="9">
        <f>(((Table1[[#This Row],[launched_at]]/60)/60)/24)+DATE(1970,1,1)+(-5/24)</f>
        <v>42115.339062499996</v>
      </c>
      <c r="T156" s="9">
        <f>(((Table1[[#This Row],[deadline]]/60)/60)/24)+DATE(1970,1,1)+(-5/24)</f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1">
        <f>Table1[[#This Row],[pledged]]/Table1[[#This Row],[goal]]</f>
        <v>6.0000000000000002E-5</v>
      </c>
      <c r="P157">
        <f>ROUND(Table1[[#This Row],[pledged]]/Table1[[#This Row],[backers_count]],0)</f>
        <v>20</v>
      </c>
      <c r="Q157" t="str">
        <f>LEFT(Table1[[#This Row],[Category and Sub-Category]],FIND("/",Table1[[#This Row],[Category and Sub-Category]])-1)</f>
        <v>film &amp; video</v>
      </c>
      <c r="R157" t="str">
        <f>RIGHT(Table1[[#This Row],[Category and Sub-Category]],LEN(Table1[[#This Row],[Category and Sub-Category]])-FIND("/",Table1[[#This Row],[Category and Sub-Category]]))</f>
        <v>science fiction</v>
      </c>
      <c r="S157" s="9">
        <f>(((Table1[[#This Row],[launched_at]]/60)/60)/24)+DATE(1970,1,1)+(-5/24)</f>
        <v>42168.351099537038</v>
      </c>
      <c r="T157" s="9">
        <f>(((Table1[[#This Row],[deadline]]/60)/60)/24)+DATE(1970,1,1)+(-5/24)</f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1">
        <f>Table1[[#This Row],[pledged]]/Table1[[#This Row],[goal]]</f>
        <v>5.0999999999999997E-2</v>
      </c>
      <c r="P158">
        <f>ROUND(Table1[[#This Row],[pledged]]/Table1[[#This Row],[backers_count]],0)</f>
        <v>119</v>
      </c>
      <c r="Q158" t="str">
        <f>LEFT(Table1[[#This Row],[Category and Sub-Category]],FIND("/",Table1[[#This Row],[Category and Sub-Category]])-1)</f>
        <v>film &amp; video</v>
      </c>
      <c r="R158" t="str">
        <f>RIGHT(Table1[[#This Row],[Category and Sub-Category]],LEN(Table1[[#This Row],[Category and Sub-Category]])-FIND("/",Table1[[#This Row],[Category and Sub-Category]]))</f>
        <v>science fiction</v>
      </c>
      <c r="S158" s="9">
        <f>(((Table1[[#This Row],[launched_at]]/60)/60)/24)+DATE(1970,1,1)+(-5/24)</f>
        <v>41793.916620370372</v>
      </c>
      <c r="T158" s="9">
        <f>(((Table1[[#This Row],[deadline]]/60)/60)/24)+DATE(1970,1,1)+(-5/24)</f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1">
        <f>Table1[[#This Row],[pledged]]/Table1[[#This Row],[goal]]</f>
        <v>2.671118530884808E-3</v>
      </c>
      <c r="P159">
        <f>ROUND(Table1[[#This Row],[pledged]]/Table1[[#This Row],[backers_count]],0)</f>
        <v>4</v>
      </c>
      <c r="Q159" t="str">
        <f>LEFT(Table1[[#This Row],[Category and Sub-Category]],FIND("/",Table1[[#This Row],[Category and Sub-Category]])-1)</f>
        <v>film &amp; video</v>
      </c>
      <c r="R159" t="str">
        <f>RIGHT(Table1[[#This Row],[Category and Sub-Category]],LEN(Table1[[#This Row],[Category and Sub-Category]])-FIND("/",Table1[[#This Row],[Category and Sub-Category]]))</f>
        <v>science fiction</v>
      </c>
      <c r="S159" s="9">
        <f>(((Table1[[#This Row],[launched_at]]/60)/60)/24)+DATE(1970,1,1)+(-5/24)</f>
        <v>42396.703379629624</v>
      </c>
      <c r="T159" s="9">
        <f>(((Table1[[#This Row],[deadline]]/60)/60)/24)+DATE(1970,1,1)+(-5/24)</f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1">
        <f>Table1[[#This Row],[pledged]]/Table1[[#This Row],[goal]]</f>
        <v>0</v>
      </c>
      <c r="P160" t="e">
        <f>ROUND(Table1[[#This Row],[pledged]]/Table1[[#This Row],[backers_count]],0)</f>
        <v>#DIV/0!</v>
      </c>
      <c r="Q160" t="str">
        <f>LEFT(Table1[[#This Row],[Category and Sub-Category]],FIND("/",Table1[[#This Row],[Category and Sub-Category]])-1)</f>
        <v>film &amp; video</v>
      </c>
      <c r="R160" t="str">
        <f>RIGHT(Table1[[#This Row],[Category and Sub-Category]],LEN(Table1[[#This Row],[Category and Sub-Category]])-FIND("/",Table1[[#This Row],[Category and Sub-Category]]))</f>
        <v>science fiction</v>
      </c>
      <c r="S160" s="9">
        <f>(((Table1[[#This Row],[launched_at]]/60)/60)/24)+DATE(1970,1,1)+(-5/24)</f>
        <v>41903.868379629625</v>
      </c>
      <c r="T160" s="9">
        <f>(((Table1[[#This Row],[deadline]]/60)/60)/24)+DATE(1970,1,1)+(-5/24)</f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1">
        <f>Table1[[#This Row],[pledged]]/Table1[[#This Row],[goal]]</f>
        <v>2.0000000000000002E-5</v>
      </c>
      <c r="P161">
        <f>ROUND(Table1[[#This Row],[pledged]]/Table1[[#This Row],[backers_count]],0)</f>
        <v>10</v>
      </c>
      <c r="Q161" t="str">
        <f>LEFT(Table1[[#This Row],[Category and Sub-Category]],FIND("/",Table1[[#This Row],[Category and Sub-Category]])-1)</f>
        <v>film &amp; video</v>
      </c>
      <c r="R161" t="str">
        <f>RIGHT(Table1[[#This Row],[Category and Sub-Category]],LEN(Table1[[#This Row],[Category and Sub-Category]])-FIND("/",Table1[[#This Row],[Category and Sub-Category]]))</f>
        <v>science fiction</v>
      </c>
      <c r="S161" s="9">
        <f>(((Table1[[#This Row],[launched_at]]/60)/60)/24)+DATE(1970,1,1)+(-5/24)</f>
        <v>42514.226215277777</v>
      </c>
      <c r="T161" s="9">
        <f>(((Table1[[#This Row],[deadline]]/60)/60)/24)+DATE(1970,1,1)+(-5/24)</f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1">
        <f>Table1[[#This Row],[pledged]]/Table1[[#This Row],[goal]]</f>
        <v>0</v>
      </c>
      <c r="P162" t="e">
        <f>ROUND(Table1[[#This Row],[pledged]]/Table1[[#This Row],[backers_count]],0)</f>
        <v>#DIV/0!</v>
      </c>
      <c r="Q162" t="str">
        <f>LEFT(Table1[[#This Row],[Category and Sub-Category]],FIND("/",Table1[[#This Row],[Category and Sub-Category]])-1)</f>
        <v>film &amp; video</v>
      </c>
      <c r="R162" t="str">
        <f>RIGHT(Table1[[#This Row],[Category and Sub-Category]],LEN(Table1[[#This Row],[Category and Sub-Category]])-FIND("/",Table1[[#This Row],[Category and Sub-Category]]))</f>
        <v>drama</v>
      </c>
      <c r="S162" s="9">
        <f>(((Table1[[#This Row],[launched_at]]/60)/60)/24)+DATE(1970,1,1)+(-5/24)</f>
        <v>42171.704756944448</v>
      </c>
      <c r="T162" s="9">
        <f>(((Table1[[#This Row],[deadline]]/60)/60)/24)+DATE(1970,1,1)+(-5/24)</f>
        <v>42231.704756944448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1">
        <f>Table1[[#This Row],[pledged]]/Table1[[#This Row],[goal]]</f>
        <v>1E-4</v>
      </c>
      <c r="P163">
        <f>ROUND(Table1[[#This Row],[pledged]]/Table1[[#This Row],[backers_count]],0)</f>
        <v>5</v>
      </c>
      <c r="Q163" t="str">
        <f>LEFT(Table1[[#This Row],[Category and Sub-Category]],FIND("/",Table1[[#This Row],[Category and Sub-Category]])-1)</f>
        <v>film &amp; video</v>
      </c>
      <c r="R163" t="str">
        <f>RIGHT(Table1[[#This Row],[Category and Sub-Category]],LEN(Table1[[#This Row],[Category and Sub-Category]])-FIND("/",Table1[[#This Row],[Category and Sub-Category]]))</f>
        <v>drama</v>
      </c>
      <c r="S163" s="9">
        <f>(((Table1[[#This Row],[launched_at]]/60)/60)/24)+DATE(1970,1,1)+(-5/24)</f>
        <v>41792.479108796295</v>
      </c>
      <c r="T163" s="9">
        <f>(((Table1[[#This Row],[deadline]]/60)/60)/24)+DATE(1970,1,1)+(-5/24)</f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1">
        <f>Table1[[#This Row],[pledged]]/Table1[[#This Row],[goal]]</f>
        <v>0.15535714285714286</v>
      </c>
      <c r="P164">
        <f>ROUND(Table1[[#This Row],[pledged]]/Table1[[#This Row],[backers_count]],0)</f>
        <v>44</v>
      </c>
      <c r="Q164" t="str">
        <f>LEFT(Table1[[#This Row],[Category and Sub-Category]],FIND("/",Table1[[#This Row],[Category and Sub-Category]])-1)</f>
        <v>film &amp; video</v>
      </c>
      <c r="R164" t="str">
        <f>RIGHT(Table1[[#This Row],[Category and Sub-Category]],LEN(Table1[[#This Row],[Category and Sub-Category]])-FIND("/",Table1[[#This Row],[Category and Sub-Category]]))</f>
        <v>drama</v>
      </c>
      <c r="S164" s="9">
        <f>(((Table1[[#This Row],[launched_at]]/60)/60)/24)+DATE(1970,1,1)+(-5/24)</f>
        <v>41834.91847222222</v>
      </c>
      <c r="T164" s="9">
        <f>(((Table1[[#This Row],[deadline]]/60)/60)/24)+DATE(1970,1,1)+(-5/24)</f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1">
        <f>Table1[[#This Row],[pledged]]/Table1[[#This Row],[goal]]</f>
        <v>0</v>
      </c>
      <c r="P165" t="e">
        <f>ROUND(Table1[[#This Row],[pledged]]/Table1[[#This Row],[backers_count]],0)</f>
        <v>#DIV/0!</v>
      </c>
      <c r="Q165" t="str">
        <f>LEFT(Table1[[#This Row],[Category and Sub-Category]],FIND("/",Table1[[#This Row],[Category and Sub-Category]])-1)</f>
        <v>film &amp; video</v>
      </c>
      <c r="R165" t="str">
        <f>RIGHT(Table1[[#This Row],[Category and Sub-Category]],LEN(Table1[[#This Row],[Category and Sub-Category]])-FIND("/",Table1[[#This Row],[Category and Sub-Category]]))</f>
        <v>drama</v>
      </c>
      <c r="S165" s="9">
        <f>(((Table1[[#This Row],[launched_at]]/60)/60)/24)+DATE(1970,1,1)+(-5/24)</f>
        <v>42243.752939814811</v>
      </c>
      <c r="T165" s="9">
        <f>(((Table1[[#This Row],[deadline]]/60)/60)/24)+DATE(1970,1,1)+(-5/24)</f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1">
        <f>Table1[[#This Row],[pledged]]/Table1[[#This Row],[goal]]</f>
        <v>5.3333333333333332E-3</v>
      </c>
      <c r="P166">
        <f>ROUND(Table1[[#This Row],[pledged]]/Table1[[#This Row],[backers_count]],0)</f>
        <v>91</v>
      </c>
      <c r="Q166" t="str">
        <f>LEFT(Table1[[#This Row],[Category and Sub-Category]],FIND("/",Table1[[#This Row],[Category and Sub-Category]])-1)</f>
        <v>film &amp; video</v>
      </c>
      <c r="R166" t="str">
        <f>RIGHT(Table1[[#This Row],[Category and Sub-Category]],LEN(Table1[[#This Row],[Category and Sub-Category]])-FIND("/",Table1[[#This Row],[Category and Sub-Category]]))</f>
        <v>drama</v>
      </c>
      <c r="S166" s="9">
        <f>(((Table1[[#This Row],[launched_at]]/60)/60)/24)+DATE(1970,1,1)+(-5/24)</f>
        <v>41841.554409722223</v>
      </c>
      <c r="T166" s="9">
        <f>(((Table1[[#This Row],[deadline]]/60)/60)/24)+DATE(1970,1,1)+(-5/24)</f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1">
        <f>Table1[[#This Row],[pledged]]/Table1[[#This Row],[goal]]</f>
        <v>0</v>
      </c>
      <c r="P167" t="e">
        <f>ROUND(Table1[[#This Row],[pledged]]/Table1[[#This Row],[backers_count]],0)</f>
        <v>#DIV/0!</v>
      </c>
      <c r="Q167" t="str">
        <f>LEFT(Table1[[#This Row],[Category and Sub-Category]],FIND("/",Table1[[#This Row],[Category and Sub-Category]])-1)</f>
        <v>film &amp; video</v>
      </c>
      <c r="R167" t="str">
        <f>RIGHT(Table1[[#This Row],[Category and Sub-Category]],LEN(Table1[[#This Row],[Category and Sub-Category]])-FIND("/",Table1[[#This Row],[Category and Sub-Category]]))</f>
        <v>drama</v>
      </c>
      <c r="S167" s="9">
        <f>(((Table1[[#This Row],[launched_at]]/60)/60)/24)+DATE(1970,1,1)+(-5/24)</f>
        <v>42351.450509259252</v>
      </c>
      <c r="T167" s="9">
        <f>(((Table1[[#This Row],[deadline]]/60)/60)/24)+DATE(1970,1,1)+(-5/24)</f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1">
        <f>Table1[[#This Row],[pledged]]/Table1[[#This Row],[goal]]</f>
        <v>0.6</v>
      </c>
      <c r="P168">
        <f>ROUND(Table1[[#This Row],[pledged]]/Table1[[#This Row],[backers_count]],0)</f>
        <v>3000</v>
      </c>
      <c r="Q168" t="str">
        <f>LEFT(Table1[[#This Row],[Category and Sub-Category]],FIND("/",Table1[[#This Row],[Category and Sub-Category]])-1)</f>
        <v>film &amp; video</v>
      </c>
      <c r="R168" t="str">
        <f>RIGHT(Table1[[#This Row],[Category and Sub-Category]],LEN(Table1[[#This Row],[Category and Sub-Category]])-FIND("/",Table1[[#This Row],[Category and Sub-Category]]))</f>
        <v>drama</v>
      </c>
      <c r="S168" s="9">
        <f>(((Table1[[#This Row],[launched_at]]/60)/60)/24)+DATE(1970,1,1)+(-5/24)</f>
        <v>42720.867615740739</v>
      </c>
      <c r="T168" s="9">
        <f>(((Table1[[#This Row],[deadline]]/60)/60)/24)+DATE(1970,1,1)+(-5/24)</f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1">
        <f>Table1[[#This Row],[pledged]]/Table1[[#This Row],[goal]]</f>
        <v>1E-4</v>
      </c>
      <c r="P169">
        <f>ROUND(Table1[[#This Row],[pledged]]/Table1[[#This Row],[backers_count]],0)</f>
        <v>6</v>
      </c>
      <c r="Q169" t="str">
        <f>LEFT(Table1[[#This Row],[Category and Sub-Category]],FIND("/",Table1[[#This Row],[Category and Sub-Category]])-1)</f>
        <v>film &amp; video</v>
      </c>
      <c r="R169" t="str">
        <f>RIGHT(Table1[[#This Row],[Category and Sub-Category]],LEN(Table1[[#This Row],[Category and Sub-Category]])-FIND("/",Table1[[#This Row],[Category and Sub-Category]]))</f>
        <v>drama</v>
      </c>
      <c r="S169" s="9">
        <f>(((Table1[[#This Row],[launched_at]]/60)/60)/24)+DATE(1970,1,1)+(-5/24)</f>
        <v>42160.719155092585</v>
      </c>
      <c r="T169" s="9">
        <f>(((Table1[[#This Row],[deadline]]/60)/60)/24)+DATE(1970,1,1)+(-5/24)</f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1">
        <f>Table1[[#This Row],[pledged]]/Table1[[#This Row],[goal]]</f>
        <v>4.0625000000000001E-2</v>
      </c>
      <c r="P170">
        <f>ROUND(Table1[[#This Row],[pledged]]/Table1[[#This Row],[backers_count]],0)</f>
        <v>108</v>
      </c>
      <c r="Q170" t="str">
        <f>LEFT(Table1[[#This Row],[Category and Sub-Category]],FIND("/",Table1[[#This Row],[Category and Sub-Category]])-1)</f>
        <v>film &amp; video</v>
      </c>
      <c r="R170" t="str">
        <f>RIGHT(Table1[[#This Row],[Category and Sub-Category]],LEN(Table1[[#This Row],[Category and Sub-Category]])-FIND("/",Table1[[#This Row],[Category and Sub-Category]]))</f>
        <v>drama</v>
      </c>
      <c r="S170" s="9">
        <f>(((Table1[[#This Row],[launched_at]]/60)/60)/24)+DATE(1970,1,1)+(-5/24)</f>
        <v>42052.626967592594</v>
      </c>
      <c r="T170" s="9">
        <f>(((Table1[[#This Row],[deadline]]/60)/60)/24)+DATE(1970,1,1)+(-5/24)</f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1">
        <f>Table1[[#This Row],[pledged]]/Table1[[#This Row],[goal]]</f>
        <v>0.224</v>
      </c>
      <c r="P171">
        <f>ROUND(Table1[[#This Row],[pledged]]/Table1[[#This Row],[backers_count]],0)</f>
        <v>56</v>
      </c>
      <c r="Q171" t="str">
        <f>LEFT(Table1[[#This Row],[Category and Sub-Category]],FIND("/",Table1[[#This Row],[Category and Sub-Category]])-1)</f>
        <v>film &amp; video</v>
      </c>
      <c r="R171" t="str">
        <f>RIGHT(Table1[[#This Row],[Category and Sub-Category]],LEN(Table1[[#This Row],[Category and Sub-Category]])-FIND("/",Table1[[#This Row],[Category and Sub-Category]]))</f>
        <v>drama</v>
      </c>
      <c r="S171" s="9">
        <f>(((Table1[[#This Row],[launched_at]]/60)/60)/24)+DATE(1970,1,1)+(-5/24)</f>
        <v>41900.296979166662</v>
      </c>
      <c r="T171" s="9">
        <f>(((Table1[[#This Row],[deadline]]/60)/60)/24)+DATE(1970,1,1)+(-5/24)</f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1">
        <f>Table1[[#This Row],[pledged]]/Table1[[#This Row],[goal]]</f>
        <v>3.2500000000000001E-2</v>
      </c>
      <c r="P172">
        <f>ROUND(Table1[[#This Row],[pledged]]/Table1[[#This Row],[backers_count]],0)</f>
        <v>33</v>
      </c>
      <c r="Q172" t="str">
        <f>LEFT(Table1[[#This Row],[Category and Sub-Category]],FIND("/",Table1[[#This Row],[Category and Sub-Category]])-1)</f>
        <v>film &amp; video</v>
      </c>
      <c r="R172" t="str">
        <f>RIGHT(Table1[[#This Row],[Category and Sub-Category]],LEN(Table1[[#This Row],[Category and Sub-Category]])-FIND("/",Table1[[#This Row],[Category and Sub-Category]]))</f>
        <v>drama</v>
      </c>
      <c r="S172" s="9">
        <f>(((Table1[[#This Row],[launched_at]]/60)/60)/24)+DATE(1970,1,1)+(-5/24)</f>
        <v>42216.769479166665</v>
      </c>
      <c r="T172" s="9">
        <f>(((Table1[[#This Row],[deadline]]/60)/60)/24)+DATE(1970,1,1)+(-5/24)</f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1">
        <f>Table1[[#This Row],[pledged]]/Table1[[#This Row],[goal]]</f>
        <v>2.0000000000000002E-5</v>
      </c>
      <c r="P173">
        <f>ROUND(Table1[[#This Row],[pledged]]/Table1[[#This Row],[backers_count]],0)</f>
        <v>1</v>
      </c>
      <c r="Q173" t="str">
        <f>LEFT(Table1[[#This Row],[Category and Sub-Category]],FIND("/",Table1[[#This Row],[Category and Sub-Category]])-1)</f>
        <v>film &amp; video</v>
      </c>
      <c r="R173" t="str">
        <f>RIGHT(Table1[[#This Row],[Category and Sub-Category]],LEN(Table1[[#This Row],[Category and Sub-Category]])-FIND("/",Table1[[#This Row],[Category and Sub-Category]]))</f>
        <v>drama</v>
      </c>
      <c r="S173" s="9">
        <f>(((Table1[[#This Row],[launched_at]]/60)/60)/24)+DATE(1970,1,1)+(-5/24)</f>
        <v>42533.972384259258</v>
      </c>
      <c r="T173" s="9">
        <f>(((Table1[[#This Row],[deadline]]/60)/60)/24)+DATE(1970,1,1)+(-5/24)</f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1">
        <f>Table1[[#This Row],[pledged]]/Table1[[#This Row],[goal]]</f>
        <v>0</v>
      </c>
      <c r="P174" t="e">
        <f>ROUND(Table1[[#This Row],[pledged]]/Table1[[#This Row],[backers_count]],0)</f>
        <v>#DIV/0!</v>
      </c>
      <c r="Q174" t="str">
        <f>LEFT(Table1[[#This Row],[Category and Sub-Category]],FIND("/",Table1[[#This Row],[Category and Sub-Category]])-1)</f>
        <v>film &amp; video</v>
      </c>
      <c r="R174" t="str">
        <f>RIGHT(Table1[[#This Row],[Category and Sub-Category]],LEN(Table1[[#This Row],[Category and Sub-Category]])-FIND("/",Table1[[#This Row],[Category and Sub-Category]]))</f>
        <v>drama</v>
      </c>
      <c r="S174" s="9">
        <f>(((Table1[[#This Row],[launched_at]]/60)/60)/24)+DATE(1970,1,1)+(-5/24)</f>
        <v>42047.186608796292</v>
      </c>
      <c r="T174" s="9">
        <f>(((Table1[[#This Row],[deadline]]/60)/60)/24)+DATE(1970,1,1)+(-5/24)</f>
        <v>42082.14494212962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1">
        <f>Table1[[#This Row],[pledged]]/Table1[[#This Row],[goal]]</f>
        <v>0</v>
      </c>
      <c r="P175" t="e">
        <f>ROUND(Table1[[#This Row],[pledged]]/Table1[[#This Row],[backers_count]],0)</f>
        <v>#DIV/0!</v>
      </c>
      <c r="Q175" t="str">
        <f>LEFT(Table1[[#This Row],[Category and Sub-Category]],FIND("/",Table1[[#This Row],[Category and Sub-Category]])-1)</f>
        <v>film &amp; video</v>
      </c>
      <c r="R175" t="str">
        <f>RIGHT(Table1[[#This Row],[Category and Sub-Category]],LEN(Table1[[#This Row],[Category and Sub-Category]])-FIND("/",Table1[[#This Row],[Category and Sub-Category]]))</f>
        <v>drama</v>
      </c>
      <c r="S175" s="9">
        <f>(((Table1[[#This Row],[launched_at]]/60)/60)/24)+DATE(1970,1,1)+(-5/24)</f>
        <v>42033.364675925921</v>
      </c>
      <c r="T175" s="9">
        <f>(((Table1[[#This Row],[deadline]]/60)/60)/24)+DATE(1970,1,1)+(-5/24)</f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1">
        <f>Table1[[#This Row],[pledged]]/Table1[[#This Row],[goal]]</f>
        <v>0</v>
      </c>
      <c r="P176" t="e">
        <f>ROUND(Table1[[#This Row],[pledged]]/Table1[[#This Row],[backers_count]],0)</f>
        <v>#DIV/0!</v>
      </c>
      <c r="Q176" t="str">
        <f>LEFT(Table1[[#This Row],[Category and Sub-Category]],FIND("/",Table1[[#This Row],[Category and Sub-Category]])-1)</f>
        <v>film &amp; video</v>
      </c>
      <c r="R176" t="str">
        <f>RIGHT(Table1[[#This Row],[Category and Sub-Category]],LEN(Table1[[#This Row],[Category and Sub-Category]])-FIND("/",Table1[[#This Row],[Category and Sub-Category]]))</f>
        <v>drama</v>
      </c>
      <c r="S176" s="9">
        <f>(((Table1[[#This Row],[launched_at]]/60)/60)/24)+DATE(1970,1,1)+(-5/24)</f>
        <v>42072.55064814815</v>
      </c>
      <c r="T176" s="9">
        <f>(((Table1[[#This Row],[deadline]]/60)/60)/24)+DATE(1970,1,1)+(-5/24)</f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1">
        <f>Table1[[#This Row],[pledged]]/Table1[[#This Row],[goal]]</f>
        <v>6.4850000000000005E-2</v>
      </c>
      <c r="P177">
        <f>ROUND(Table1[[#This Row],[pledged]]/Table1[[#This Row],[backers_count]],0)</f>
        <v>50</v>
      </c>
      <c r="Q177" t="str">
        <f>LEFT(Table1[[#This Row],[Category and Sub-Category]],FIND("/",Table1[[#This Row],[Category and Sub-Category]])-1)</f>
        <v>film &amp; video</v>
      </c>
      <c r="R177" t="str">
        <f>RIGHT(Table1[[#This Row],[Category and Sub-Category]],LEN(Table1[[#This Row],[Category and Sub-Category]])-FIND("/",Table1[[#This Row],[Category and Sub-Category]]))</f>
        <v>drama</v>
      </c>
      <c r="S177" s="9">
        <f>(((Table1[[#This Row],[launched_at]]/60)/60)/24)+DATE(1970,1,1)+(-5/24)</f>
        <v>41855.569571759253</v>
      </c>
      <c r="T177" s="9">
        <f>(((Table1[[#This Row],[deadline]]/60)/60)/24)+DATE(1970,1,1)+(-5/24)</f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1">
        <f>Table1[[#This Row],[pledged]]/Table1[[#This Row],[goal]]</f>
        <v>0</v>
      </c>
      <c r="P178" t="e">
        <f>ROUND(Table1[[#This Row],[pledged]]/Table1[[#This Row],[backers_count]],0)</f>
        <v>#DIV/0!</v>
      </c>
      <c r="Q178" t="str">
        <f>LEFT(Table1[[#This Row],[Category and Sub-Category]],FIND("/",Table1[[#This Row],[Category and Sub-Category]])-1)</f>
        <v>film &amp; video</v>
      </c>
      <c r="R178" t="str">
        <f>RIGHT(Table1[[#This Row],[Category and Sub-Category]],LEN(Table1[[#This Row],[Category and Sub-Category]])-FIND("/",Table1[[#This Row],[Category and Sub-Category]]))</f>
        <v>drama</v>
      </c>
      <c r="S178" s="9">
        <f>(((Table1[[#This Row],[launched_at]]/60)/60)/24)+DATE(1970,1,1)+(-5/24)</f>
        <v>42191.615729166668</v>
      </c>
      <c r="T178" s="9">
        <f>(((Table1[[#This Row],[deadline]]/60)/60)/24)+DATE(1970,1,1)+(-5/24)</f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1">
        <f>Table1[[#This Row],[pledged]]/Table1[[#This Row],[goal]]</f>
        <v>0.4</v>
      </c>
      <c r="P179">
        <f>ROUND(Table1[[#This Row],[pledged]]/Table1[[#This Row],[backers_count]],0)</f>
        <v>26</v>
      </c>
      <c r="Q179" t="str">
        <f>LEFT(Table1[[#This Row],[Category and Sub-Category]],FIND("/",Table1[[#This Row],[Category and Sub-Category]])-1)</f>
        <v>film &amp; video</v>
      </c>
      <c r="R179" t="str">
        <f>RIGHT(Table1[[#This Row],[Category and Sub-Category]],LEN(Table1[[#This Row],[Category and Sub-Category]])-FIND("/",Table1[[#This Row],[Category and Sub-Category]]))</f>
        <v>drama</v>
      </c>
      <c r="S179" s="9">
        <f>(((Table1[[#This Row],[launched_at]]/60)/60)/24)+DATE(1970,1,1)+(-5/24)</f>
        <v>42069.839421296296</v>
      </c>
      <c r="T179" s="9">
        <f>(((Table1[[#This Row],[deadline]]/60)/60)/24)+DATE(1970,1,1)+(-5/24)</f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1">
        <f>Table1[[#This Row],[pledged]]/Table1[[#This Row],[goal]]</f>
        <v>0</v>
      </c>
      <c r="P180" t="e">
        <f>ROUND(Table1[[#This Row],[pledged]]/Table1[[#This Row],[backers_count]],0)</f>
        <v>#DIV/0!</v>
      </c>
      <c r="Q180" t="str">
        <f>LEFT(Table1[[#This Row],[Category and Sub-Category]],FIND("/",Table1[[#This Row],[Category and Sub-Category]])-1)</f>
        <v>film &amp; video</v>
      </c>
      <c r="R180" t="str">
        <f>RIGHT(Table1[[#This Row],[Category and Sub-Category]],LEN(Table1[[#This Row],[Category and Sub-Category]])-FIND("/",Table1[[#This Row],[Category and Sub-Category]]))</f>
        <v>drama</v>
      </c>
      <c r="S180" s="9">
        <f>(((Table1[[#This Row],[launched_at]]/60)/60)/24)+DATE(1970,1,1)+(-5/24)</f>
        <v>42304.747048611105</v>
      </c>
      <c r="T180" s="9">
        <f>(((Table1[[#This Row],[deadline]]/60)/60)/24)+DATE(1970,1,1)+(-5/24)</f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1">
        <f>Table1[[#This Row],[pledged]]/Table1[[#This Row],[goal]]</f>
        <v>0.2</v>
      </c>
      <c r="P181">
        <f>ROUND(Table1[[#This Row],[pledged]]/Table1[[#This Row],[backers_count]],0)</f>
        <v>100</v>
      </c>
      <c r="Q181" t="str">
        <f>LEFT(Table1[[#This Row],[Category and Sub-Category]],FIND("/",Table1[[#This Row],[Category and Sub-Category]])-1)</f>
        <v>film &amp; video</v>
      </c>
      <c r="R181" t="str">
        <f>RIGHT(Table1[[#This Row],[Category and Sub-Category]],LEN(Table1[[#This Row],[Category and Sub-Category]])-FIND("/",Table1[[#This Row],[Category and Sub-Category]]))</f>
        <v>drama</v>
      </c>
      <c r="S181" s="9">
        <f>(((Table1[[#This Row],[launched_at]]/60)/60)/24)+DATE(1970,1,1)+(-5/24)</f>
        <v>42402.872164351851</v>
      </c>
      <c r="T181" s="9">
        <f>(((Table1[[#This Row],[deadline]]/60)/60)/24)+DATE(1970,1,1)+(-5/24)</f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1">
        <f>Table1[[#This Row],[pledged]]/Table1[[#This Row],[goal]]</f>
        <v>0.33416666666666667</v>
      </c>
      <c r="P182">
        <f>ROUND(Table1[[#This Row],[pledged]]/Table1[[#This Row],[backers_count]],0)</f>
        <v>31</v>
      </c>
      <c r="Q182" t="str">
        <f>LEFT(Table1[[#This Row],[Category and Sub-Category]],FIND("/",Table1[[#This Row],[Category and Sub-Category]])-1)</f>
        <v>film &amp; video</v>
      </c>
      <c r="R182" t="str">
        <f>RIGHT(Table1[[#This Row],[Category and Sub-Category]],LEN(Table1[[#This Row],[Category and Sub-Category]])-FIND("/",Table1[[#This Row],[Category and Sub-Category]]))</f>
        <v>drama</v>
      </c>
      <c r="S182" s="9">
        <f>(((Table1[[#This Row],[launched_at]]/60)/60)/24)+DATE(1970,1,1)+(-5/24)</f>
        <v>42067.782905092587</v>
      </c>
      <c r="T182" s="9">
        <f>(((Table1[[#This Row],[deadline]]/60)/60)/24)+DATE(1970,1,1)+(-5/24)</f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1">
        <f>Table1[[#This Row],[pledged]]/Table1[[#This Row],[goal]]</f>
        <v>0.21092608822670172</v>
      </c>
      <c r="P183">
        <f>ROUND(Table1[[#This Row],[pledged]]/Table1[[#This Row],[backers_count]],0)</f>
        <v>181</v>
      </c>
      <c r="Q183" t="str">
        <f>LEFT(Table1[[#This Row],[Category and Sub-Category]],FIND("/",Table1[[#This Row],[Category and Sub-Category]])-1)</f>
        <v>film &amp; video</v>
      </c>
      <c r="R183" t="str">
        <f>RIGHT(Table1[[#This Row],[Category and Sub-Category]],LEN(Table1[[#This Row],[Category and Sub-Category]])-FIND("/",Table1[[#This Row],[Category and Sub-Category]]))</f>
        <v>drama</v>
      </c>
      <c r="S183" s="9">
        <f>(((Table1[[#This Row],[launched_at]]/60)/60)/24)+DATE(1970,1,1)+(-5/24)</f>
        <v>42147.533506944441</v>
      </c>
      <c r="T183" s="9">
        <f>(((Table1[[#This Row],[deadline]]/60)/60)/24)+DATE(1970,1,1)+(-5/24)</f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1">
        <f>Table1[[#This Row],[pledged]]/Table1[[#This Row],[goal]]</f>
        <v>0</v>
      </c>
      <c r="P184" t="e">
        <f>ROUND(Table1[[#This Row],[pledged]]/Table1[[#This Row],[backers_count]],0)</f>
        <v>#DIV/0!</v>
      </c>
      <c r="Q184" t="str">
        <f>LEFT(Table1[[#This Row],[Category and Sub-Category]],FIND("/",Table1[[#This Row],[Category and Sub-Category]])-1)</f>
        <v>film &amp; video</v>
      </c>
      <c r="R184" t="str">
        <f>RIGHT(Table1[[#This Row],[Category and Sub-Category]],LEN(Table1[[#This Row],[Category and Sub-Category]])-FIND("/",Table1[[#This Row],[Category and Sub-Category]]))</f>
        <v>drama</v>
      </c>
      <c r="S184" s="9">
        <f>(((Table1[[#This Row],[launched_at]]/60)/60)/24)+DATE(1970,1,1)+(-5/24)</f>
        <v>42711.803611111107</v>
      </c>
      <c r="T184" s="9">
        <f>(((Table1[[#This Row],[deadline]]/60)/60)/24)+DATE(1970,1,1)+(-5/24)</f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1">
        <f>Table1[[#This Row],[pledged]]/Table1[[#This Row],[goal]]</f>
        <v>0.35855999999999999</v>
      </c>
      <c r="P185">
        <f>ROUND(Table1[[#This Row],[pledged]]/Table1[[#This Row],[backers_count]],0)</f>
        <v>374</v>
      </c>
      <c r="Q185" t="str">
        <f>LEFT(Table1[[#This Row],[Category and Sub-Category]],FIND("/",Table1[[#This Row],[Category and Sub-Category]])-1)</f>
        <v>film &amp; video</v>
      </c>
      <c r="R185" t="str">
        <f>RIGHT(Table1[[#This Row],[Category and Sub-Category]],LEN(Table1[[#This Row],[Category and Sub-Category]])-FIND("/",Table1[[#This Row],[Category and Sub-Category]]))</f>
        <v>drama</v>
      </c>
      <c r="S185" s="9">
        <f>(((Table1[[#This Row],[launched_at]]/60)/60)/24)+DATE(1970,1,1)+(-5/24)</f>
        <v>41939.601967592593</v>
      </c>
      <c r="T185" s="9">
        <f>(((Table1[[#This Row],[deadline]]/60)/60)/24)+DATE(1970,1,1)+(-5/24)</f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1">
        <f>Table1[[#This Row],[pledged]]/Table1[[#This Row],[goal]]</f>
        <v>3.4000000000000002E-2</v>
      </c>
      <c r="P186">
        <f>ROUND(Table1[[#This Row],[pledged]]/Table1[[#This Row],[backers_count]],0)</f>
        <v>26</v>
      </c>
      <c r="Q186" t="str">
        <f>LEFT(Table1[[#This Row],[Category and Sub-Category]],FIND("/",Table1[[#This Row],[Category and Sub-Category]])-1)</f>
        <v>film &amp; video</v>
      </c>
      <c r="R186" t="str">
        <f>RIGHT(Table1[[#This Row],[Category and Sub-Category]],LEN(Table1[[#This Row],[Category and Sub-Category]])-FIND("/",Table1[[#This Row],[Category and Sub-Category]]))</f>
        <v>drama</v>
      </c>
      <c r="S186" s="9">
        <f>(((Table1[[#This Row],[launched_at]]/60)/60)/24)+DATE(1970,1,1)+(-5/24)</f>
        <v>41825.58289351852</v>
      </c>
      <c r="T186" s="9">
        <f>(((Table1[[#This Row],[deadline]]/60)/60)/24)+DATE(1970,1,1)+(-5/24)</f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1">
        <f>Table1[[#This Row],[pledged]]/Table1[[#This Row],[goal]]</f>
        <v>5.5E-2</v>
      </c>
      <c r="P187">
        <f>ROUND(Table1[[#This Row],[pledged]]/Table1[[#This Row],[backers_count]],0)</f>
        <v>220</v>
      </c>
      <c r="Q187" t="str">
        <f>LEFT(Table1[[#This Row],[Category and Sub-Category]],FIND("/",Table1[[#This Row],[Category and Sub-Category]])-1)</f>
        <v>film &amp; video</v>
      </c>
      <c r="R187" t="str">
        <f>RIGHT(Table1[[#This Row],[Category and Sub-Category]],LEN(Table1[[#This Row],[Category and Sub-Category]])-FIND("/",Table1[[#This Row],[Category and Sub-Category]]))</f>
        <v>drama</v>
      </c>
      <c r="S187" s="9">
        <f>(((Table1[[#This Row],[launched_at]]/60)/60)/24)+DATE(1970,1,1)+(-5/24)</f>
        <v>42570.702997685185</v>
      </c>
      <c r="T187" s="9">
        <f>(((Table1[[#This Row],[deadline]]/60)/60)/24)+DATE(1970,1,1)+(-5/24)</f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1">
        <f>Table1[[#This Row],[pledged]]/Table1[[#This Row],[goal]]</f>
        <v>0</v>
      </c>
      <c r="P188" t="e">
        <f>ROUND(Table1[[#This Row],[pledged]]/Table1[[#This Row],[backers_count]],0)</f>
        <v>#DIV/0!</v>
      </c>
      <c r="Q188" t="str">
        <f>LEFT(Table1[[#This Row],[Category and Sub-Category]],FIND("/",Table1[[#This Row],[Category and Sub-Category]])-1)</f>
        <v>film &amp; video</v>
      </c>
      <c r="R188" t="str">
        <f>RIGHT(Table1[[#This Row],[Category and Sub-Category]],LEN(Table1[[#This Row],[Category and Sub-Category]])-FIND("/",Table1[[#This Row],[Category and Sub-Category]]))</f>
        <v>drama</v>
      </c>
      <c r="S188" s="9">
        <f>(((Table1[[#This Row],[launched_at]]/60)/60)/24)+DATE(1970,1,1)+(-5/24)</f>
        <v>42767.604560185187</v>
      </c>
      <c r="T188" s="9">
        <f>(((Table1[[#This Row],[deadline]]/60)/60)/24)+DATE(1970,1,1)+(-5/24)</f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1">
        <f>Table1[[#This Row],[pledged]]/Table1[[#This Row],[goal]]</f>
        <v>0.16</v>
      </c>
      <c r="P189">
        <f>ROUND(Table1[[#This Row],[pledged]]/Table1[[#This Row],[backers_count]],0)</f>
        <v>160</v>
      </c>
      <c r="Q189" t="str">
        <f>LEFT(Table1[[#This Row],[Category and Sub-Category]],FIND("/",Table1[[#This Row],[Category and Sub-Category]])-1)</f>
        <v>film &amp; video</v>
      </c>
      <c r="R189" t="str">
        <f>RIGHT(Table1[[#This Row],[Category and Sub-Category]],LEN(Table1[[#This Row],[Category and Sub-Category]])-FIND("/",Table1[[#This Row],[Category and Sub-Category]]))</f>
        <v>drama</v>
      </c>
      <c r="S189" s="9">
        <f>(((Table1[[#This Row],[launched_at]]/60)/60)/24)+DATE(1970,1,1)+(-5/24)</f>
        <v>42182.02612268518</v>
      </c>
      <c r="T189" s="9">
        <f>(((Table1[[#This Row],[deadline]]/60)/60)/24)+DATE(1970,1,1)+(-5/24)</f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1">
        <f>Table1[[#This Row],[pledged]]/Table1[[#This Row],[goal]]</f>
        <v>0</v>
      </c>
      <c r="P190" t="e">
        <f>ROUND(Table1[[#This Row],[pledged]]/Table1[[#This Row],[backers_count]],0)</f>
        <v>#DIV/0!</v>
      </c>
      <c r="Q190" t="str">
        <f>LEFT(Table1[[#This Row],[Category and Sub-Category]],FIND("/",Table1[[#This Row],[Category and Sub-Category]])-1)</f>
        <v>film &amp; video</v>
      </c>
      <c r="R190" t="str">
        <f>RIGHT(Table1[[#This Row],[Category and Sub-Category]],LEN(Table1[[#This Row],[Category and Sub-Category]])-FIND("/",Table1[[#This Row],[Category and Sub-Category]]))</f>
        <v>drama</v>
      </c>
      <c r="S190" s="9">
        <f>(((Table1[[#This Row],[launched_at]]/60)/60)/24)+DATE(1970,1,1)+(-5/24)</f>
        <v>41856.974710648145</v>
      </c>
      <c r="T190" s="9">
        <f>(((Table1[[#This Row],[deadline]]/60)/60)/24)+DATE(1970,1,1)+(-5/24)</f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1">
        <f>Table1[[#This Row],[pledged]]/Table1[[#This Row],[goal]]</f>
        <v>6.8999999999999997E-4</v>
      </c>
      <c r="P191">
        <f>ROUND(Table1[[#This Row],[pledged]]/Table1[[#This Row],[backers_count]],0)</f>
        <v>69</v>
      </c>
      <c r="Q191" t="str">
        <f>LEFT(Table1[[#This Row],[Category and Sub-Category]],FIND("/",Table1[[#This Row],[Category and Sub-Category]])-1)</f>
        <v>film &amp; video</v>
      </c>
      <c r="R191" t="str">
        <f>RIGHT(Table1[[#This Row],[Category and Sub-Category]],LEN(Table1[[#This Row],[Category and Sub-Category]])-FIND("/",Table1[[#This Row],[Category and Sub-Category]]))</f>
        <v>drama</v>
      </c>
      <c r="S191" s="9">
        <f>(((Table1[[#This Row],[launched_at]]/60)/60)/24)+DATE(1970,1,1)+(-5/24)</f>
        <v>42556.482372685183</v>
      </c>
      <c r="T191" s="9">
        <f>(((Table1[[#This Row],[deadline]]/60)/60)/24)+DATE(1970,1,1)+(-5/24)</f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1">
        <f>Table1[[#This Row],[pledged]]/Table1[[#This Row],[goal]]</f>
        <v>4.1666666666666666E-3</v>
      </c>
      <c r="P192">
        <f>ROUND(Table1[[#This Row],[pledged]]/Table1[[#This Row],[backers_count]],0)</f>
        <v>50</v>
      </c>
      <c r="Q192" t="str">
        <f>LEFT(Table1[[#This Row],[Category and Sub-Category]],FIND("/",Table1[[#This Row],[Category and Sub-Category]])-1)</f>
        <v>film &amp; video</v>
      </c>
      <c r="R192" t="str">
        <f>RIGHT(Table1[[#This Row],[Category and Sub-Category]],LEN(Table1[[#This Row],[Category and Sub-Category]])-FIND("/",Table1[[#This Row],[Category and Sub-Category]]))</f>
        <v>drama</v>
      </c>
      <c r="S192" s="9">
        <f>(((Table1[[#This Row],[launched_at]]/60)/60)/24)+DATE(1970,1,1)+(-5/24)</f>
        <v>42527.442662037036</v>
      </c>
      <c r="T192" s="9">
        <f>(((Table1[[#This Row],[deadline]]/60)/60)/24)+DATE(1970,1,1)+(-5/24)</f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1">
        <f>Table1[[#This Row],[pledged]]/Table1[[#This Row],[goal]]</f>
        <v>0.05</v>
      </c>
      <c r="P193">
        <f>ROUND(Table1[[#This Row],[pledged]]/Table1[[#This Row],[backers_count]],0)</f>
        <v>83</v>
      </c>
      <c r="Q193" t="str">
        <f>LEFT(Table1[[#This Row],[Category and Sub-Category]],FIND("/",Table1[[#This Row],[Category and Sub-Category]])-1)</f>
        <v>film &amp; video</v>
      </c>
      <c r="R193" t="str">
        <f>RIGHT(Table1[[#This Row],[Category and Sub-Category]],LEN(Table1[[#This Row],[Category and Sub-Category]])-FIND("/",Table1[[#This Row],[Category and Sub-Category]]))</f>
        <v>drama</v>
      </c>
      <c r="S193" s="9">
        <f>(((Table1[[#This Row],[launched_at]]/60)/60)/24)+DATE(1970,1,1)+(-5/24)</f>
        <v>42239.233078703699</v>
      </c>
      <c r="T193" s="9">
        <f>(((Table1[[#This Row],[deadline]]/60)/60)/24)+DATE(1970,1,1)+(-5/24)</f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1">
        <f>Table1[[#This Row],[pledged]]/Table1[[#This Row],[goal]]</f>
        <v>1.7E-5</v>
      </c>
      <c r="P194">
        <f>ROUND(Table1[[#This Row],[pledged]]/Table1[[#This Row],[backers_count]],0)</f>
        <v>6</v>
      </c>
      <c r="Q194" t="str">
        <f>LEFT(Table1[[#This Row],[Category and Sub-Category]],FIND("/",Table1[[#This Row],[Category and Sub-Category]])-1)</f>
        <v>film &amp; video</v>
      </c>
      <c r="R194" t="str">
        <f>RIGHT(Table1[[#This Row],[Category and Sub-Category]],LEN(Table1[[#This Row],[Category and Sub-Category]])-FIND("/",Table1[[#This Row],[Category and Sub-Category]]))</f>
        <v>drama</v>
      </c>
      <c r="S194" s="9">
        <f>(((Table1[[#This Row],[launched_at]]/60)/60)/24)+DATE(1970,1,1)+(-5/24)</f>
        <v>41899.583703703705</v>
      </c>
      <c r="T194" s="9">
        <f>(((Table1[[#This Row],[deadline]]/60)/60)/24)+DATE(1970,1,1)+(-5/24)</f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1">
        <f>Table1[[#This Row],[pledged]]/Table1[[#This Row],[goal]]</f>
        <v>0</v>
      </c>
      <c r="P195" t="e">
        <f>ROUND(Table1[[#This Row],[pledged]]/Table1[[#This Row],[backers_count]],0)</f>
        <v>#DIV/0!</v>
      </c>
      <c r="Q195" t="str">
        <f>LEFT(Table1[[#This Row],[Category and Sub-Category]],FIND("/",Table1[[#This Row],[Category and Sub-Category]])-1)</f>
        <v>film &amp; video</v>
      </c>
      <c r="R195" t="str">
        <f>RIGHT(Table1[[#This Row],[Category and Sub-Category]],LEN(Table1[[#This Row],[Category and Sub-Category]])-FIND("/",Table1[[#This Row],[Category and Sub-Category]]))</f>
        <v>drama</v>
      </c>
      <c r="S195" s="9">
        <f>(((Table1[[#This Row],[launched_at]]/60)/60)/24)+DATE(1970,1,1)+(-5/24)</f>
        <v>41911.726458333331</v>
      </c>
      <c r="T195" s="9">
        <f>(((Table1[[#This Row],[deadline]]/60)/60)/24)+DATE(1970,1,1)+(-5/24)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1">
        <f>Table1[[#This Row],[pledged]]/Table1[[#This Row],[goal]]</f>
        <v>1.1999999999999999E-3</v>
      </c>
      <c r="P196">
        <f>ROUND(Table1[[#This Row],[pledged]]/Table1[[#This Row],[backers_count]],0)</f>
        <v>1</v>
      </c>
      <c r="Q196" t="str">
        <f>LEFT(Table1[[#This Row],[Category and Sub-Category]],FIND("/",Table1[[#This Row],[Category and Sub-Category]])-1)</f>
        <v>film &amp; video</v>
      </c>
      <c r="R196" t="str">
        <f>RIGHT(Table1[[#This Row],[Category and Sub-Category]],LEN(Table1[[#This Row],[Category and Sub-Category]])-FIND("/",Table1[[#This Row],[Category and Sub-Category]]))</f>
        <v>drama</v>
      </c>
      <c r="S196" s="9">
        <f>(((Table1[[#This Row],[launched_at]]/60)/60)/24)+DATE(1970,1,1)+(-5/24)</f>
        <v>42375.788553240738</v>
      </c>
      <c r="T196" s="9">
        <f>(((Table1[[#This Row],[deadline]]/60)/60)/24)+DATE(1970,1,1)+(-5/24)</f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1">
        <f>Table1[[#This Row],[pledged]]/Table1[[#This Row],[goal]]</f>
        <v>0</v>
      </c>
      <c r="P197" t="e">
        <f>ROUND(Table1[[#This Row],[pledged]]/Table1[[#This Row],[backers_count]],0)</f>
        <v>#DIV/0!</v>
      </c>
      <c r="Q197" t="str">
        <f>LEFT(Table1[[#This Row],[Category and Sub-Category]],FIND("/",Table1[[#This Row],[Category and Sub-Category]])-1)</f>
        <v>film &amp; video</v>
      </c>
      <c r="R197" t="str">
        <f>RIGHT(Table1[[#This Row],[Category and Sub-Category]],LEN(Table1[[#This Row],[Category and Sub-Category]])-FIND("/",Table1[[#This Row],[Category and Sub-Category]]))</f>
        <v>drama</v>
      </c>
      <c r="S197" s="9">
        <f>(((Table1[[#This Row],[launched_at]]/60)/60)/24)+DATE(1970,1,1)+(-5/24)</f>
        <v>42135.462175925924</v>
      </c>
      <c r="T197" s="9">
        <f>(((Table1[[#This Row],[deadline]]/60)/60)/24)+DATE(1970,1,1)+(-5/24)</f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1">
        <f>Table1[[#This Row],[pledged]]/Table1[[#This Row],[goal]]</f>
        <v>0.41857142857142859</v>
      </c>
      <c r="P198">
        <f>ROUND(Table1[[#This Row],[pledged]]/Table1[[#This Row],[backers_count]],0)</f>
        <v>77</v>
      </c>
      <c r="Q198" t="str">
        <f>LEFT(Table1[[#This Row],[Category and Sub-Category]],FIND("/",Table1[[#This Row],[Category and Sub-Category]])-1)</f>
        <v>film &amp; video</v>
      </c>
      <c r="R198" t="str">
        <f>RIGHT(Table1[[#This Row],[Category and Sub-Category]],LEN(Table1[[#This Row],[Category and Sub-Category]])-FIND("/",Table1[[#This Row],[Category and Sub-Category]]))</f>
        <v>drama</v>
      </c>
      <c r="S198" s="9">
        <f>(((Table1[[#This Row],[launched_at]]/60)/60)/24)+DATE(1970,1,1)+(-5/24)</f>
        <v>42259.334467592591</v>
      </c>
      <c r="T198" s="9">
        <f>(((Table1[[#This Row],[deadline]]/60)/60)/24)+DATE(1970,1,1)+(-5/24)</f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1">
        <f>Table1[[#This Row],[pledged]]/Table1[[#This Row],[goal]]</f>
        <v>0.1048</v>
      </c>
      <c r="P199">
        <f>ROUND(Table1[[#This Row],[pledged]]/Table1[[#This Row],[backers_count]],0)</f>
        <v>33</v>
      </c>
      <c r="Q199" t="str">
        <f>LEFT(Table1[[#This Row],[Category and Sub-Category]],FIND("/",Table1[[#This Row],[Category and Sub-Category]])-1)</f>
        <v>film &amp; video</v>
      </c>
      <c r="R199" t="str">
        <f>RIGHT(Table1[[#This Row],[Category and Sub-Category]],LEN(Table1[[#This Row],[Category and Sub-Category]])-FIND("/",Table1[[#This Row],[Category and Sub-Category]]))</f>
        <v>drama</v>
      </c>
      <c r="S199" s="9">
        <f>(((Table1[[#This Row],[launched_at]]/60)/60)/24)+DATE(1970,1,1)+(-5/24)</f>
        <v>42741.640046296299</v>
      </c>
      <c r="T199" s="9">
        <f>(((Table1[[#This Row],[deadline]]/60)/60)/24)+DATE(1970,1,1)+(-5/24)</f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1">
        <f>Table1[[#This Row],[pledged]]/Table1[[#This Row],[goal]]</f>
        <v>1.116E-2</v>
      </c>
      <c r="P200">
        <f>ROUND(Table1[[#This Row],[pledged]]/Table1[[#This Row],[backers_count]],0)</f>
        <v>47</v>
      </c>
      <c r="Q200" t="str">
        <f>LEFT(Table1[[#This Row],[Category and Sub-Category]],FIND("/",Table1[[#This Row],[Category and Sub-Category]])-1)</f>
        <v>film &amp; video</v>
      </c>
      <c r="R200" t="str">
        <f>RIGHT(Table1[[#This Row],[Category and Sub-Category]],LEN(Table1[[#This Row],[Category and Sub-Category]])-FIND("/",Table1[[#This Row],[Category and Sub-Category]]))</f>
        <v>drama</v>
      </c>
      <c r="S200" s="9">
        <f>(((Table1[[#This Row],[launched_at]]/60)/60)/24)+DATE(1970,1,1)+(-5/24)</f>
        <v>41887.175023148149</v>
      </c>
      <c r="T200" s="9">
        <f>(((Table1[[#This Row],[deadline]]/60)/60)/24)+DATE(1970,1,1)+(-5/24)</f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1">
        <f>Table1[[#This Row],[pledged]]/Table1[[#This Row],[goal]]</f>
        <v>0</v>
      </c>
      <c r="P201" t="e">
        <f>ROUND(Table1[[#This Row],[pledged]]/Table1[[#This Row],[backers_count]],0)</f>
        <v>#DIV/0!</v>
      </c>
      <c r="Q201" t="str">
        <f>LEFT(Table1[[#This Row],[Category and Sub-Category]],FIND("/",Table1[[#This Row],[Category and Sub-Category]])-1)</f>
        <v>film &amp; video</v>
      </c>
      <c r="R201" t="str">
        <f>RIGHT(Table1[[#This Row],[Category and Sub-Category]],LEN(Table1[[#This Row],[Category and Sub-Category]])-FIND("/",Table1[[#This Row],[Category and Sub-Category]]))</f>
        <v>drama</v>
      </c>
      <c r="S201" s="9">
        <f>(((Table1[[#This Row],[launched_at]]/60)/60)/24)+DATE(1970,1,1)+(-5/24)</f>
        <v>42583.915532407402</v>
      </c>
      <c r="T201" s="9">
        <f>(((Table1[[#This Row],[deadline]]/60)/60)/24)+DATE(1970,1,1)+(-5/24)</f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1">
        <f>Table1[[#This Row],[pledged]]/Table1[[#This Row],[goal]]</f>
        <v>0.26192500000000002</v>
      </c>
      <c r="P202">
        <f>ROUND(Table1[[#This Row],[pledged]]/Table1[[#This Row],[backers_count]],0)</f>
        <v>87</v>
      </c>
      <c r="Q202" t="str">
        <f>LEFT(Table1[[#This Row],[Category and Sub-Category]],FIND("/",Table1[[#This Row],[Category and Sub-Category]])-1)</f>
        <v>film &amp; video</v>
      </c>
      <c r="R202" t="str">
        <f>RIGHT(Table1[[#This Row],[Category and Sub-Category]],LEN(Table1[[#This Row],[Category and Sub-Category]])-FIND("/",Table1[[#This Row],[Category and Sub-Category]]))</f>
        <v>drama</v>
      </c>
      <c r="S202" s="9">
        <f>(((Table1[[#This Row],[launched_at]]/60)/60)/24)+DATE(1970,1,1)+(-5/24)</f>
        <v>41866.875034722223</v>
      </c>
      <c r="T202" s="9">
        <f>(((Table1[[#This Row],[deadline]]/60)/60)/24)+DATE(1970,1,1)+(-5/24)</f>
        <v>41896.875034722223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1">
        <f>Table1[[#This Row],[pledged]]/Table1[[#This Row],[goal]]</f>
        <v>0.58461538461538465</v>
      </c>
      <c r="P203">
        <f>ROUND(Table1[[#This Row],[pledged]]/Table1[[#This Row],[backers_count]],0)</f>
        <v>54</v>
      </c>
      <c r="Q203" t="str">
        <f>LEFT(Table1[[#This Row],[Category and Sub-Category]],FIND("/",Table1[[#This Row],[Category and Sub-Category]])-1)</f>
        <v>film &amp; video</v>
      </c>
      <c r="R203" t="str">
        <f>RIGHT(Table1[[#This Row],[Category and Sub-Category]],LEN(Table1[[#This Row],[Category and Sub-Category]])-FIND("/",Table1[[#This Row],[Category and Sub-Category]]))</f>
        <v>drama</v>
      </c>
      <c r="S203" s="9">
        <f>(((Table1[[#This Row],[launched_at]]/60)/60)/24)+DATE(1970,1,1)+(-5/24)</f>
        <v>42023.610289351847</v>
      </c>
      <c r="T203" s="9">
        <f>(((Table1[[#This Row],[deadline]]/60)/60)/24)+DATE(1970,1,1)+(-5/24)</f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1">
        <f>Table1[[#This Row],[pledged]]/Table1[[#This Row],[goal]]</f>
        <v>0</v>
      </c>
      <c r="P204" t="e">
        <f>ROUND(Table1[[#This Row],[pledged]]/Table1[[#This Row],[backers_count]],0)</f>
        <v>#DIV/0!</v>
      </c>
      <c r="Q204" t="str">
        <f>LEFT(Table1[[#This Row],[Category and Sub-Category]],FIND("/",Table1[[#This Row],[Category and Sub-Category]])-1)</f>
        <v>film &amp; video</v>
      </c>
      <c r="R204" t="str">
        <f>RIGHT(Table1[[#This Row],[Category and Sub-Category]],LEN(Table1[[#This Row],[Category and Sub-Category]])-FIND("/",Table1[[#This Row],[Category and Sub-Category]]))</f>
        <v>drama</v>
      </c>
      <c r="S204" s="9">
        <f>(((Table1[[#This Row],[launched_at]]/60)/60)/24)+DATE(1970,1,1)+(-5/24)</f>
        <v>42255.719490740739</v>
      </c>
      <c r="T204" s="9">
        <f>(((Table1[[#This Row],[deadline]]/60)/60)/24)+DATE(1970,1,1)+(-5/24)</f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1">
        <f>Table1[[#This Row],[pledged]]/Table1[[#This Row],[goal]]</f>
        <v>0.2984</v>
      </c>
      <c r="P205">
        <f>ROUND(Table1[[#This Row],[pledged]]/Table1[[#This Row],[backers_count]],0)</f>
        <v>93</v>
      </c>
      <c r="Q205" t="str">
        <f>LEFT(Table1[[#This Row],[Category and Sub-Category]],FIND("/",Table1[[#This Row],[Category and Sub-Category]])-1)</f>
        <v>film &amp; video</v>
      </c>
      <c r="R205" t="str">
        <f>RIGHT(Table1[[#This Row],[Category and Sub-Category]],LEN(Table1[[#This Row],[Category and Sub-Category]])-FIND("/",Table1[[#This Row],[Category and Sub-Category]]))</f>
        <v>drama</v>
      </c>
      <c r="S205" s="9">
        <f>(((Table1[[#This Row],[launched_at]]/60)/60)/24)+DATE(1970,1,1)+(-5/24)</f>
        <v>41973.639629629623</v>
      </c>
      <c r="T205" s="9">
        <f>(((Table1[[#This Row],[deadline]]/60)/60)/24)+DATE(1970,1,1)+(-5/24)</f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1">
        <f>Table1[[#This Row],[pledged]]/Table1[[#This Row],[goal]]</f>
        <v>0.50721666666666665</v>
      </c>
      <c r="P206">
        <f>ROUND(Table1[[#This Row],[pledged]]/Table1[[#This Row],[backers_count]],0)</f>
        <v>118</v>
      </c>
      <c r="Q206" t="str">
        <f>LEFT(Table1[[#This Row],[Category and Sub-Category]],FIND("/",Table1[[#This Row],[Category and Sub-Category]])-1)</f>
        <v>film &amp; video</v>
      </c>
      <c r="R206" t="str">
        <f>RIGHT(Table1[[#This Row],[Category and Sub-Category]],LEN(Table1[[#This Row],[Category and Sub-Category]])-FIND("/",Table1[[#This Row],[Category and Sub-Category]]))</f>
        <v>drama</v>
      </c>
      <c r="S206" s="9">
        <f>(((Table1[[#This Row],[launched_at]]/60)/60)/24)+DATE(1970,1,1)+(-5/24)</f>
        <v>42556.375034722216</v>
      </c>
      <c r="T206" s="9">
        <f>(((Table1[[#This Row],[deadline]]/60)/60)/24)+DATE(1970,1,1)+(-5/24)</f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1">
        <f>Table1[[#This Row],[pledged]]/Table1[[#This Row],[goal]]</f>
        <v>0.16250000000000001</v>
      </c>
      <c r="P207">
        <f>ROUND(Table1[[#This Row],[pledged]]/Table1[[#This Row],[backers_count]],0)</f>
        <v>76</v>
      </c>
      <c r="Q207" t="str">
        <f>LEFT(Table1[[#This Row],[Category and Sub-Category]],FIND("/",Table1[[#This Row],[Category and Sub-Category]])-1)</f>
        <v>film &amp; video</v>
      </c>
      <c r="R207" t="str">
        <f>RIGHT(Table1[[#This Row],[Category and Sub-Category]],LEN(Table1[[#This Row],[Category and Sub-Category]])-FIND("/",Table1[[#This Row],[Category and Sub-Category]]))</f>
        <v>drama</v>
      </c>
      <c r="S207" s="9">
        <f>(((Table1[[#This Row],[launched_at]]/60)/60)/24)+DATE(1970,1,1)+(-5/24)</f>
        <v>42248.423865740733</v>
      </c>
      <c r="T207" s="9">
        <f>(((Table1[[#This Row],[deadline]]/60)/60)/24)+DATE(1970,1,1)+(-5/24)</f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1">
        <f>Table1[[#This Row],[pledged]]/Table1[[#This Row],[goal]]</f>
        <v>0</v>
      </c>
      <c r="P208" t="e">
        <f>ROUND(Table1[[#This Row],[pledged]]/Table1[[#This Row],[backers_count]],0)</f>
        <v>#DIV/0!</v>
      </c>
      <c r="Q208" t="str">
        <f>LEFT(Table1[[#This Row],[Category and Sub-Category]],FIND("/",Table1[[#This Row],[Category and Sub-Category]])-1)</f>
        <v>film &amp; video</v>
      </c>
      <c r="R208" t="str">
        <f>RIGHT(Table1[[#This Row],[Category and Sub-Category]],LEN(Table1[[#This Row],[Category and Sub-Category]])-FIND("/",Table1[[#This Row],[Category and Sub-Category]]))</f>
        <v>drama</v>
      </c>
      <c r="S208" s="9">
        <f>(((Table1[[#This Row],[launched_at]]/60)/60)/24)+DATE(1970,1,1)+(-5/24)</f>
        <v>42566.79609953703</v>
      </c>
      <c r="T208" s="9">
        <f>(((Table1[[#This Row],[deadline]]/60)/60)/24)+DATE(1970,1,1)+(-5/24)</f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1">
        <f>Table1[[#This Row],[pledged]]/Table1[[#This Row],[goal]]</f>
        <v>0.15214285714285714</v>
      </c>
      <c r="P209">
        <f>ROUND(Table1[[#This Row],[pledged]]/Table1[[#This Row],[backers_count]],0)</f>
        <v>164</v>
      </c>
      <c r="Q209" t="str">
        <f>LEFT(Table1[[#This Row],[Category and Sub-Category]],FIND("/",Table1[[#This Row],[Category and Sub-Category]])-1)</f>
        <v>film &amp; video</v>
      </c>
      <c r="R209" t="str">
        <f>RIGHT(Table1[[#This Row],[Category and Sub-Category]],LEN(Table1[[#This Row],[Category and Sub-Category]])-FIND("/",Table1[[#This Row],[Category and Sub-Category]]))</f>
        <v>drama</v>
      </c>
      <c r="S209" s="9">
        <f>(((Table1[[#This Row],[launched_at]]/60)/60)/24)+DATE(1970,1,1)+(-5/24)</f>
        <v>41977.988865740735</v>
      </c>
      <c r="T209" s="9">
        <f>(((Table1[[#This Row],[deadline]]/60)/60)/24)+DATE(1970,1,1)+(-5/24)</f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1">
        <f>Table1[[#This Row],[pledged]]/Table1[[#This Row],[goal]]</f>
        <v>0</v>
      </c>
      <c r="P210" t="e">
        <f>ROUND(Table1[[#This Row],[pledged]]/Table1[[#This Row],[backers_count]],0)</f>
        <v>#DIV/0!</v>
      </c>
      <c r="Q210" t="str">
        <f>LEFT(Table1[[#This Row],[Category and Sub-Category]],FIND("/",Table1[[#This Row],[Category and Sub-Category]])-1)</f>
        <v>film &amp; video</v>
      </c>
      <c r="R210" t="str">
        <f>RIGHT(Table1[[#This Row],[Category and Sub-Category]],LEN(Table1[[#This Row],[Category and Sub-Category]])-FIND("/",Table1[[#This Row],[Category and Sub-Category]]))</f>
        <v>drama</v>
      </c>
      <c r="S210" s="9">
        <f>(((Table1[[#This Row],[launched_at]]/60)/60)/24)+DATE(1970,1,1)+(-5/24)</f>
        <v>41959.16165509259</v>
      </c>
      <c r="T210" s="9">
        <f>(((Table1[[#This Row],[deadline]]/60)/60)/24)+DATE(1970,1,1)+(-5/24)</f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1">
        <f>Table1[[#This Row],[pledged]]/Table1[[#This Row],[goal]]</f>
        <v>0</v>
      </c>
      <c r="P211" t="e">
        <f>ROUND(Table1[[#This Row],[pledged]]/Table1[[#This Row],[backers_count]],0)</f>
        <v>#DIV/0!</v>
      </c>
      <c r="Q211" t="str">
        <f>LEFT(Table1[[#This Row],[Category and Sub-Category]],FIND("/",Table1[[#This Row],[Category and Sub-Category]])-1)</f>
        <v>film &amp; video</v>
      </c>
      <c r="R211" t="str">
        <f>RIGHT(Table1[[#This Row],[Category and Sub-Category]],LEN(Table1[[#This Row],[Category and Sub-Category]])-FIND("/",Table1[[#This Row],[Category and Sub-Category]]))</f>
        <v>drama</v>
      </c>
      <c r="S211" s="9">
        <f>(((Table1[[#This Row],[launched_at]]/60)/60)/24)+DATE(1970,1,1)+(-5/24)</f>
        <v>42165.714525462965</v>
      </c>
      <c r="T211" s="9">
        <f>(((Table1[[#This Row],[deadline]]/60)/60)/24)+DATE(1970,1,1)+(-5/24)</f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1">
        <f>Table1[[#This Row],[pledged]]/Table1[[#This Row],[goal]]</f>
        <v>0.2525</v>
      </c>
      <c r="P212">
        <f>ROUND(Table1[[#This Row],[pledged]]/Table1[[#This Row],[backers_count]],0)</f>
        <v>92</v>
      </c>
      <c r="Q212" t="str">
        <f>LEFT(Table1[[#This Row],[Category and Sub-Category]],FIND("/",Table1[[#This Row],[Category and Sub-Category]])-1)</f>
        <v>film &amp; video</v>
      </c>
      <c r="R212" t="str">
        <f>RIGHT(Table1[[#This Row],[Category and Sub-Category]],LEN(Table1[[#This Row],[Category and Sub-Category]])-FIND("/",Table1[[#This Row],[Category and Sub-Category]]))</f>
        <v>drama</v>
      </c>
      <c r="S212" s="9">
        <f>(((Table1[[#This Row],[launched_at]]/60)/60)/24)+DATE(1970,1,1)+(-5/24)</f>
        <v>42248.856388888882</v>
      </c>
      <c r="T212" s="9">
        <f>(((Table1[[#This Row],[deadline]]/60)/60)/24)+DATE(1970,1,1)+(-5/24)</f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1">
        <f>Table1[[#This Row],[pledged]]/Table1[[#This Row],[goal]]</f>
        <v>0.44600000000000001</v>
      </c>
      <c r="P213">
        <f>ROUND(Table1[[#This Row],[pledged]]/Table1[[#This Row],[backers_count]],0)</f>
        <v>186</v>
      </c>
      <c r="Q213" t="str">
        <f>LEFT(Table1[[#This Row],[Category and Sub-Category]],FIND("/",Table1[[#This Row],[Category and Sub-Category]])-1)</f>
        <v>film &amp; video</v>
      </c>
      <c r="R213" t="str">
        <f>RIGHT(Table1[[#This Row],[Category and Sub-Category]],LEN(Table1[[#This Row],[Category and Sub-Category]])-FIND("/",Table1[[#This Row],[Category and Sub-Category]]))</f>
        <v>drama</v>
      </c>
      <c r="S213" s="9">
        <f>(((Table1[[#This Row],[launched_at]]/60)/60)/24)+DATE(1970,1,1)+(-5/24)</f>
        <v>42235.951585648152</v>
      </c>
      <c r="T213" s="9">
        <f>(((Table1[[#This Row],[deadline]]/60)/60)/24)+DATE(1970,1,1)+(-5/24)</f>
        <v>42265.951585648152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1">
        <f>Table1[[#This Row],[pledged]]/Table1[[#This Row],[goal]]</f>
        <v>1.5873015873015873E-4</v>
      </c>
      <c r="P214">
        <f>ROUND(Table1[[#This Row],[pledged]]/Table1[[#This Row],[backers_count]],0)</f>
        <v>1</v>
      </c>
      <c r="Q214" t="str">
        <f>LEFT(Table1[[#This Row],[Category and Sub-Category]],FIND("/",Table1[[#This Row],[Category and Sub-Category]])-1)</f>
        <v>film &amp; video</v>
      </c>
      <c r="R214" t="str">
        <f>RIGHT(Table1[[#This Row],[Category and Sub-Category]],LEN(Table1[[#This Row],[Category and Sub-Category]])-FIND("/",Table1[[#This Row],[Category and Sub-Category]]))</f>
        <v>drama</v>
      </c>
      <c r="S214" s="9">
        <f>(((Table1[[#This Row],[launched_at]]/60)/60)/24)+DATE(1970,1,1)+(-5/24)</f>
        <v>42416.672685185178</v>
      </c>
      <c r="T214" s="9">
        <f>(((Table1[[#This Row],[deadline]]/60)/60)/24)+DATE(1970,1,1)+(-5/24)</f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1">
        <f>Table1[[#This Row],[pledged]]/Table1[[#This Row],[goal]]</f>
        <v>4.0000000000000002E-4</v>
      </c>
      <c r="P215">
        <f>ROUND(Table1[[#This Row],[pledged]]/Table1[[#This Row],[backers_count]],0)</f>
        <v>20</v>
      </c>
      <c r="Q215" t="str">
        <f>LEFT(Table1[[#This Row],[Category and Sub-Category]],FIND("/",Table1[[#This Row],[Category and Sub-Category]])-1)</f>
        <v>film &amp; video</v>
      </c>
      <c r="R215" t="str">
        <f>RIGHT(Table1[[#This Row],[Category and Sub-Category]],LEN(Table1[[#This Row],[Category and Sub-Category]])-FIND("/",Table1[[#This Row],[Category and Sub-Category]]))</f>
        <v>drama</v>
      </c>
      <c r="S215" s="9">
        <f>(((Table1[[#This Row],[launched_at]]/60)/60)/24)+DATE(1970,1,1)+(-5/24)</f>
        <v>42202.385960648149</v>
      </c>
      <c r="T215" s="9">
        <f>(((Table1[[#This Row],[deadline]]/60)/60)/24)+DATE(1970,1,1)+(-5/24)</f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1">
        <f>Table1[[#This Row],[pledged]]/Table1[[#This Row],[goal]]</f>
        <v>8.0000000000000007E-5</v>
      </c>
      <c r="P216">
        <f>ROUND(Table1[[#This Row],[pledged]]/Table1[[#This Row],[backers_count]],0)</f>
        <v>1</v>
      </c>
      <c r="Q216" t="str">
        <f>LEFT(Table1[[#This Row],[Category and Sub-Category]],FIND("/",Table1[[#This Row],[Category and Sub-Category]])-1)</f>
        <v>film &amp; video</v>
      </c>
      <c r="R216" t="str">
        <f>RIGHT(Table1[[#This Row],[Category and Sub-Category]],LEN(Table1[[#This Row],[Category and Sub-Category]])-FIND("/",Table1[[#This Row],[Category and Sub-Category]]))</f>
        <v>drama</v>
      </c>
      <c r="S216" s="9">
        <f>(((Table1[[#This Row],[launched_at]]/60)/60)/24)+DATE(1970,1,1)+(-5/24)</f>
        <v>42009.432280092595</v>
      </c>
      <c r="T216" s="9">
        <f>(((Table1[[#This Row],[deadline]]/60)/60)/24)+DATE(1970,1,1)+(-5/24)</f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1">
        <f>Table1[[#This Row],[pledged]]/Table1[[#This Row],[goal]]</f>
        <v>2.2727272727272726E-3</v>
      </c>
      <c r="P217">
        <f>ROUND(Table1[[#This Row],[pledged]]/Table1[[#This Row],[backers_count]],0)</f>
        <v>10</v>
      </c>
      <c r="Q217" t="str">
        <f>LEFT(Table1[[#This Row],[Category and Sub-Category]],FIND("/",Table1[[#This Row],[Category and Sub-Category]])-1)</f>
        <v>film &amp; video</v>
      </c>
      <c r="R217" t="str">
        <f>RIGHT(Table1[[#This Row],[Category and Sub-Category]],LEN(Table1[[#This Row],[Category and Sub-Category]])-FIND("/",Table1[[#This Row],[Category and Sub-Category]]))</f>
        <v>drama</v>
      </c>
      <c r="S217" s="9">
        <f>(((Table1[[#This Row],[launched_at]]/60)/60)/24)+DATE(1970,1,1)+(-5/24)</f>
        <v>42375.021782407406</v>
      </c>
      <c r="T217" s="9">
        <f>(((Table1[[#This Row],[deadline]]/60)/60)/24)+DATE(1970,1,1)+(-5/24)</f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1">
        <f>Table1[[#This Row],[pledged]]/Table1[[#This Row],[goal]]</f>
        <v>0.55698440000000005</v>
      </c>
      <c r="P218">
        <f>ROUND(Table1[[#This Row],[pledged]]/Table1[[#This Row],[backers_count]],0)</f>
        <v>332</v>
      </c>
      <c r="Q218" t="str">
        <f>LEFT(Table1[[#This Row],[Category and Sub-Category]],FIND("/",Table1[[#This Row],[Category and Sub-Category]])-1)</f>
        <v>film &amp; video</v>
      </c>
      <c r="R218" t="str">
        <f>RIGHT(Table1[[#This Row],[Category and Sub-Category]],LEN(Table1[[#This Row],[Category and Sub-Category]])-FIND("/",Table1[[#This Row],[Category and Sub-Category]]))</f>
        <v>drama</v>
      </c>
      <c r="S218" s="9">
        <f>(((Table1[[#This Row],[launched_at]]/60)/60)/24)+DATE(1970,1,1)+(-5/24)</f>
        <v>42066.750428240739</v>
      </c>
      <c r="T218" s="9">
        <f>(((Table1[[#This Row],[deadline]]/60)/60)/24)+DATE(1970,1,1)+(-5/24)</f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1">
        <f>Table1[[#This Row],[pledged]]/Table1[[#This Row],[goal]]</f>
        <v>0.11942999999999999</v>
      </c>
      <c r="P219">
        <f>ROUND(Table1[[#This Row],[pledged]]/Table1[[#This Row],[backers_count]],0)</f>
        <v>314</v>
      </c>
      <c r="Q219" t="str">
        <f>LEFT(Table1[[#This Row],[Category and Sub-Category]],FIND("/",Table1[[#This Row],[Category and Sub-Category]])-1)</f>
        <v>film &amp; video</v>
      </c>
      <c r="R219" t="str">
        <f>RIGHT(Table1[[#This Row],[Category and Sub-Category]],LEN(Table1[[#This Row],[Category and Sub-Category]])-FIND("/",Table1[[#This Row],[Category and Sub-Category]]))</f>
        <v>drama</v>
      </c>
      <c r="S219" s="9">
        <f>(((Table1[[#This Row],[launched_at]]/60)/60)/24)+DATE(1970,1,1)+(-5/24)</f>
        <v>41970.432280092595</v>
      </c>
      <c r="T219" s="9">
        <f>(((Table1[[#This Row],[deadline]]/60)/60)/24)+DATE(1970,1,1)+(-5/24)</f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1">
        <f>Table1[[#This Row],[pledged]]/Table1[[#This Row],[goal]]</f>
        <v>0.02</v>
      </c>
      <c r="P220">
        <f>ROUND(Table1[[#This Row],[pledged]]/Table1[[#This Row],[backers_count]],0)</f>
        <v>100</v>
      </c>
      <c r="Q220" t="str">
        <f>LEFT(Table1[[#This Row],[Category and Sub-Category]],FIND("/",Table1[[#This Row],[Category and Sub-Category]])-1)</f>
        <v>film &amp; video</v>
      </c>
      <c r="R220" t="str">
        <f>RIGHT(Table1[[#This Row],[Category and Sub-Category]],LEN(Table1[[#This Row],[Category and Sub-Category]])-FIND("/",Table1[[#This Row],[Category and Sub-Category]]))</f>
        <v>drama</v>
      </c>
      <c r="S220" s="9">
        <f>(((Table1[[#This Row],[launched_at]]/60)/60)/24)+DATE(1970,1,1)+(-5/24)</f>
        <v>42079.420011574075</v>
      </c>
      <c r="T220" s="9">
        <f>(((Table1[[#This Row],[deadline]]/60)/60)/24)+DATE(1970,1,1)+(-5/24)</f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1">
        <f>Table1[[#This Row],[pledged]]/Table1[[#This Row],[goal]]</f>
        <v>0.17630000000000001</v>
      </c>
      <c r="P221">
        <f>ROUND(Table1[[#This Row],[pledged]]/Table1[[#This Row],[backers_count]],0)</f>
        <v>116</v>
      </c>
      <c r="Q221" t="str">
        <f>LEFT(Table1[[#This Row],[Category and Sub-Category]],FIND("/",Table1[[#This Row],[Category and Sub-Category]])-1)</f>
        <v>film &amp; video</v>
      </c>
      <c r="R221" t="str">
        <f>RIGHT(Table1[[#This Row],[Category and Sub-Category]],LEN(Table1[[#This Row],[Category and Sub-Category]])-FIND("/",Table1[[#This Row],[Category and Sub-Category]]))</f>
        <v>drama</v>
      </c>
      <c r="S221" s="9">
        <f>(((Table1[[#This Row],[launched_at]]/60)/60)/24)+DATE(1970,1,1)+(-5/24)</f>
        <v>42429.118344907409</v>
      </c>
      <c r="T221" s="9">
        <f>(((Table1[[#This Row],[deadline]]/60)/60)/24)+DATE(1970,1,1)+(-5/24)</f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1">
        <f>Table1[[#This Row],[pledged]]/Table1[[#This Row],[goal]]</f>
        <v>7.1999999999999998E-3</v>
      </c>
      <c r="P222">
        <f>ROUND(Table1[[#This Row],[pledged]]/Table1[[#This Row],[backers_count]],0)</f>
        <v>120</v>
      </c>
      <c r="Q222" t="str">
        <f>LEFT(Table1[[#This Row],[Category and Sub-Category]],FIND("/",Table1[[#This Row],[Category and Sub-Category]])-1)</f>
        <v>film &amp; video</v>
      </c>
      <c r="R222" t="str">
        <f>RIGHT(Table1[[#This Row],[Category and Sub-Category]],LEN(Table1[[#This Row],[Category and Sub-Category]])-FIND("/",Table1[[#This Row],[Category and Sub-Category]]))</f>
        <v>drama</v>
      </c>
      <c r="S222" s="9">
        <f>(((Table1[[#This Row],[launched_at]]/60)/60)/24)+DATE(1970,1,1)+(-5/24)</f>
        <v>42195.435532407406</v>
      </c>
      <c r="T222" s="9">
        <f>(((Table1[[#This Row],[deadline]]/60)/60)/24)+DATE(1970,1,1)+(-5/24)</f>
        <v>42236.629166666658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1">
        <f>Table1[[#This Row],[pledged]]/Table1[[#This Row],[goal]]</f>
        <v>0</v>
      </c>
      <c r="P223" t="e">
        <f>ROUND(Table1[[#This Row],[pledged]]/Table1[[#This Row],[backers_count]],0)</f>
        <v>#DIV/0!</v>
      </c>
      <c r="Q223" t="str">
        <f>LEFT(Table1[[#This Row],[Category and Sub-Category]],FIND("/",Table1[[#This Row],[Category and Sub-Category]])-1)</f>
        <v>film &amp; video</v>
      </c>
      <c r="R223" t="str">
        <f>RIGHT(Table1[[#This Row],[Category and Sub-Category]],LEN(Table1[[#This Row],[Category and Sub-Category]])-FIND("/",Table1[[#This Row],[Category and Sub-Category]]))</f>
        <v>drama</v>
      </c>
      <c r="S223" s="9">
        <f>(((Table1[[#This Row],[launched_at]]/60)/60)/24)+DATE(1970,1,1)+(-5/24)</f>
        <v>42031.629212962966</v>
      </c>
      <c r="T223" s="9">
        <f>(((Table1[[#This Row],[deadline]]/60)/60)/24)+DATE(1970,1,1)+(-5/24)</f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1">
        <f>Table1[[#This Row],[pledged]]/Table1[[#This Row],[goal]]</f>
        <v>0.13</v>
      </c>
      <c r="P224">
        <f>ROUND(Table1[[#This Row],[pledged]]/Table1[[#This Row],[backers_count]],0)</f>
        <v>65</v>
      </c>
      <c r="Q224" t="str">
        <f>LEFT(Table1[[#This Row],[Category and Sub-Category]],FIND("/",Table1[[#This Row],[Category and Sub-Category]])-1)</f>
        <v>film &amp; video</v>
      </c>
      <c r="R224" t="str">
        <f>RIGHT(Table1[[#This Row],[Category and Sub-Category]],LEN(Table1[[#This Row],[Category and Sub-Category]])-FIND("/",Table1[[#This Row],[Category and Sub-Category]]))</f>
        <v>drama</v>
      </c>
      <c r="S224" s="9">
        <f>(((Table1[[#This Row],[launched_at]]/60)/60)/24)+DATE(1970,1,1)+(-5/24)</f>
        <v>42031.561550925922</v>
      </c>
      <c r="T224" s="9">
        <f>(((Table1[[#This Row],[deadline]]/60)/60)/24)+DATE(1970,1,1)+(-5/24)</f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1">
        <f>Table1[[#This Row],[pledged]]/Table1[[#This Row],[goal]]</f>
        <v>0</v>
      </c>
      <c r="P225" t="e">
        <f>ROUND(Table1[[#This Row],[pledged]]/Table1[[#This Row],[backers_count]],0)</f>
        <v>#DIV/0!</v>
      </c>
      <c r="Q225" t="str">
        <f>LEFT(Table1[[#This Row],[Category and Sub-Category]],FIND("/",Table1[[#This Row],[Category and Sub-Category]])-1)</f>
        <v>film &amp; video</v>
      </c>
      <c r="R225" t="str">
        <f>RIGHT(Table1[[#This Row],[Category and Sub-Category]],LEN(Table1[[#This Row],[Category and Sub-Category]])-FIND("/",Table1[[#This Row],[Category and Sub-Category]]))</f>
        <v>drama</v>
      </c>
      <c r="S225" s="9">
        <f>(((Table1[[#This Row],[launched_at]]/60)/60)/24)+DATE(1970,1,1)+(-5/24)</f>
        <v>42481.839699074073</v>
      </c>
      <c r="T225" s="9">
        <f>(((Table1[[#This Row],[deadline]]/60)/60)/24)+DATE(1970,1,1)+(-5/24)</f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1">
        <f>Table1[[#This Row],[pledged]]/Table1[[#This Row],[goal]]</f>
        <v>0</v>
      </c>
      <c r="P226" t="e">
        <f>ROUND(Table1[[#This Row],[pledged]]/Table1[[#This Row],[backers_count]],0)</f>
        <v>#DIV/0!</v>
      </c>
      <c r="Q226" t="str">
        <f>LEFT(Table1[[#This Row],[Category and Sub-Category]],FIND("/",Table1[[#This Row],[Category and Sub-Category]])-1)</f>
        <v>film &amp; video</v>
      </c>
      <c r="R226" t="str">
        <f>RIGHT(Table1[[#This Row],[Category and Sub-Category]],LEN(Table1[[#This Row],[Category and Sub-Category]])-FIND("/",Table1[[#This Row],[Category and Sub-Category]]))</f>
        <v>drama</v>
      </c>
      <c r="S226" s="9">
        <f>(((Table1[[#This Row],[launched_at]]/60)/60)/24)+DATE(1970,1,1)+(-5/24)</f>
        <v>42135.026921296296</v>
      </c>
      <c r="T226" s="9">
        <f>(((Table1[[#This Row],[deadline]]/60)/60)/24)+DATE(1970,1,1)+(-5/24)</f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1">
        <f>Table1[[#This Row],[pledged]]/Table1[[#This Row],[goal]]</f>
        <v>0</v>
      </c>
      <c r="P227" t="e">
        <f>ROUND(Table1[[#This Row],[pledged]]/Table1[[#This Row],[backers_count]],0)</f>
        <v>#DIV/0!</v>
      </c>
      <c r="Q227" t="str">
        <f>LEFT(Table1[[#This Row],[Category and Sub-Category]],FIND("/",Table1[[#This Row],[Category and Sub-Category]])-1)</f>
        <v>film &amp; video</v>
      </c>
      <c r="R227" t="str">
        <f>RIGHT(Table1[[#This Row],[Category and Sub-Category]],LEN(Table1[[#This Row],[Category and Sub-Category]])-FIND("/",Table1[[#This Row],[Category and Sub-Category]]))</f>
        <v>drama</v>
      </c>
      <c r="S227" s="9">
        <f>(((Table1[[#This Row],[launched_at]]/60)/60)/24)+DATE(1970,1,1)+(-5/24)</f>
        <v>42438.752939814811</v>
      </c>
      <c r="T227" s="9">
        <f>(((Table1[[#This Row],[deadline]]/60)/60)/24)+DATE(1970,1,1)+(-5/24)</f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1">
        <f>Table1[[#This Row],[pledged]]/Table1[[#This Row],[goal]]</f>
        <v>8.6206896551724137E-3</v>
      </c>
      <c r="P228">
        <f>ROUND(Table1[[#This Row],[pledged]]/Table1[[#This Row],[backers_count]],0)</f>
        <v>125</v>
      </c>
      <c r="Q228" t="str">
        <f>LEFT(Table1[[#This Row],[Category and Sub-Category]],FIND("/",Table1[[#This Row],[Category and Sub-Category]])-1)</f>
        <v>film &amp; video</v>
      </c>
      <c r="R228" t="str">
        <f>RIGHT(Table1[[#This Row],[Category and Sub-Category]],LEN(Table1[[#This Row],[Category and Sub-Category]])-FIND("/",Table1[[#This Row],[Category and Sub-Category]]))</f>
        <v>drama</v>
      </c>
      <c r="S228" s="9">
        <f>(((Table1[[#This Row],[launched_at]]/60)/60)/24)+DATE(1970,1,1)+(-5/24)</f>
        <v>42106.457685185182</v>
      </c>
      <c r="T228" s="9">
        <f>(((Table1[[#This Row],[deadline]]/60)/60)/24)+DATE(1970,1,1)+(-5/24)</f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1">
        <f>Table1[[#This Row],[pledged]]/Table1[[#This Row],[goal]]</f>
        <v>0</v>
      </c>
      <c r="P229" t="e">
        <f>ROUND(Table1[[#This Row],[pledged]]/Table1[[#This Row],[backers_count]],0)</f>
        <v>#DIV/0!</v>
      </c>
      <c r="Q229" t="str">
        <f>LEFT(Table1[[#This Row],[Category and Sub-Category]],FIND("/",Table1[[#This Row],[Category and Sub-Category]])-1)</f>
        <v>film &amp; video</v>
      </c>
      <c r="R229" t="str">
        <f>RIGHT(Table1[[#This Row],[Category and Sub-Category]],LEN(Table1[[#This Row],[Category and Sub-Category]])-FIND("/",Table1[[#This Row],[Category and Sub-Category]]))</f>
        <v>drama</v>
      </c>
      <c r="S229" s="9">
        <f>(((Table1[[#This Row],[launched_at]]/60)/60)/24)+DATE(1970,1,1)+(-5/24)</f>
        <v>42164.685659722221</v>
      </c>
      <c r="T229" s="9">
        <f>(((Table1[[#This Row],[deadline]]/60)/60)/24)+DATE(1970,1,1)+(-5/24)</f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1">
        <f>Table1[[#This Row],[pledged]]/Table1[[#This Row],[goal]]</f>
        <v>0</v>
      </c>
      <c r="P230" t="e">
        <f>ROUND(Table1[[#This Row],[pledged]]/Table1[[#This Row],[backers_count]],0)</f>
        <v>#DIV/0!</v>
      </c>
      <c r="Q230" t="str">
        <f>LEFT(Table1[[#This Row],[Category and Sub-Category]],FIND("/",Table1[[#This Row],[Category and Sub-Category]])-1)</f>
        <v>film &amp; video</v>
      </c>
      <c r="R230" t="str">
        <f>RIGHT(Table1[[#This Row],[Category and Sub-Category]],LEN(Table1[[#This Row],[Category and Sub-Category]])-FIND("/",Table1[[#This Row],[Category and Sub-Category]]))</f>
        <v>drama</v>
      </c>
      <c r="S230" s="9">
        <f>(((Table1[[#This Row],[launched_at]]/60)/60)/24)+DATE(1970,1,1)+(-5/24)</f>
        <v>42096.478067129625</v>
      </c>
      <c r="T230" s="9">
        <f>(((Table1[[#This Row],[deadline]]/60)/60)/24)+DATE(1970,1,1)+(-5/24)</f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1">
        <f>Table1[[#This Row],[pledged]]/Table1[[#This Row],[goal]]</f>
        <v>0</v>
      </c>
      <c r="P231" t="e">
        <f>ROUND(Table1[[#This Row],[pledged]]/Table1[[#This Row],[backers_count]],0)</f>
        <v>#DIV/0!</v>
      </c>
      <c r="Q231" t="str">
        <f>LEFT(Table1[[#This Row],[Category and Sub-Category]],FIND("/",Table1[[#This Row],[Category and Sub-Category]])-1)</f>
        <v>film &amp; video</v>
      </c>
      <c r="R231" t="str">
        <f>RIGHT(Table1[[#This Row],[Category and Sub-Category]],LEN(Table1[[#This Row],[Category and Sub-Category]])-FIND("/",Table1[[#This Row],[Category and Sub-Category]]))</f>
        <v>drama</v>
      </c>
      <c r="S231" s="9">
        <f>(((Table1[[#This Row],[launched_at]]/60)/60)/24)+DATE(1970,1,1)+(-5/24)</f>
        <v>42383.725659722222</v>
      </c>
      <c r="T231" s="9">
        <f>(((Table1[[#This Row],[deadline]]/60)/60)/24)+DATE(1970,1,1)+(-5/24)</f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1">
        <f>Table1[[#This Row],[pledged]]/Table1[[#This Row],[goal]]</f>
        <v>4.0000000000000001E-3</v>
      </c>
      <c r="P232">
        <f>ROUND(Table1[[#This Row],[pledged]]/Table1[[#This Row],[backers_count]],0)</f>
        <v>30</v>
      </c>
      <c r="Q232" t="str">
        <f>LEFT(Table1[[#This Row],[Category and Sub-Category]],FIND("/",Table1[[#This Row],[Category and Sub-Category]])-1)</f>
        <v>film &amp; video</v>
      </c>
      <c r="R232" t="str">
        <f>RIGHT(Table1[[#This Row],[Category and Sub-Category]],LEN(Table1[[#This Row],[Category and Sub-Category]])-FIND("/",Table1[[#This Row],[Category and Sub-Category]]))</f>
        <v>drama</v>
      </c>
      <c r="S232" s="9">
        <f>(((Table1[[#This Row],[launched_at]]/60)/60)/24)+DATE(1970,1,1)+(-5/24)</f>
        <v>42129.568877314807</v>
      </c>
      <c r="T232" s="9">
        <f>(((Table1[[#This Row],[deadline]]/60)/60)/24)+DATE(1970,1,1)+(-5/24)</f>
        <v>42159.568877314807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1">
        <f>Table1[[#This Row],[pledged]]/Table1[[#This Row],[goal]]</f>
        <v>0</v>
      </c>
      <c r="P233" t="e">
        <f>ROUND(Table1[[#This Row],[pledged]]/Table1[[#This Row],[backers_count]],0)</f>
        <v>#DIV/0!</v>
      </c>
      <c r="Q233" t="str">
        <f>LEFT(Table1[[#This Row],[Category and Sub-Category]],FIND("/",Table1[[#This Row],[Category and Sub-Category]])-1)</f>
        <v>film &amp; video</v>
      </c>
      <c r="R233" t="str">
        <f>RIGHT(Table1[[#This Row],[Category and Sub-Category]],LEN(Table1[[#This Row],[Category and Sub-Category]])-FIND("/",Table1[[#This Row],[Category and Sub-Category]]))</f>
        <v>drama</v>
      </c>
      <c r="S233" s="9">
        <f>(((Table1[[#This Row],[launched_at]]/60)/60)/24)+DATE(1970,1,1)+(-5/24)</f>
        <v>42341.750590277778</v>
      </c>
      <c r="T233" s="9">
        <f>(((Table1[[#This Row],[deadline]]/60)/60)/24)+DATE(1970,1,1)+(-5/24)</f>
        <v>42371.750590277778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1">
        <f>Table1[[#This Row],[pledged]]/Table1[[#This Row],[goal]]</f>
        <v>2.75E-2</v>
      </c>
      <c r="P234">
        <f>ROUND(Table1[[#This Row],[pledged]]/Table1[[#This Row],[backers_count]],0)</f>
        <v>16</v>
      </c>
      <c r="Q234" t="str">
        <f>LEFT(Table1[[#This Row],[Category and Sub-Category]],FIND("/",Table1[[#This Row],[Category and Sub-Category]])-1)</f>
        <v>film &amp; video</v>
      </c>
      <c r="R234" t="str">
        <f>RIGHT(Table1[[#This Row],[Category and Sub-Category]],LEN(Table1[[#This Row],[Category and Sub-Category]])-FIND("/",Table1[[#This Row],[Category and Sub-Category]]))</f>
        <v>drama</v>
      </c>
      <c r="S234" s="9">
        <f>(((Table1[[#This Row],[launched_at]]/60)/60)/24)+DATE(1970,1,1)+(-5/24)</f>
        <v>42032.617430555554</v>
      </c>
      <c r="T234" s="9">
        <f>(((Table1[[#This Row],[deadline]]/60)/60)/24)+DATE(1970,1,1)+(-5/24)</f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1">
        <f>Table1[[#This Row],[pledged]]/Table1[[#This Row],[goal]]</f>
        <v>0</v>
      </c>
      <c r="P235" t="e">
        <f>ROUND(Table1[[#This Row],[pledged]]/Table1[[#This Row],[backers_count]],0)</f>
        <v>#DIV/0!</v>
      </c>
      <c r="Q235" t="str">
        <f>LEFT(Table1[[#This Row],[Category and Sub-Category]],FIND("/",Table1[[#This Row],[Category and Sub-Category]])-1)</f>
        <v>film &amp; video</v>
      </c>
      <c r="R235" t="str">
        <f>RIGHT(Table1[[#This Row],[Category and Sub-Category]],LEN(Table1[[#This Row],[Category and Sub-Category]])-FIND("/",Table1[[#This Row],[Category and Sub-Category]]))</f>
        <v>drama</v>
      </c>
      <c r="S235" s="9">
        <f>(((Table1[[#This Row],[launched_at]]/60)/60)/24)+DATE(1970,1,1)+(-5/24)</f>
        <v>42612.703379629624</v>
      </c>
      <c r="T235" s="9">
        <f>(((Table1[[#This Row],[deadline]]/60)/60)/24)+DATE(1970,1,1)+(-5/24)</f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1">
        <f>Table1[[#This Row],[pledged]]/Table1[[#This Row],[goal]]</f>
        <v>0.40100000000000002</v>
      </c>
      <c r="P236">
        <f>ROUND(Table1[[#This Row],[pledged]]/Table1[[#This Row],[backers_count]],0)</f>
        <v>80</v>
      </c>
      <c r="Q236" t="str">
        <f>LEFT(Table1[[#This Row],[Category and Sub-Category]],FIND("/",Table1[[#This Row],[Category and Sub-Category]])-1)</f>
        <v>film &amp; video</v>
      </c>
      <c r="R236" t="str">
        <f>RIGHT(Table1[[#This Row],[Category and Sub-Category]],LEN(Table1[[#This Row],[Category and Sub-Category]])-FIND("/",Table1[[#This Row],[Category and Sub-Category]]))</f>
        <v>drama</v>
      </c>
      <c r="S236" s="9">
        <f>(((Table1[[#This Row],[launched_at]]/60)/60)/24)+DATE(1970,1,1)+(-5/24)</f>
        <v>42135.82707175926</v>
      </c>
      <c r="T236" s="9">
        <f>(((Table1[[#This Row],[deadline]]/60)/60)/24)+DATE(1970,1,1)+(-5/24)</f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1">
        <f>Table1[[#This Row],[pledged]]/Table1[[#This Row],[goal]]</f>
        <v>0</v>
      </c>
      <c r="P237" t="e">
        <f>ROUND(Table1[[#This Row],[pledged]]/Table1[[#This Row],[backers_count]],0)</f>
        <v>#DIV/0!</v>
      </c>
      <c r="Q237" t="str">
        <f>LEFT(Table1[[#This Row],[Category and Sub-Category]],FIND("/",Table1[[#This Row],[Category and Sub-Category]])-1)</f>
        <v>film &amp; video</v>
      </c>
      <c r="R237" t="str">
        <f>RIGHT(Table1[[#This Row],[Category and Sub-Category]],LEN(Table1[[#This Row],[Category and Sub-Category]])-FIND("/",Table1[[#This Row],[Category and Sub-Category]]))</f>
        <v>drama</v>
      </c>
      <c r="S237" s="9">
        <f>(((Table1[[#This Row],[launched_at]]/60)/60)/24)+DATE(1970,1,1)+(-5/24)</f>
        <v>42164.700196759259</v>
      </c>
      <c r="T237" s="9">
        <f>(((Table1[[#This Row],[deadline]]/60)/60)/24)+DATE(1970,1,1)+(-5/24)</f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1">
        <f>Table1[[#This Row],[pledged]]/Table1[[#This Row],[goal]]</f>
        <v>0</v>
      </c>
      <c r="P238" t="e">
        <f>ROUND(Table1[[#This Row],[pledged]]/Table1[[#This Row],[backers_count]],0)</f>
        <v>#DIV/0!</v>
      </c>
      <c r="Q238" t="str">
        <f>LEFT(Table1[[#This Row],[Category and Sub-Category]],FIND("/",Table1[[#This Row],[Category and Sub-Category]])-1)</f>
        <v>film &amp; video</v>
      </c>
      <c r="R238" t="str">
        <f>RIGHT(Table1[[#This Row],[Category and Sub-Category]],LEN(Table1[[#This Row],[Category and Sub-Category]])-FIND("/",Table1[[#This Row],[Category and Sub-Category]]))</f>
        <v>drama</v>
      </c>
      <c r="S238" s="9">
        <f>(((Table1[[#This Row],[launched_at]]/60)/60)/24)+DATE(1970,1,1)+(-5/24)</f>
        <v>42320.876145833325</v>
      </c>
      <c r="T238" s="9">
        <f>(((Table1[[#This Row],[deadline]]/60)/60)/24)+DATE(1970,1,1)+(-5/24)</f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1">
        <f>Table1[[#This Row],[pledged]]/Table1[[#This Row],[goal]]</f>
        <v>3.3333333333333335E-3</v>
      </c>
      <c r="P239">
        <f>ROUND(Table1[[#This Row],[pledged]]/Table1[[#This Row],[backers_count]],0)</f>
        <v>50</v>
      </c>
      <c r="Q239" t="str">
        <f>LEFT(Table1[[#This Row],[Category and Sub-Category]],FIND("/",Table1[[#This Row],[Category and Sub-Category]])-1)</f>
        <v>film &amp; video</v>
      </c>
      <c r="R239" t="str">
        <f>RIGHT(Table1[[#This Row],[Category and Sub-Category]],LEN(Table1[[#This Row],[Category and Sub-Category]])-FIND("/",Table1[[#This Row],[Category and Sub-Category]]))</f>
        <v>drama</v>
      </c>
      <c r="S239" s="9">
        <f>(((Table1[[#This Row],[launched_at]]/60)/60)/24)+DATE(1970,1,1)+(-5/24)</f>
        <v>42377.368854166663</v>
      </c>
      <c r="T239" s="9">
        <f>(((Table1[[#This Row],[deadline]]/60)/60)/24)+DATE(1970,1,1)+(-5/24)</f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1">
        <f>Table1[[#This Row],[pledged]]/Table1[[#This Row],[goal]]</f>
        <v>0</v>
      </c>
      <c r="P240" t="e">
        <f>ROUND(Table1[[#This Row],[pledged]]/Table1[[#This Row],[backers_count]],0)</f>
        <v>#DIV/0!</v>
      </c>
      <c r="Q240" t="str">
        <f>LEFT(Table1[[#This Row],[Category and Sub-Category]],FIND("/",Table1[[#This Row],[Category and Sub-Category]])-1)</f>
        <v>film &amp; video</v>
      </c>
      <c r="R240" t="str">
        <f>RIGHT(Table1[[#This Row],[Category and Sub-Category]],LEN(Table1[[#This Row],[Category and Sub-Category]])-FIND("/",Table1[[#This Row],[Category and Sub-Category]]))</f>
        <v>drama</v>
      </c>
      <c r="S240" s="9">
        <f>(((Table1[[#This Row],[launched_at]]/60)/60)/24)+DATE(1970,1,1)+(-5/24)</f>
        <v>42713.754166666658</v>
      </c>
      <c r="T240" s="9">
        <f>(((Table1[[#This Row],[deadline]]/60)/60)/24)+DATE(1970,1,1)+(-5/24)</f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1">
        <f>Table1[[#This Row],[pledged]]/Table1[[#This Row],[goal]]</f>
        <v>0.25</v>
      </c>
      <c r="P241">
        <f>ROUND(Table1[[#This Row],[pledged]]/Table1[[#This Row],[backers_count]],0)</f>
        <v>50</v>
      </c>
      <c r="Q241" t="str">
        <f>LEFT(Table1[[#This Row],[Category and Sub-Category]],FIND("/",Table1[[#This Row],[Category and Sub-Category]])-1)</f>
        <v>film &amp; video</v>
      </c>
      <c r="R241" t="str">
        <f>RIGHT(Table1[[#This Row],[Category and Sub-Category]],LEN(Table1[[#This Row],[Category and Sub-Category]])-FIND("/",Table1[[#This Row],[Category and Sub-Category]]))</f>
        <v>drama</v>
      </c>
      <c r="S241" s="9">
        <f>(((Table1[[#This Row],[launched_at]]/60)/60)/24)+DATE(1970,1,1)+(-5/24)</f>
        <v>42296.901967592588</v>
      </c>
      <c r="T241" s="9">
        <f>(((Table1[[#This Row],[deadline]]/60)/60)/24)+DATE(1970,1,1)+(-5/24)</f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1">
        <f>Table1[[#This Row],[pledged]]/Table1[[#This Row],[goal]]</f>
        <v>1.0763413333333334</v>
      </c>
      <c r="P242">
        <f>ROUND(Table1[[#This Row],[pledged]]/Table1[[#This Row],[backers_count]],0)</f>
        <v>118</v>
      </c>
      <c r="Q242" t="str">
        <f>LEFT(Table1[[#This Row],[Category and Sub-Category]],FIND("/",Table1[[#This Row],[Category and Sub-Category]])-1)</f>
        <v>film &amp; video</v>
      </c>
      <c r="R242" t="str">
        <f>RIGHT(Table1[[#This Row],[Category and Sub-Category]],LEN(Table1[[#This Row],[Category and Sub-Category]])-FIND("/",Table1[[#This Row],[Category and Sub-Category]]))</f>
        <v>documentary</v>
      </c>
      <c r="S242" s="9">
        <f>(((Table1[[#This Row],[launched_at]]/60)/60)/24)+DATE(1970,1,1)+(-5/24)</f>
        <v>41354.500127314815</v>
      </c>
      <c r="T242" s="9">
        <f>(((Table1[[#This Row],[deadline]]/60)/60)/24)+DATE(1970,1,1)+(-5/24)</f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>Table1[[#This Row],[pledged]]/Table1[[#This Row],[goal]]</f>
        <v>1.1263736263736264</v>
      </c>
      <c r="P243">
        <f>ROUND(Table1[[#This Row],[pledged]]/Table1[[#This Row],[backers_count]],0)</f>
        <v>109</v>
      </c>
      <c r="Q243" t="str">
        <f>LEFT(Table1[[#This Row],[Category and Sub-Category]],FIND("/",Table1[[#This Row],[Category and Sub-Category]])-1)</f>
        <v>film &amp; video</v>
      </c>
      <c r="R243" t="str">
        <f>RIGHT(Table1[[#This Row],[Category and Sub-Category]],LEN(Table1[[#This Row],[Category and Sub-Category]])-FIND("/",Table1[[#This Row],[Category and Sub-Category]]))</f>
        <v>documentary</v>
      </c>
      <c r="S243" s="9">
        <f>(((Table1[[#This Row],[launched_at]]/60)/60)/24)+DATE(1970,1,1)+(-5/24)</f>
        <v>41949.489629629628</v>
      </c>
      <c r="T243" s="9">
        <f>(((Table1[[#This Row],[deadline]]/60)/60)/24)+DATE(1970,1,1)+(-5/24)</f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>Table1[[#This Row],[pledged]]/Table1[[#This Row],[goal]]</f>
        <v>1.1346153846153846</v>
      </c>
      <c r="P244">
        <f>ROUND(Table1[[#This Row],[pledged]]/Table1[[#This Row],[backers_count]],0)</f>
        <v>73</v>
      </c>
      <c r="Q244" t="str">
        <f>LEFT(Table1[[#This Row],[Category and Sub-Category]],FIND("/",Table1[[#This Row],[Category and Sub-Category]])-1)</f>
        <v>film &amp; video</v>
      </c>
      <c r="R244" t="str">
        <f>RIGHT(Table1[[#This Row],[Category and Sub-Category]],LEN(Table1[[#This Row],[Category and Sub-Category]])-FIND("/",Table1[[#This Row],[Category and Sub-Category]]))</f>
        <v>documentary</v>
      </c>
      <c r="S244" s="9">
        <f>(((Table1[[#This Row],[launched_at]]/60)/60)/24)+DATE(1970,1,1)+(-5/24)</f>
        <v>40862.28460648148</v>
      </c>
      <c r="T244" s="9">
        <f>(((Table1[[#This Row],[deadline]]/60)/60)/24)+DATE(1970,1,1)+(-5/24)</f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>Table1[[#This Row],[pledged]]/Table1[[#This Row],[goal]]</f>
        <v>1.0259199999999999</v>
      </c>
      <c r="P245">
        <f>ROUND(Table1[[#This Row],[pledged]]/Table1[[#This Row],[backers_count]],0)</f>
        <v>78</v>
      </c>
      <c r="Q245" t="str">
        <f>LEFT(Table1[[#This Row],[Category and Sub-Category]],FIND("/",Table1[[#This Row],[Category and Sub-Category]])-1)</f>
        <v>film &amp; video</v>
      </c>
      <c r="R245" t="str">
        <f>RIGHT(Table1[[#This Row],[Category and Sub-Category]],LEN(Table1[[#This Row],[Category and Sub-Category]])-FIND("/",Table1[[#This Row],[Category and Sub-Category]]))</f>
        <v>documentary</v>
      </c>
      <c r="S245" s="9">
        <f>(((Table1[[#This Row],[launched_at]]/60)/60)/24)+DATE(1970,1,1)+(-5/24)</f>
        <v>41661.839166666665</v>
      </c>
      <c r="T245" s="9">
        <f>(((Table1[[#This Row],[deadline]]/60)/60)/24)+DATE(1970,1,1)+(-5/24)</f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>Table1[[#This Row],[pledged]]/Table1[[#This Row],[goal]]</f>
        <v>1.1375714285714287</v>
      </c>
      <c r="P246">
        <f>ROUND(Table1[[#This Row],[pledged]]/Table1[[#This Row],[backers_count]],0)</f>
        <v>47</v>
      </c>
      <c r="Q246" t="str">
        <f>LEFT(Table1[[#This Row],[Category and Sub-Category]],FIND("/",Table1[[#This Row],[Category and Sub-Category]])-1)</f>
        <v>film &amp; video</v>
      </c>
      <c r="R246" t="str">
        <f>RIGHT(Table1[[#This Row],[Category and Sub-Category]],LEN(Table1[[#This Row],[Category and Sub-Category]])-FIND("/",Table1[[#This Row],[Category and Sub-Category]]))</f>
        <v>documentary</v>
      </c>
      <c r="S246" s="9">
        <f>(((Table1[[#This Row],[launched_at]]/60)/60)/24)+DATE(1970,1,1)+(-5/24)</f>
        <v>40213.115266203698</v>
      </c>
      <c r="T246" s="9">
        <f>(((Table1[[#This Row],[deadline]]/60)/60)/24)+DATE(1970,1,1)+(-5/24)</f>
        <v>40253.087499999994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>Table1[[#This Row],[pledged]]/Table1[[#This Row],[goal]]</f>
        <v>1.0371999999999999</v>
      </c>
      <c r="P247">
        <f>ROUND(Table1[[#This Row],[pledged]]/Table1[[#This Row],[backers_count]],0)</f>
        <v>54</v>
      </c>
      <c r="Q247" t="str">
        <f>LEFT(Table1[[#This Row],[Category and Sub-Category]],FIND("/",Table1[[#This Row],[Category and Sub-Category]])-1)</f>
        <v>film &amp; video</v>
      </c>
      <c r="R247" t="str">
        <f>RIGHT(Table1[[#This Row],[Category and Sub-Category]],LEN(Table1[[#This Row],[Category and Sub-Category]])-FIND("/",Table1[[#This Row],[Category and Sub-Category]]))</f>
        <v>documentary</v>
      </c>
      <c r="S247" s="9">
        <f>(((Table1[[#This Row],[launched_at]]/60)/60)/24)+DATE(1970,1,1)+(-5/24)</f>
        <v>41106.844733796293</v>
      </c>
      <c r="T247" s="9">
        <f>(((Table1[[#This Row],[deadline]]/60)/60)/24)+DATE(1970,1,1)+(-5/24)</f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>Table1[[#This Row],[pledged]]/Table1[[#This Row],[goal]]</f>
        <v>3.0546000000000002</v>
      </c>
      <c r="P248">
        <f>ROUND(Table1[[#This Row],[pledged]]/Table1[[#This Row],[backers_count]],0)</f>
        <v>68</v>
      </c>
      <c r="Q248" t="str">
        <f>LEFT(Table1[[#This Row],[Category and Sub-Category]],FIND("/",Table1[[#This Row],[Category and Sub-Category]])-1)</f>
        <v>film &amp; video</v>
      </c>
      <c r="R248" t="str">
        <f>RIGHT(Table1[[#This Row],[Category and Sub-Category]],LEN(Table1[[#This Row],[Category and Sub-Category]])-FIND("/",Table1[[#This Row],[Category and Sub-Category]]))</f>
        <v>documentary</v>
      </c>
      <c r="S248" s="9">
        <f>(((Table1[[#This Row],[launched_at]]/60)/60)/24)+DATE(1970,1,1)+(-5/24)</f>
        <v>40480.155150462961</v>
      </c>
      <c r="T248" s="9">
        <f>(((Table1[[#This Row],[deadline]]/60)/60)/24)+DATE(1970,1,1)+(-5/24)</f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>Table1[[#This Row],[pledged]]/Table1[[#This Row],[goal]]</f>
        <v>1.341</v>
      </c>
      <c r="P249">
        <f>ROUND(Table1[[#This Row],[pledged]]/Table1[[#This Row],[backers_count]],0)</f>
        <v>108</v>
      </c>
      <c r="Q249" t="str">
        <f>LEFT(Table1[[#This Row],[Category and Sub-Category]],FIND("/",Table1[[#This Row],[Category and Sub-Category]])-1)</f>
        <v>film &amp; video</v>
      </c>
      <c r="R249" t="str">
        <f>RIGHT(Table1[[#This Row],[Category and Sub-Category]],LEN(Table1[[#This Row],[Category and Sub-Category]])-FIND("/",Table1[[#This Row],[Category and Sub-Category]]))</f>
        <v>documentary</v>
      </c>
      <c r="S249" s="9">
        <f>(((Table1[[#This Row],[launched_at]]/60)/60)/24)+DATE(1970,1,1)+(-5/24)</f>
        <v>40430.395995370367</v>
      </c>
      <c r="T249" s="9">
        <f>(((Table1[[#This Row],[deadline]]/60)/60)/24)+DATE(1970,1,1)+(-5/24)</f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>Table1[[#This Row],[pledged]]/Table1[[#This Row],[goal]]</f>
        <v>1.0133294117647058</v>
      </c>
      <c r="P250">
        <f>ROUND(Table1[[#This Row],[pledged]]/Table1[[#This Row],[backers_count]],0)</f>
        <v>590</v>
      </c>
      <c r="Q250" t="str">
        <f>LEFT(Table1[[#This Row],[Category and Sub-Category]],FIND("/",Table1[[#This Row],[Category and Sub-Category]])-1)</f>
        <v>film &amp; video</v>
      </c>
      <c r="R250" t="str">
        <f>RIGHT(Table1[[#This Row],[Category and Sub-Category]],LEN(Table1[[#This Row],[Category and Sub-Category]])-FIND("/",Table1[[#This Row],[Category and Sub-Category]]))</f>
        <v>documentary</v>
      </c>
      <c r="S250" s="9">
        <f>(((Table1[[#This Row],[launched_at]]/60)/60)/24)+DATE(1970,1,1)+(-5/24)</f>
        <v>40870.566076388888</v>
      </c>
      <c r="T250" s="9">
        <f>(((Table1[[#This Row],[deadline]]/60)/60)/24)+DATE(1970,1,1)+(-5/24)</f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>Table1[[#This Row],[pledged]]/Table1[[#This Row],[goal]]</f>
        <v>1.1292</v>
      </c>
      <c r="P251">
        <f>ROUND(Table1[[#This Row],[pledged]]/Table1[[#This Row],[backers_count]],0)</f>
        <v>48</v>
      </c>
      <c r="Q251" t="str">
        <f>LEFT(Table1[[#This Row],[Category and Sub-Category]],FIND("/",Table1[[#This Row],[Category and Sub-Category]])-1)</f>
        <v>film &amp; video</v>
      </c>
      <c r="R251" t="str">
        <f>RIGHT(Table1[[#This Row],[Category and Sub-Category]],LEN(Table1[[#This Row],[Category and Sub-Category]])-FIND("/",Table1[[#This Row],[Category and Sub-Category]]))</f>
        <v>documentary</v>
      </c>
      <c r="S251" s="9">
        <f>(((Table1[[#This Row],[launched_at]]/60)/60)/24)+DATE(1970,1,1)+(-5/24)</f>
        <v>40332.715509259258</v>
      </c>
      <c r="T251" s="9">
        <f>(((Table1[[#This Row],[deadline]]/60)/60)/24)+DATE(1970,1,1)+(-5/24)</f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>Table1[[#This Row],[pledged]]/Table1[[#This Row],[goal]]</f>
        <v>1.0558333333333334</v>
      </c>
      <c r="P252">
        <f>ROUND(Table1[[#This Row],[pledged]]/Table1[[#This Row],[backers_count]],0)</f>
        <v>72</v>
      </c>
      <c r="Q252" t="str">
        <f>LEFT(Table1[[#This Row],[Category and Sub-Category]],FIND("/",Table1[[#This Row],[Category and Sub-Category]])-1)</f>
        <v>film &amp; video</v>
      </c>
      <c r="R252" t="str">
        <f>RIGHT(Table1[[#This Row],[Category and Sub-Category]],LEN(Table1[[#This Row],[Category and Sub-Category]])-FIND("/",Table1[[#This Row],[Category and Sub-Category]]))</f>
        <v>documentary</v>
      </c>
      <c r="S252" s="9">
        <f>(((Table1[[#This Row],[launched_at]]/60)/60)/24)+DATE(1970,1,1)+(-5/24)</f>
        <v>41401.357534722221</v>
      </c>
      <c r="T252" s="9">
        <f>(((Table1[[#This Row],[deadline]]/60)/60)/24)+DATE(1970,1,1)+(-5/24)</f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>Table1[[#This Row],[pledged]]/Table1[[#This Row],[goal]]</f>
        <v>1.2557142857142858</v>
      </c>
      <c r="P253">
        <f>ROUND(Table1[[#This Row],[pledged]]/Table1[[#This Row],[backers_count]],0)</f>
        <v>57</v>
      </c>
      <c r="Q253" t="str">
        <f>LEFT(Table1[[#This Row],[Category and Sub-Category]],FIND("/",Table1[[#This Row],[Category and Sub-Category]])-1)</f>
        <v>film &amp; video</v>
      </c>
      <c r="R253" t="str">
        <f>RIGHT(Table1[[#This Row],[Category and Sub-Category]],LEN(Table1[[#This Row],[Category and Sub-Category]])-FIND("/",Table1[[#This Row],[Category and Sub-Category]]))</f>
        <v>documentary</v>
      </c>
      <c r="S253" s="9">
        <f>(((Table1[[#This Row],[launched_at]]/60)/60)/24)+DATE(1970,1,1)+(-5/24)</f>
        <v>41013.579236111109</v>
      </c>
      <c r="T253" s="9">
        <f>(((Table1[[#This Row],[deadline]]/60)/60)/24)+DATE(1970,1,1)+(-5/24)</f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>Table1[[#This Row],[pledged]]/Table1[[#This Row],[goal]]</f>
        <v>1.8455999999999999</v>
      </c>
      <c r="P254">
        <f>ROUND(Table1[[#This Row],[pledged]]/Table1[[#This Row],[backers_count]],0)</f>
        <v>85</v>
      </c>
      <c r="Q254" t="str">
        <f>LEFT(Table1[[#This Row],[Category and Sub-Category]],FIND("/",Table1[[#This Row],[Category and Sub-Category]])-1)</f>
        <v>film &amp; video</v>
      </c>
      <c r="R254" t="str">
        <f>RIGHT(Table1[[#This Row],[Category and Sub-Category]],LEN(Table1[[#This Row],[Category and Sub-Category]])-FIND("/",Table1[[#This Row],[Category and Sub-Category]]))</f>
        <v>documentary</v>
      </c>
      <c r="S254" s="9">
        <f>(((Table1[[#This Row],[launched_at]]/60)/60)/24)+DATE(1970,1,1)+(-5/24)</f>
        <v>40266.454375000001</v>
      </c>
      <c r="T254" s="9">
        <f>(((Table1[[#This Row],[deadline]]/60)/60)/24)+DATE(1970,1,1)+(-5/24)</f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>Table1[[#This Row],[pledged]]/Table1[[#This Row],[goal]]</f>
        <v>1.0073333333333334</v>
      </c>
      <c r="P255">
        <f>ROUND(Table1[[#This Row],[pledged]]/Table1[[#This Row],[backers_count]],0)</f>
        <v>216</v>
      </c>
      <c r="Q255" t="str">
        <f>LEFT(Table1[[#This Row],[Category and Sub-Category]],FIND("/",Table1[[#This Row],[Category and Sub-Category]])-1)</f>
        <v>film &amp; video</v>
      </c>
      <c r="R255" t="str">
        <f>RIGHT(Table1[[#This Row],[Category and Sub-Category]],LEN(Table1[[#This Row],[Category and Sub-Category]])-FIND("/",Table1[[#This Row],[Category and Sub-Category]]))</f>
        <v>documentary</v>
      </c>
      <c r="S255" s="9">
        <f>(((Table1[[#This Row],[launched_at]]/60)/60)/24)+DATE(1970,1,1)+(-5/24)</f>
        <v>40924.44253472222</v>
      </c>
      <c r="T255" s="9">
        <f>(((Table1[[#This Row],[deadline]]/60)/60)/24)+DATE(1970,1,1)+(-5/24)</f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>Table1[[#This Row],[pledged]]/Table1[[#This Row],[goal]]</f>
        <v>1.1694724999999999</v>
      </c>
      <c r="P256">
        <f>ROUND(Table1[[#This Row],[pledged]]/Table1[[#This Row],[backers_count]],0)</f>
        <v>89</v>
      </c>
      <c r="Q256" t="str">
        <f>LEFT(Table1[[#This Row],[Category and Sub-Category]],FIND("/",Table1[[#This Row],[Category and Sub-Category]])-1)</f>
        <v>film &amp; video</v>
      </c>
      <c r="R256" t="str">
        <f>RIGHT(Table1[[#This Row],[Category and Sub-Category]],LEN(Table1[[#This Row],[Category and Sub-Category]])-FIND("/",Table1[[#This Row],[Category and Sub-Category]]))</f>
        <v>documentary</v>
      </c>
      <c r="S256" s="9">
        <f>(((Table1[[#This Row],[launched_at]]/60)/60)/24)+DATE(1970,1,1)+(-5/24)</f>
        <v>42263.744328703695</v>
      </c>
      <c r="T256" s="9">
        <f>(((Table1[[#This Row],[deadline]]/60)/60)/24)+DATE(1970,1,1)+(-5/24)</f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>Table1[[#This Row],[pledged]]/Table1[[#This Row],[goal]]</f>
        <v>1.0673325</v>
      </c>
      <c r="P257">
        <f>ROUND(Table1[[#This Row],[pledged]]/Table1[[#This Row],[backers_count]],0)</f>
        <v>45</v>
      </c>
      <c r="Q257" t="str">
        <f>LEFT(Table1[[#This Row],[Category and Sub-Category]],FIND("/",Table1[[#This Row],[Category and Sub-Category]])-1)</f>
        <v>film &amp; video</v>
      </c>
      <c r="R257" t="str">
        <f>RIGHT(Table1[[#This Row],[Category and Sub-Category]],LEN(Table1[[#This Row],[Category and Sub-Category]])-FIND("/",Table1[[#This Row],[Category and Sub-Category]]))</f>
        <v>documentary</v>
      </c>
      <c r="S257" s="9">
        <f>(((Table1[[#This Row],[launched_at]]/60)/60)/24)+DATE(1970,1,1)+(-5/24)</f>
        <v>40588.318078703705</v>
      </c>
      <c r="T257" s="9">
        <f>(((Table1[[#This Row],[deadline]]/60)/60)/24)+DATE(1970,1,1)+(-5/24)</f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>Table1[[#This Row],[pledged]]/Table1[[#This Row],[goal]]</f>
        <v>1.391</v>
      </c>
      <c r="P258">
        <f>ROUND(Table1[[#This Row],[pledged]]/Table1[[#This Row],[backers_count]],0)</f>
        <v>66</v>
      </c>
      <c r="Q258" t="str">
        <f>LEFT(Table1[[#This Row],[Category and Sub-Category]],FIND("/",Table1[[#This Row],[Category and Sub-Category]])-1)</f>
        <v>film &amp; video</v>
      </c>
      <c r="R258" t="str">
        <f>RIGHT(Table1[[#This Row],[Category and Sub-Category]],LEN(Table1[[#This Row],[Category and Sub-Category]])-FIND("/",Table1[[#This Row],[Category and Sub-Category]]))</f>
        <v>documentary</v>
      </c>
      <c r="S258" s="9">
        <f>(((Table1[[#This Row],[launched_at]]/60)/60)/24)+DATE(1970,1,1)+(-5/24)</f>
        <v>41319.560960648145</v>
      </c>
      <c r="T258" s="9">
        <f>(((Table1[[#This Row],[deadline]]/60)/60)/24)+DATE(1970,1,1)+(-5/24)</f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>Table1[[#This Row],[pledged]]/Table1[[#This Row],[goal]]</f>
        <v>1.0672648571428571</v>
      </c>
      <c r="P259">
        <f>ROUND(Table1[[#This Row],[pledged]]/Table1[[#This Row],[backers_count]],0)</f>
        <v>67</v>
      </c>
      <c r="Q259" t="str">
        <f>LEFT(Table1[[#This Row],[Category and Sub-Category]],FIND("/",Table1[[#This Row],[Category and Sub-Category]])-1)</f>
        <v>film &amp; video</v>
      </c>
      <c r="R259" t="str">
        <f>RIGHT(Table1[[#This Row],[Category and Sub-Category]],LEN(Table1[[#This Row],[Category and Sub-Category]])-FIND("/",Table1[[#This Row],[Category and Sub-Category]]))</f>
        <v>documentary</v>
      </c>
      <c r="S259" s="9">
        <f>(((Table1[[#This Row],[launched_at]]/60)/60)/24)+DATE(1970,1,1)+(-5/24)</f>
        <v>42479.418541666666</v>
      </c>
      <c r="T259" s="9">
        <f>(((Table1[[#This Row],[deadline]]/60)/60)/24)+DATE(1970,1,1)+(-5/24)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>Table1[[#This Row],[pledged]]/Table1[[#This Row],[goal]]</f>
        <v>1.9114</v>
      </c>
      <c r="P260">
        <f>ROUND(Table1[[#This Row],[pledged]]/Table1[[#This Row],[backers_count]],0)</f>
        <v>83</v>
      </c>
      <c r="Q260" t="str">
        <f>LEFT(Table1[[#This Row],[Category and Sub-Category]],FIND("/",Table1[[#This Row],[Category and Sub-Category]])-1)</f>
        <v>film &amp; video</v>
      </c>
      <c r="R260" t="str">
        <f>RIGHT(Table1[[#This Row],[Category and Sub-Category]],LEN(Table1[[#This Row],[Category and Sub-Category]])-FIND("/",Table1[[#This Row],[Category and Sub-Category]]))</f>
        <v>documentary</v>
      </c>
      <c r="S260" s="9">
        <f>(((Table1[[#This Row],[launched_at]]/60)/60)/24)+DATE(1970,1,1)+(-5/24)</f>
        <v>40681.843356481477</v>
      </c>
      <c r="T260" s="9">
        <f>(((Table1[[#This Row],[deadline]]/60)/60)/24)+DATE(1970,1,1)+(-5/24)</f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>Table1[[#This Row],[pledged]]/Table1[[#This Row],[goal]]</f>
        <v>1.3193789333333332</v>
      </c>
      <c r="P261">
        <f>ROUND(Table1[[#This Row],[pledged]]/Table1[[#This Row],[backers_count]],0)</f>
        <v>105</v>
      </c>
      <c r="Q261" t="str">
        <f>LEFT(Table1[[#This Row],[Category and Sub-Category]],FIND("/",Table1[[#This Row],[Category and Sub-Category]])-1)</f>
        <v>film &amp; video</v>
      </c>
      <c r="R261" t="str">
        <f>RIGHT(Table1[[#This Row],[Category and Sub-Category]],LEN(Table1[[#This Row],[Category and Sub-Category]])-FIND("/",Table1[[#This Row],[Category and Sub-Category]]))</f>
        <v>documentary</v>
      </c>
      <c r="S261" s="9">
        <f>(((Table1[[#This Row],[launched_at]]/60)/60)/24)+DATE(1970,1,1)+(-5/24)</f>
        <v>42072.529733796291</v>
      </c>
      <c r="T261" s="9">
        <f>(((Table1[[#This Row],[deadline]]/60)/60)/24)+DATE(1970,1,1)+(-5/24)</f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1">
        <f>Table1[[#This Row],[pledged]]/Table1[[#This Row],[goal]]</f>
        <v>1.0640000000000001</v>
      </c>
      <c r="P262">
        <f>ROUND(Table1[[#This Row],[pledged]]/Table1[[#This Row],[backers_count]],0)</f>
        <v>121</v>
      </c>
      <c r="Q262" t="str">
        <f>LEFT(Table1[[#This Row],[Category and Sub-Category]],FIND("/",Table1[[#This Row],[Category and Sub-Category]])-1)</f>
        <v>film &amp; video</v>
      </c>
      <c r="R262" t="str">
        <f>RIGHT(Table1[[#This Row],[Category and Sub-Category]],LEN(Table1[[#This Row],[Category and Sub-Category]])-FIND("/",Table1[[#This Row],[Category and Sub-Category]]))</f>
        <v>documentary</v>
      </c>
      <c r="S262" s="9">
        <f>(((Table1[[#This Row],[launched_at]]/60)/60)/24)+DATE(1970,1,1)+(-5/24)</f>
        <v>40330.547210648147</v>
      </c>
      <c r="T262" s="9">
        <f>(((Table1[[#This Row],[deadline]]/60)/60)/24)+DATE(1970,1,1)+(-5/24)</f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>Table1[[#This Row],[pledged]]/Table1[[#This Row],[goal]]</f>
        <v>1.0740000000000001</v>
      </c>
      <c r="P263">
        <f>ROUND(Table1[[#This Row],[pledged]]/Table1[[#This Row],[backers_count]],0)</f>
        <v>98</v>
      </c>
      <c r="Q263" t="str">
        <f>LEFT(Table1[[#This Row],[Category and Sub-Category]],FIND("/",Table1[[#This Row],[Category and Sub-Category]])-1)</f>
        <v>film &amp; video</v>
      </c>
      <c r="R263" t="str">
        <f>RIGHT(Table1[[#This Row],[Category and Sub-Category]],LEN(Table1[[#This Row],[Category and Sub-Category]])-FIND("/",Table1[[#This Row],[Category and Sub-Category]]))</f>
        <v>documentary</v>
      </c>
      <c r="S263" s="9">
        <f>(((Table1[[#This Row],[launched_at]]/60)/60)/24)+DATE(1970,1,1)+(-5/24)</f>
        <v>41017.677129629628</v>
      </c>
      <c r="T263" s="9">
        <f>(((Table1[[#This Row],[deadline]]/60)/60)/24)+DATE(1970,1,1)+(-5/24)</f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>Table1[[#This Row],[pledged]]/Table1[[#This Row],[goal]]</f>
        <v>2.4</v>
      </c>
      <c r="P264">
        <f>ROUND(Table1[[#This Row],[pledged]]/Table1[[#This Row],[backers_count]],0)</f>
        <v>41</v>
      </c>
      <c r="Q264" t="str">
        <f>LEFT(Table1[[#This Row],[Category and Sub-Category]],FIND("/",Table1[[#This Row],[Category and Sub-Category]])-1)</f>
        <v>film &amp; video</v>
      </c>
      <c r="R264" t="str">
        <f>RIGHT(Table1[[#This Row],[Category and Sub-Category]],LEN(Table1[[#This Row],[Category and Sub-Category]])-FIND("/",Table1[[#This Row],[Category and Sub-Category]]))</f>
        <v>documentary</v>
      </c>
      <c r="S264" s="9">
        <f>(((Table1[[#This Row],[launched_at]]/60)/60)/24)+DATE(1970,1,1)+(-5/24)</f>
        <v>40555.039675925924</v>
      </c>
      <c r="T264" s="9">
        <f>(((Table1[[#This Row],[deadline]]/60)/60)/24)+DATE(1970,1,1)+(-5/24)</f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>Table1[[#This Row],[pledged]]/Table1[[#This Row],[goal]]</f>
        <v>1.1808107999999999</v>
      </c>
      <c r="P265">
        <f>ROUND(Table1[[#This Row],[pledged]]/Table1[[#This Row],[backers_count]],0)</f>
        <v>31</v>
      </c>
      <c r="Q265" t="str">
        <f>LEFT(Table1[[#This Row],[Category and Sub-Category]],FIND("/",Table1[[#This Row],[Category and Sub-Category]])-1)</f>
        <v>film &amp; video</v>
      </c>
      <c r="R265" t="str">
        <f>RIGHT(Table1[[#This Row],[Category and Sub-Category]],LEN(Table1[[#This Row],[Category and Sub-Category]])-FIND("/",Table1[[#This Row],[Category and Sub-Category]]))</f>
        <v>documentary</v>
      </c>
      <c r="S265" s="9">
        <f>(((Table1[[#This Row],[launched_at]]/60)/60)/24)+DATE(1970,1,1)+(-5/24)</f>
        <v>41149.746458333328</v>
      </c>
      <c r="T265" s="9">
        <f>(((Table1[[#This Row],[deadline]]/60)/60)/24)+DATE(1970,1,1)+(-5/24)</f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>Table1[[#This Row],[pledged]]/Table1[[#This Row],[goal]]</f>
        <v>1.1819999999999999</v>
      </c>
      <c r="P266">
        <f>ROUND(Table1[[#This Row],[pledged]]/Table1[[#This Row],[backers_count]],0)</f>
        <v>65</v>
      </c>
      <c r="Q266" t="str">
        <f>LEFT(Table1[[#This Row],[Category and Sub-Category]],FIND("/",Table1[[#This Row],[Category and Sub-Category]])-1)</f>
        <v>film &amp; video</v>
      </c>
      <c r="R266" t="str">
        <f>RIGHT(Table1[[#This Row],[Category and Sub-Category]],LEN(Table1[[#This Row],[Category and Sub-Category]])-FIND("/",Table1[[#This Row],[Category and Sub-Category]]))</f>
        <v>documentary</v>
      </c>
      <c r="S266" s="9">
        <f>(((Table1[[#This Row],[launched_at]]/60)/60)/24)+DATE(1970,1,1)+(-5/24)</f>
        <v>41010.411979166667</v>
      </c>
      <c r="T266" s="9">
        <f>(((Table1[[#This Row],[deadline]]/60)/60)/24)+DATE(1970,1,1)+(-5/24)</f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>Table1[[#This Row],[pledged]]/Table1[[#This Row],[goal]]</f>
        <v>1.111</v>
      </c>
      <c r="P267">
        <f>ROUND(Table1[[#This Row],[pledged]]/Table1[[#This Row],[backers_count]],0)</f>
        <v>96</v>
      </c>
      <c r="Q267" t="str">
        <f>LEFT(Table1[[#This Row],[Category and Sub-Category]],FIND("/",Table1[[#This Row],[Category and Sub-Category]])-1)</f>
        <v>film &amp; video</v>
      </c>
      <c r="R267" t="str">
        <f>RIGHT(Table1[[#This Row],[Category and Sub-Category]],LEN(Table1[[#This Row],[Category and Sub-Category]])-FIND("/",Table1[[#This Row],[Category and Sub-Category]]))</f>
        <v>documentary</v>
      </c>
      <c r="S267" s="9">
        <f>(((Table1[[#This Row],[launched_at]]/60)/60)/24)+DATE(1970,1,1)+(-5/24)</f>
        <v>40267.037384259253</v>
      </c>
      <c r="T267" s="9">
        <f>(((Table1[[#This Row],[deadline]]/60)/60)/24)+DATE(1970,1,1)+(-5/24)</f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>Table1[[#This Row],[pledged]]/Table1[[#This Row],[goal]]</f>
        <v>1.4550000000000001</v>
      </c>
      <c r="P268">
        <f>ROUND(Table1[[#This Row],[pledged]]/Table1[[#This Row],[backers_count]],0)</f>
        <v>40</v>
      </c>
      <c r="Q268" t="str">
        <f>LEFT(Table1[[#This Row],[Category and Sub-Category]],FIND("/",Table1[[#This Row],[Category and Sub-Category]])-1)</f>
        <v>film &amp; video</v>
      </c>
      <c r="R268" t="str">
        <f>RIGHT(Table1[[#This Row],[Category and Sub-Category]],LEN(Table1[[#This Row],[Category and Sub-Category]])-FIND("/",Table1[[#This Row],[Category and Sub-Category]]))</f>
        <v>documentary</v>
      </c>
      <c r="S268" s="9">
        <f>(((Table1[[#This Row],[launched_at]]/60)/60)/24)+DATE(1970,1,1)+(-5/24)</f>
        <v>40204.966516203705</v>
      </c>
      <c r="T268" s="9">
        <f>(((Table1[[#This Row],[deadline]]/60)/60)/24)+DATE(1970,1,1)+(-5/24)</f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>Table1[[#This Row],[pledged]]/Table1[[#This Row],[goal]]</f>
        <v>1.3162883248730965</v>
      </c>
      <c r="P269">
        <f>ROUND(Table1[[#This Row],[pledged]]/Table1[[#This Row],[backers_count]],0)</f>
        <v>79</v>
      </c>
      <c r="Q269" t="str">
        <f>LEFT(Table1[[#This Row],[Category and Sub-Category]],FIND("/",Table1[[#This Row],[Category and Sub-Category]])-1)</f>
        <v>film &amp; video</v>
      </c>
      <c r="R269" t="str">
        <f>RIGHT(Table1[[#This Row],[Category and Sub-Category]],LEN(Table1[[#This Row],[Category and Sub-Category]])-FIND("/",Table1[[#This Row],[Category and Sub-Category]]))</f>
        <v>documentary</v>
      </c>
      <c r="S269" s="9">
        <f>(((Table1[[#This Row],[launched_at]]/60)/60)/24)+DATE(1970,1,1)+(-5/24)</f>
        <v>41785.244201388887</v>
      </c>
      <c r="T269" s="9">
        <f>(((Table1[[#This Row],[deadline]]/60)/60)/24)+DATE(1970,1,1)+(-5/24)</f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>Table1[[#This Row],[pledged]]/Table1[[#This Row],[goal]]</f>
        <v>1.1140000000000001</v>
      </c>
      <c r="P270">
        <f>ROUND(Table1[[#This Row],[pledged]]/Table1[[#This Row],[backers_count]],0)</f>
        <v>50</v>
      </c>
      <c r="Q270" t="str">
        <f>LEFT(Table1[[#This Row],[Category and Sub-Category]],FIND("/",Table1[[#This Row],[Category and Sub-Category]])-1)</f>
        <v>film &amp; video</v>
      </c>
      <c r="R270" t="str">
        <f>RIGHT(Table1[[#This Row],[Category and Sub-Category]],LEN(Table1[[#This Row],[Category and Sub-Category]])-FIND("/",Table1[[#This Row],[Category and Sub-Category]]))</f>
        <v>documentary</v>
      </c>
      <c r="S270" s="9">
        <f>(((Table1[[#This Row],[launched_at]]/60)/60)/24)+DATE(1970,1,1)+(-5/24)</f>
        <v>40808.944189814814</v>
      </c>
      <c r="T270" s="9">
        <f>(((Table1[[#This Row],[deadline]]/60)/60)/24)+DATE(1970,1,1)+(-5/24)</f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>Table1[[#This Row],[pledged]]/Table1[[#This Row],[goal]]</f>
        <v>1.4723377</v>
      </c>
      <c r="P271">
        <f>ROUND(Table1[[#This Row],[pledged]]/Table1[[#This Row],[backers_count]],0)</f>
        <v>92</v>
      </c>
      <c r="Q271" t="str">
        <f>LEFT(Table1[[#This Row],[Category and Sub-Category]],FIND("/",Table1[[#This Row],[Category and Sub-Category]])-1)</f>
        <v>film &amp; video</v>
      </c>
      <c r="R271" t="str">
        <f>RIGHT(Table1[[#This Row],[Category and Sub-Category]],LEN(Table1[[#This Row],[Category and Sub-Category]])-FIND("/",Table1[[#This Row],[Category and Sub-Category]]))</f>
        <v>documentary</v>
      </c>
      <c r="S271" s="9">
        <f>(((Table1[[#This Row],[launched_at]]/60)/60)/24)+DATE(1970,1,1)+(-5/24)</f>
        <v>42757.988680555551</v>
      </c>
      <c r="T271" s="9">
        <f>(((Table1[[#This Row],[deadline]]/60)/60)/24)+DATE(1970,1,1)+(-5/24)</f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>Table1[[#This Row],[pledged]]/Table1[[#This Row],[goal]]</f>
        <v>1.5260869565217392</v>
      </c>
      <c r="P272">
        <f>ROUND(Table1[[#This Row],[pledged]]/Table1[[#This Row],[backers_count]],0)</f>
        <v>58</v>
      </c>
      <c r="Q272" t="str">
        <f>LEFT(Table1[[#This Row],[Category and Sub-Category]],FIND("/",Table1[[#This Row],[Category and Sub-Category]])-1)</f>
        <v>film &amp; video</v>
      </c>
      <c r="R272" t="str">
        <f>RIGHT(Table1[[#This Row],[Category and Sub-Category]],LEN(Table1[[#This Row],[Category and Sub-Category]])-FIND("/",Table1[[#This Row],[Category and Sub-Category]]))</f>
        <v>documentary</v>
      </c>
      <c r="S272" s="9">
        <f>(((Table1[[#This Row],[launched_at]]/60)/60)/24)+DATE(1970,1,1)+(-5/24)</f>
        <v>40637.658217592587</v>
      </c>
      <c r="T272" s="9">
        <f>(((Table1[[#This Row],[deadline]]/60)/60)/24)+DATE(1970,1,1)+(-5/24)</f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>Table1[[#This Row],[pledged]]/Table1[[#This Row],[goal]]</f>
        <v>1.0468</v>
      </c>
      <c r="P273">
        <f>ROUND(Table1[[#This Row],[pledged]]/Table1[[#This Row],[backers_count]],0)</f>
        <v>109</v>
      </c>
      <c r="Q273" t="str">
        <f>LEFT(Table1[[#This Row],[Category and Sub-Category]],FIND("/",Table1[[#This Row],[Category and Sub-Category]])-1)</f>
        <v>film &amp; video</v>
      </c>
      <c r="R273" t="str">
        <f>RIGHT(Table1[[#This Row],[Category and Sub-Category]],LEN(Table1[[#This Row],[Category and Sub-Category]])-FIND("/",Table1[[#This Row],[Category and Sub-Category]]))</f>
        <v>documentary</v>
      </c>
      <c r="S273" s="9">
        <f>(((Table1[[#This Row],[launched_at]]/60)/60)/24)+DATE(1970,1,1)+(-5/24)</f>
        <v>41611.891909722224</v>
      </c>
      <c r="T273" s="9">
        <f>(((Table1[[#This Row],[deadline]]/60)/60)/24)+DATE(1970,1,1)+(-5/24)</f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>Table1[[#This Row],[pledged]]/Table1[[#This Row],[goal]]</f>
        <v>1.7743366666666667</v>
      </c>
      <c r="P274">
        <f>ROUND(Table1[[#This Row],[pledged]]/Table1[[#This Row],[backers_count]],0)</f>
        <v>82</v>
      </c>
      <c r="Q274" t="str">
        <f>LEFT(Table1[[#This Row],[Category and Sub-Category]],FIND("/",Table1[[#This Row],[Category and Sub-Category]])-1)</f>
        <v>film &amp; video</v>
      </c>
      <c r="R274" t="str">
        <f>RIGHT(Table1[[#This Row],[Category and Sub-Category]],LEN(Table1[[#This Row],[Category and Sub-Category]])-FIND("/",Table1[[#This Row],[Category and Sub-Category]]))</f>
        <v>documentary</v>
      </c>
      <c r="S274" s="9">
        <f>(((Table1[[#This Row],[launched_at]]/60)/60)/24)+DATE(1970,1,1)+(-5/24)</f>
        <v>40235.692025462959</v>
      </c>
      <c r="T274" s="9">
        <f>(((Table1[[#This Row],[deadline]]/60)/60)/24)+DATE(1970,1,1)+(-5/24)</f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>Table1[[#This Row],[pledged]]/Table1[[#This Row],[goal]]</f>
        <v>1.077758</v>
      </c>
      <c r="P275">
        <f>ROUND(Table1[[#This Row],[pledged]]/Table1[[#This Row],[backers_count]],0)</f>
        <v>46</v>
      </c>
      <c r="Q275" t="str">
        <f>LEFT(Table1[[#This Row],[Category and Sub-Category]],FIND("/",Table1[[#This Row],[Category and Sub-Category]])-1)</f>
        <v>film &amp; video</v>
      </c>
      <c r="R275" t="str">
        <f>RIGHT(Table1[[#This Row],[Category and Sub-Category]],LEN(Table1[[#This Row],[Category and Sub-Category]])-FIND("/",Table1[[#This Row],[Category and Sub-Category]]))</f>
        <v>documentary</v>
      </c>
      <c r="S275" s="9">
        <f>(((Table1[[#This Row],[launched_at]]/60)/60)/24)+DATE(1970,1,1)+(-5/24)</f>
        <v>40697.29011574074</v>
      </c>
      <c r="T275" s="9">
        <f>(((Table1[[#This Row],[deadline]]/60)/60)/24)+DATE(1970,1,1)+(-5/24)</f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>Table1[[#This Row],[pledged]]/Table1[[#This Row],[goal]]</f>
        <v>1.56</v>
      </c>
      <c r="P276">
        <f>ROUND(Table1[[#This Row],[pledged]]/Table1[[#This Row],[backers_count]],0)</f>
        <v>55</v>
      </c>
      <c r="Q276" t="str">
        <f>LEFT(Table1[[#This Row],[Category and Sub-Category]],FIND("/",Table1[[#This Row],[Category and Sub-Category]])-1)</f>
        <v>film &amp; video</v>
      </c>
      <c r="R276" t="str">
        <f>RIGHT(Table1[[#This Row],[Category and Sub-Category]],LEN(Table1[[#This Row],[Category and Sub-Category]])-FIND("/",Table1[[#This Row],[Category and Sub-Category]]))</f>
        <v>documentary</v>
      </c>
      <c r="S276" s="9">
        <f>(((Table1[[#This Row],[launched_at]]/60)/60)/24)+DATE(1970,1,1)+(-5/24)</f>
        <v>40969.704039351847</v>
      </c>
      <c r="T276" s="9">
        <f>(((Table1[[#This Row],[deadline]]/60)/60)/24)+DATE(1970,1,1)+(-5/24)</f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>Table1[[#This Row],[pledged]]/Table1[[#This Row],[goal]]</f>
        <v>1.08395</v>
      </c>
      <c r="P277">
        <f>ROUND(Table1[[#This Row],[pledged]]/Table1[[#This Row],[backers_count]],0)</f>
        <v>65</v>
      </c>
      <c r="Q277" t="str">
        <f>LEFT(Table1[[#This Row],[Category and Sub-Category]],FIND("/",Table1[[#This Row],[Category and Sub-Category]])-1)</f>
        <v>film &amp; video</v>
      </c>
      <c r="R277" t="str">
        <f>RIGHT(Table1[[#This Row],[Category and Sub-Category]],LEN(Table1[[#This Row],[Category and Sub-Category]])-FIND("/",Table1[[#This Row],[Category and Sub-Category]]))</f>
        <v>documentary</v>
      </c>
      <c r="S277" s="9">
        <f>(((Table1[[#This Row],[launched_at]]/60)/60)/24)+DATE(1970,1,1)+(-5/24)</f>
        <v>41192.823680555557</v>
      </c>
      <c r="T277" s="9">
        <f>(((Table1[[#This Row],[deadline]]/60)/60)/24)+DATE(1970,1,1)+(-5/24)</f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>Table1[[#This Row],[pledged]]/Table1[[#This Row],[goal]]</f>
        <v>1.476</v>
      </c>
      <c r="P278">
        <f>ROUND(Table1[[#This Row],[pledged]]/Table1[[#This Row],[backers_count]],0)</f>
        <v>95</v>
      </c>
      <c r="Q278" t="str">
        <f>LEFT(Table1[[#This Row],[Category and Sub-Category]],FIND("/",Table1[[#This Row],[Category and Sub-Category]])-1)</f>
        <v>film &amp; video</v>
      </c>
      <c r="R278" t="str">
        <f>RIGHT(Table1[[#This Row],[Category and Sub-Category]],LEN(Table1[[#This Row],[Category and Sub-Category]])-FIND("/",Table1[[#This Row],[Category and Sub-Category]]))</f>
        <v>documentary</v>
      </c>
      <c r="S278" s="9">
        <f>(((Table1[[#This Row],[launched_at]]/60)/60)/24)+DATE(1970,1,1)+(-5/24)</f>
        <v>40966.87354166666</v>
      </c>
      <c r="T278" s="9">
        <f>(((Table1[[#This Row],[deadline]]/60)/60)/24)+DATE(1970,1,1)+(-5/24)</f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>Table1[[#This Row],[pledged]]/Table1[[#This Row],[goal]]</f>
        <v>1.1038153846153846</v>
      </c>
      <c r="P279">
        <f>ROUND(Table1[[#This Row],[pledged]]/Table1[[#This Row],[backers_count]],0)</f>
        <v>75</v>
      </c>
      <c r="Q279" t="str">
        <f>LEFT(Table1[[#This Row],[Category and Sub-Category]],FIND("/",Table1[[#This Row],[Category and Sub-Category]])-1)</f>
        <v>film &amp; video</v>
      </c>
      <c r="R279" t="str">
        <f>RIGHT(Table1[[#This Row],[Category and Sub-Category]],LEN(Table1[[#This Row],[Category and Sub-Category]])-FIND("/",Table1[[#This Row],[Category and Sub-Category]]))</f>
        <v>documentary</v>
      </c>
      <c r="S279" s="9">
        <f>(((Table1[[#This Row],[launched_at]]/60)/60)/24)+DATE(1970,1,1)+(-5/24)</f>
        <v>42117.68309027778</v>
      </c>
      <c r="T279" s="9">
        <f>(((Table1[[#This Row],[deadline]]/60)/60)/24)+DATE(1970,1,1)+(-5/24)</f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>Table1[[#This Row],[pledged]]/Table1[[#This Row],[goal]]</f>
        <v>1.5034814814814814</v>
      </c>
      <c r="P280">
        <f>ROUND(Table1[[#This Row],[pledged]]/Table1[[#This Row],[backers_count]],0)</f>
        <v>98</v>
      </c>
      <c r="Q280" t="str">
        <f>LEFT(Table1[[#This Row],[Category and Sub-Category]],FIND("/",Table1[[#This Row],[Category and Sub-Category]])-1)</f>
        <v>film &amp; video</v>
      </c>
      <c r="R280" t="str">
        <f>RIGHT(Table1[[#This Row],[Category and Sub-Category]],LEN(Table1[[#This Row],[Category and Sub-Category]])-FIND("/",Table1[[#This Row],[Category and Sub-Category]]))</f>
        <v>documentary</v>
      </c>
      <c r="S280" s="9">
        <f>(((Table1[[#This Row],[launched_at]]/60)/60)/24)+DATE(1970,1,1)+(-5/24)</f>
        <v>41163.832627314812</v>
      </c>
      <c r="T280" s="9">
        <f>(((Table1[[#This Row],[deadline]]/60)/60)/24)+DATE(1970,1,1)+(-5/24)</f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>Table1[[#This Row],[pledged]]/Table1[[#This Row],[goal]]</f>
        <v>1.5731829411764706</v>
      </c>
      <c r="P281">
        <f>ROUND(Table1[[#This Row],[pledged]]/Table1[[#This Row],[backers_count]],0)</f>
        <v>88</v>
      </c>
      <c r="Q281" t="str">
        <f>LEFT(Table1[[#This Row],[Category and Sub-Category]],FIND("/",Table1[[#This Row],[Category and Sub-Category]])-1)</f>
        <v>film &amp; video</v>
      </c>
      <c r="R281" t="str">
        <f>RIGHT(Table1[[#This Row],[Category and Sub-Category]],LEN(Table1[[#This Row],[Category and Sub-Category]])-FIND("/",Table1[[#This Row],[Category and Sub-Category]]))</f>
        <v>documentary</v>
      </c>
      <c r="S281" s="9">
        <f>(((Table1[[#This Row],[launched_at]]/60)/60)/24)+DATE(1970,1,1)+(-5/24)</f>
        <v>42759.035833333335</v>
      </c>
      <c r="T281" s="9">
        <f>(((Table1[[#This Row],[deadline]]/60)/60)/24)+DATE(1970,1,1)+(-5/24)</f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>Table1[[#This Row],[pledged]]/Table1[[#This Row],[goal]]</f>
        <v>1.5614399999999999</v>
      </c>
      <c r="P282">
        <f>ROUND(Table1[[#This Row],[pledged]]/Table1[[#This Row],[backers_count]],0)</f>
        <v>55</v>
      </c>
      <c r="Q282" t="str">
        <f>LEFT(Table1[[#This Row],[Category and Sub-Category]],FIND("/",Table1[[#This Row],[Category and Sub-Category]])-1)</f>
        <v>film &amp; video</v>
      </c>
      <c r="R282" t="str">
        <f>RIGHT(Table1[[#This Row],[Category and Sub-Category]],LEN(Table1[[#This Row],[Category and Sub-Category]])-FIND("/",Table1[[#This Row],[Category and Sub-Category]]))</f>
        <v>documentary</v>
      </c>
      <c r="S282" s="9">
        <f>(((Table1[[#This Row],[launched_at]]/60)/60)/24)+DATE(1970,1,1)+(-5/24)</f>
        <v>41744.382349537031</v>
      </c>
      <c r="T282" s="9">
        <f>(((Table1[[#This Row],[deadline]]/60)/60)/24)+DATE(1970,1,1)+(-5/24)</f>
        <v>41789.382349537031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>Table1[[#This Row],[pledged]]/Table1[[#This Row],[goal]]</f>
        <v>1.2058763636363636</v>
      </c>
      <c r="P283">
        <f>ROUND(Table1[[#This Row],[pledged]]/Table1[[#This Row],[backers_count]],0)</f>
        <v>84</v>
      </c>
      <c r="Q283" t="str">
        <f>LEFT(Table1[[#This Row],[Category and Sub-Category]],FIND("/",Table1[[#This Row],[Category and Sub-Category]])-1)</f>
        <v>film &amp; video</v>
      </c>
      <c r="R283" t="str">
        <f>RIGHT(Table1[[#This Row],[Category and Sub-Category]],LEN(Table1[[#This Row],[Category and Sub-Category]])-FIND("/",Table1[[#This Row],[Category and Sub-Category]]))</f>
        <v>documentary</v>
      </c>
      <c r="S283" s="9">
        <f>(((Table1[[#This Row],[launched_at]]/60)/60)/24)+DATE(1970,1,1)+(-5/24)</f>
        <v>39949.955011574071</v>
      </c>
      <c r="T283" s="9">
        <f>(((Table1[[#This Row],[deadline]]/60)/60)/24)+DATE(1970,1,1)+(-5/24)</f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>Table1[[#This Row],[pledged]]/Table1[[#This Row],[goal]]</f>
        <v>1.0118888888888888</v>
      </c>
      <c r="P284">
        <f>ROUND(Table1[[#This Row],[pledged]]/Table1[[#This Row],[backers_count]],0)</f>
        <v>254</v>
      </c>
      <c r="Q284" t="str">
        <f>LEFT(Table1[[#This Row],[Category and Sub-Category]],FIND("/",Table1[[#This Row],[Category and Sub-Category]])-1)</f>
        <v>film &amp; video</v>
      </c>
      <c r="R284" t="str">
        <f>RIGHT(Table1[[#This Row],[Category and Sub-Category]],LEN(Table1[[#This Row],[Category and Sub-Category]])-FIND("/",Table1[[#This Row],[Category and Sub-Category]]))</f>
        <v>documentary</v>
      </c>
      <c r="S284" s="9">
        <f>(((Table1[[#This Row],[launched_at]]/60)/60)/24)+DATE(1970,1,1)+(-5/24)</f>
        <v>40194.711712962962</v>
      </c>
      <c r="T284" s="9">
        <f>(((Table1[[#This Row],[deadline]]/60)/60)/24)+DATE(1970,1,1)+(-5/24)</f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>Table1[[#This Row],[pledged]]/Table1[[#This Row],[goal]]</f>
        <v>1.142725</v>
      </c>
      <c r="P285">
        <f>ROUND(Table1[[#This Row],[pledged]]/Table1[[#This Row],[backers_count]],0)</f>
        <v>102</v>
      </c>
      <c r="Q285" t="str">
        <f>LEFT(Table1[[#This Row],[Category and Sub-Category]],FIND("/",Table1[[#This Row],[Category and Sub-Category]])-1)</f>
        <v>film &amp; video</v>
      </c>
      <c r="R285" t="str">
        <f>RIGHT(Table1[[#This Row],[Category and Sub-Category]],LEN(Table1[[#This Row],[Category and Sub-Category]])-FIND("/",Table1[[#This Row],[Category and Sub-Category]]))</f>
        <v>documentary</v>
      </c>
      <c r="S285" s="9">
        <f>(((Table1[[#This Row],[launched_at]]/60)/60)/24)+DATE(1970,1,1)+(-5/24)</f>
        <v>40675.501666666663</v>
      </c>
      <c r="T285" s="9">
        <f>(((Table1[[#This Row],[deadline]]/60)/60)/24)+DATE(1970,1,1)+(-5/24)</f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>Table1[[#This Row],[pledged]]/Table1[[#This Row],[goal]]</f>
        <v>1.0462615</v>
      </c>
      <c r="P286">
        <f>ROUND(Table1[[#This Row],[pledged]]/Table1[[#This Row],[backers_count]],0)</f>
        <v>55</v>
      </c>
      <c r="Q286" t="str">
        <f>LEFT(Table1[[#This Row],[Category and Sub-Category]],FIND("/",Table1[[#This Row],[Category and Sub-Category]])-1)</f>
        <v>film &amp; video</v>
      </c>
      <c r="R286" t="str">
        <f>RIGHT(Table1[[#This Row],[Category and Sub-Category]],LEN(Table1[[#This Row],[Category and Sub-Category]])-FIND("/",Table1[[#This Row],[Category and Sub-Category]]))</f>
        <v>documentary</v>
      </c>
      <c r="S286" s="9">
        <f>(((Table1[[#This Row],[launched_at]]/60)/60)/24)+DATE(1970,1,1)+(-5/24)</f>
        <v>40904.529861111107</v>
      </c>
      <c r="T286" s="9">
        <f>(((Table1[[#This Row],[deadline]]/60)/60)/24)+DATE(1970,1,1)+(-5/24)</f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>Table1[[#This Row],[pledged]]/Table1[[#This Row],[goal]]</f>
        <v>2.2882507142857142</v>
      </c>
      <c r="P287">
        <f>ROUND(Table1[[#This Row],[pledged]]/Table1[[#This Row],[backers_count]],0)</f>
        <v>57</v>
      </c>
      <c r="Q287" t="str">
        <f>LEFT(Table1[[#This Row],[Category and Sub-Category]],FIND("/",Table1[[#This Row],[Category and Sub-Category]])-1)</f>
        <v>film &amp; video</v>
      </c>
      <c r="R287" t="str">
        <f>RIGHT(Table1[[#This Row],[Category and Sub-Category]],LEN(Table1[[#This Row],[Category and Sub-Category]])-FIND("/",Table1[[#This Row],[Category and Sub-Category]]))</f>
        <v>documentary</v>
      </c>
      <c r="S287" s="9">
        <f>(((Table1[[#This Row],[launched_at]]/60)/60)/24)+DATE(1970,1,1)+(-5/24)</f>
        <v>41506.547777777778</v>
      </c>
      <c r="T287" s="9">
        <f>(((Table1[[#This Row],[deadline]]/60)/60)/24)+DATE(1970,1,1)+(-5/24)</f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1">
        <f>Table1[[#This Row],[pledged]]/Table1[[#This Row],[goal]]</f>
        <v>1.0915333333333332</v>
      </c>
      <c r="P288">
        <f>ROUND(Table1[[#This Row],[pledged]]/Table1[[#This Row],[backers_count]],0)</f>
        <v>121</v>
      </c>
      <c r="Q288" t="str">
        <f>LEFT(Table1[[#This Row],[Category and Sub-Category]],FIND("/",Table1[[#This Row],[Category and Sub-Category]])-1)</f>
        <v>film &amp; video</v>
      </c>
      <c r="R288" t="str">
        <f>RIGHT(Table1[[#This Row],[Category and Sub-Category]],LEN(Table1[[#This Row],[Category and Sub-Category]])-FIND("/",Table1[[#This Row],[Category and Sub-Category]]))</f>
        <v>documentary</v>
      </c>
      <c r="S288" s="9">
        <f>(((Table1[[#This Row],[launched_at]]/60)/60)/24)+DATE(1970,1,1)+(-5/24)</f>
        <v>41313.60791666666</v>
      </c>
      <c r="T288" s="9">
        <f>(((Table1[[#This Row],[deadline]]/60)/60)/24)+DATE(1970,1,1)+(-5/24)</f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>Table1[[#This Row],[pledged]]/Table1[[#This Row],[goal]]</f>
        <v>1.7629999999999999</v>
      </c>
      <c r="P289">
        <f>ROUND(Table1[[#This Row],[pledged]]/Table1[[#This Row],[backers_count]],0)</f>
        <v>91</v>
      </c>
      <c r="Q289" t="str">
        <f>LEFT(Table1[[#This Row],[Category and Sub-Category]],FIND("/",Table1[[#This Row],[Category and Sub-Category]])-1)</f>
        <v>film &amp; video</v>
      </c>
      <c r="R289" t="str">
        <f>RIGHT(Table1[[#This Row],[Category and Sub-Category]],LEN(Table1[[#This Row],[Category and Sub-Category]])-FIND("/",Table1[[#This Row],[Category and Sub-Category]]))</f>
        <v>documentary</v>
      </c>
      <c r="S289" s="9">
        <f>(((Table1[[#This Row],[launched_at]]/60)/60)/24)+DATE(1970,1,1)+(-5/24)</f>
        <v>41184.069652777776</v>
      </c>
      <c r="T289" s="9">
        <f>(((Table1[[#This Row],[deadline]]/60)/60)/24)+DATE(1970,1,1)+(-5/24)</f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1">
        <f>Table1[[#This Row],[pledged]]/Table1[[#This Row],[goal]]</f>
        <v>1.0321061999999999</v>
      </c>
      <c r="P290">
        <f>ROUND(Table1[[#This Row],[pledged]]/Table1[[#This Row],[backers_count]],0)</f>
        <v>115</v>
      </c>
      <c r="Q290" t="str">
        <f>LEFT(Table1[[#This Row],[Category and Sub-Category]],FIND("/",Table1[[#This Row],[Category and Sub-Category]])-1)</f>
        <v>film &amp; video</v>
      </c>
      <c r="R290" t="str">
        <f>RIGHT(Table1[[#This Row],[Category and Sub-Category]],LEN(Table1[[#This Row],[Category and Sub-Category]])-FIND("/",Table1[[#This Row],[Category and Sub-Category]]))</f>
        <v>documentary</v>
      </c>
      <c r="S290" s="9">
        <f>(((Table1[[#This Row],[launched_at]]/60)/60)/24)+DATE(1970,1,1)+(-5/24)</f>
        <v>41050.960567129623</v>
      </c>
      <c r="T290" s="9">
        <f>(((Table1[[#This Row],[deadline]]/60)/60)/24)+DATE(1970,1,1)+(-5/24)</f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>Table1[[#This Row],[pledged]]/Table1[[#This Row],[goal]]</f>
        <v>1.0482</v>
      </c>
      <c r="P291">
        <f>ROUND(Table1[[#This Row],[pledged]]/Table1[[#This Row],[backers_count]],0)</f>
        <v>68</v>
      </c>
      <c r="Q291" t="str">
        <f>LEFT(Table1[[#This Row],[Category and Sub-Category]],FIND("/",Table1[[#This Row],[Category and Sub-Category]])-1)</f>
        <v>film &amp; video</v>
      </c>
      <c r="R291" t="str">
        <f>RIGHT(Table1[[#This Row],[Category and Sub-Category]],LEN(Table1[[#This Row],[Category and Sub-Category]])-FIND("/",Table1[[#This Row],[Category and Sub-Category]]))</f>
        <v>documentary</v>
      </c>
      <c r="S291" s="9">
        <f>(((Table1[[#This Row],[launched_at]]/60)/60)/24)+DATE(1970,1,1)+(-5/24)</f>
        <v>41550.248078703698</v>
      </c>
      <c r="T291" s="9">
        <f>(((Table1[[#This Row],[deadline]]/60)/60)/24)+DATE(1970,1,1)+(-5/24)</f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>Table1[[#This Row],[pledged]]/Table1[[#This Row],[goal]]</f>
        <v>1.0668444444444445</v>
      </c>
      <c r="P292">
        <f>ROUND(Table1[[#This Row],[pledged]]/Table1[[#This Row],[backers_count]],0)</f>
        <v>29</v>
      </c>
      <c r="Q292" t="str">
        <f>LEFT(Table1[[#This Row],[Category and Sub-Category]],FIND("/",Table1[[#This Row],[Category and Sub-Category]])-1)</f>
        <v>film &amp; video</v>
      </c>
      <c r="R292" t="str">
        <f>RIGHT(Table1[[#This Row],[Category and Sub-Category]],LEN(Table1[[#This Row],[Category and Sub-Category]])-FIND("/",Table1[[#This Row],[Category and Sub-Category]]))</f>
        <v>documentary</v>
      </c>
      <c r="S292" s="9">
        <f>(((Table1[[#This Row],[launched_at]]/60)/60)/24)+DATE(1970,1,1)+(-5/24)</f>
        <v>40526.160844907405</v>
      </c>
      <c r="T292" s="9">
        <f>(((Table1[[#This Row],[deadline]]/60)/60)/24)+DATE(1970,1,1)+(-5/24)</f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>Table1[[#This Row],[pledged]]/Table1[[#This Row],[goal]]</f>
        <v>1.2001999999999999</v>
      </c>
      <c r="P293">
        <f>ROUND(Table1[[#This Row],[pledged]]/Table1[[#This Row],[backers_count]],0)</f>
        <v>47</v>
      </c>
      <c r="Q293" t="str">
        <f>LEFT(Table1[[#This Row],[Category and Sub-Category]],FIND("/",Table1[[#This Row],[Category and Sub-Category]])-1)</f>
        <v>film &amp; video</v>
      </c>
      <c r="R293" t="str">
        <f>RIGHT(Table1[[#This Row],[Category and Sub-Category]],LEN(Table1[[#This Row],[Category and Sub-Category]])-FIND("/",Table1[[#This Row],[Category and Sub-Category]]))</f>
        <v>documentary</v>
      </c>
      <c r="S293" s="9">
        <f>(((Table1[[#This Row],[launched_at]]/60)/60)/24)+DATE(1970,1,1)+(-5/24)</f>
        <v>41376.560717592591</v>
      </c>
      <c r="T293" s="9">
        <f>(((Table1[[#This Row],[deadline]]/60)/60)/24)+DATE(1970,1,1)+(-5/24)</f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>Table1[[#This Row],[pledged]]/Table1[[#This Row],[goal]]</f>
        <v>1.0150693333333334</v>
      </c>
      <c r="P294">
        <f>ROUND(Table1[[#This Row],[pledged]]/Table1[[#This Row],[backers_count]],0)</f>
        <v>154</v>
      </c>
      <c r="Q294" t="str">
        <f>LEFT(Table1[[#This Row],[Category and Sub-Category]],FIND("/",Table1[[#This Row],[Category and Sub-Category]])-1)</f>
        <v>film &amp; video</v>
      </c>
      <c r="R294" t="str">
        <f>RIGHT(Table1[[#This Row],[Category and Sub-Category]],LEN(Table1[[#This Row],[Category and Sub-Category]])-FIND("/",Table1[[#This Row],[Category and Sub-Category]]))</f>
        <v>documentary</v>
      </c>
      <c r="S294" s="9">
        <f>(((Table1[[#This Row],[launched_at]]/60)/60)/24)+DATE(1970,1,1)+(-5/24)</f>
        <v>40812.594895833332</v>
      </c>
      <c r="T294" s="9">
        <f>(((Table1[[#This Row],[deadline]]/60)/60)/24)+DATE(1970,1,1)+(-5/24)</f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>Table1[[#This Row],[pledged]]/Table1[[#This Row],[goal]]</f>
        <v>1.0138461538461538</v>
      </c>
      <c r="P295">
        <f>ROUND(Table1[[#This Row],[pledged]]/Table1[[#This Row],[backers_count]],0)</f>
        <v>201</v>
      </c>
      <c r="Q295" t="str">
        <f>LEFT(Table1[[#This Row],[Category and Sub-Category]],FIND("/",Table1[[#This Row],[Category and Sub-Category]])-1)</f>
        <v>film &amp; video</v>
      </c>
      <c r="R295" t="str">
        <f>RIGHT(Table1[[#This Row],[Category and Sub-Category]],LEN(Table1[[#This Row],[Category and Sub-Category]])-FIND("/",Table1[[#This Row],[Category and Sub-Category]]))</f>
        <v>documentary</v>
      </c>
      <c r="S295" s="9">
        <f>(((Table1[[#This Row],[launched_at]]/60)/60)/24)+DATE(1970,1,1)+(-5/24)</f>
        <v>41719.459652777776</v>
      </c>
      <c r="T295" s="9">
        <f>(((Table1[[#This Row],[deadline]]/60)/60)/24)+DATE(1970,1,1)+(-5/24)</f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>Table1[[#This Row],[pledged]]/Table1[[#This Row],[goal]]</f>
        <v>1</v>
      </c>
      <c r="P296">
        <f>ROUND(Table1[[#This Row],[pledged]]/Table1[[#This Row],[backers_count]],0)</f>
        <v>100</v>
      </c>
      <c r="Q296" t="str">
        <f>LEFT(Table1[[#This Row],[Category and Sub-Category]],FIND("/",Table1[[#This Row],[Category and Sub-Category]])-1)</f>
        <v>film &amp; video</v>
      </c>
      <c r="R296" t="str">
        <f>RIGHT(Table1[[#This Row],[Category and Sub-Category]],LEN(Table1[[#This Row],[Category and Sub-Category]])-FIND("/",Table1[[#This Row],[Category and Sub-Category]]))</f>
        <v>documentary</v>
      </c>
      <c r="S296" s="9">
        <f>(((Table1[[#This Row],[launched_at]]/60)/60)/24)+DATE(1970,1,1)+(-5/24)</f>
        <v>40342.876087962963</v>
      </c>
      <c r="T296" s="9">
        <f>(((Table1[[#This Row],[deadline]]/60)/60)/24)+DATE(1970,1,1)+(-5/24)</f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>Table1[[#This Row],[pledged]]/Table1[[#This Row],[goal]]</f>
        <v>1.3310911999999999</v>
      </c>
      <c r="P297">
        <f>ROUND(Table1[[#This Row],[pledged]]/Table1[[#This Row],[backers_count]],0)</f>
        <v>100</v>
      </c>
      <c r="Q297" t="str">
        <f>LEFT(Table1[[#This Row],[Category and Sub-Category]],FIND("/",Table1[[#This Row],[Category and Sub-Category]])-1)</f>
        <v>film &amp; video</v>
      </c>
      <c r="R297" t="str">
        <f>RIGHT(Table1[[#This Row],[Category and Sub-Category]],LEN(Table1[[#This Row],[Category and Sub-Category]])-FIND("/",Table1[[#This Row],[Category and Sub-Category]]))</f>
        <v>documentary</v>
      </c>
      <c r="S297" s="9">
        <f>(((Table1[[#This Row],[launched_at]]/60)/60)/24)+DATE(1970,1,1)+(-5/24)</f>
        <v>41518.796400462961</v>
      </c>
      <c r="T297" s="9">
        <f>(((Table1[[#This Row],[deadline]]/60)/60)/24)+DATE(1970,1,1)+(-5/24)</f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>Table1[[#This Row],[pledged]]/Table1[[#This Row],[goal]]</f>
        <v>1.187262</v>
      </c>
      <c r="P298">
        <f>ROUND(Table1[[#This Row],[pledged]]/Table1[[#This Row],[backers_count]],0)</f>
        <v>230</v>
      </c>
      <c r="Q298" t="str">
        <f>LEFT(Table1[[#This Row],[Category and Sub-Category]],FIND("/",Table1[[#This Row],[Category and Sub-Category]])-1)</f>
        <v>film &amp; video</v>
      </c>
      <c r="R298" t="str">
        <f>RIGHT(Table1[[#This Row],[Category and Sub-Category]],LEN(Table1[[#This Row],[Category and Sub-Category]])-FIND("/",Table1[[#This Row],[Category and Sub-Category]]))</f>
        <v>documentary</v>
      </c>
      <c r="S298" s="9">
        <f>(((Table1[[#This Row],[launched_at]]/60)/60)/24)+DATE(1970,1,1)+(-5/24)</f>
        <v>41134.267164351848</v>
      </c>
      <c r="T298" s="9">
        <f>(((Table1[[#This Row],[deadline]]/60)/60)/24)+DATE(1970,1,1)+(-5/24)</f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>Table1[[#This Row],[pledged]]/Table1[[#This Row],[goal]]</f>
        <v>1.0064</v>
      </c>
      <c r="P299">
        <f>ROUND(Table1[[#This Row],[pledged]]/Table1[[#This Row],[backers_count]],0)</f>
        <v>142</v>
      </c>
      <c r="Q299" t="str">
        <f>LEFT(Table1[[#This Row],[Category and Sub-Category]],FIND("/",Table1[[#This Row],[Category and Sub-Category]])-1)</f>
        <v>film &amp; video</v>
      </c>
      <c r="R299" t="str">
        <f>RIGHT(Table1[[#This Row],[Category and Sub-Category]],LEN(Table1[[#This Row],[Category and Sub-Category]])-FIND("/",Table1[[#This Row],[Category and Sub-Category]]))</f>
        <v>documentary</v>
      </c>
      <c r="S299" s="9">
        <f>(((Table1[[#This Row],[launched_at]]/60)/60)/24)+DATE(1970,1,1)+(-5/24)</f>
        <v>42089.519687500004</v>
      </c>
      <c r="T299" s="9">
        <f>(((Table1[[#This Row],[deadline]]/60)/60)/24)+DATE(1970,1,1)+(-5/24)</f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>Table1[[#This Row],[pledged]]/Table1[[#This Row],[goal]]</f>
        <v>1.089324126984127</v>
      </c>
      <c r="P300">
        <f>ROUND(Table1[[#This Row],[pledged]]/Table1[[#This Row],[backers_count]],0)</f>
        <v>56</v>
      </c>
      <c r="Q300" t="str">
        <f>LEFT(Table1[[#This Row],[Category and Sub-Category]],FIND("/",Table1[[#This Row],[Category and Sub-Category]])-1)</f>
        <v>film &amp; video</v>
      </c>
      <c r="R300" t="str">
        <f>RIGHT(Table1[[#This Row],[Category and Sub-Category]],LEN(Table1[[#This Row],[Category and Sub-Category]])-FIND("/",Table1[[#This Row],[Category and Sub-Category]]))</f>
        <v>documentary</v>
      </c>
      <c r="S300" s="9">
        <f>(((Table1[[#This Row],[launched_at]]/60)/60)/24)+DATE(1970,1,1)+(-5/24)</f>
        <v>41709.255185185182</v>
      </c>
      <c r="T300" s="9">
        <f>(((Table1[[#This Row],[deadline]]/60)/60)/24)+DATE(1970,1,1)+(-5/24)</f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>Table1[[#This Row],[pledged]]/Table1[[#This Row],[goal]]</f>
        <v>1.789525</v>
      </c>
      <c r="P301">
        <f>ROUND(Table1[[#This Row],[pledged]]/Table1[[#This Row],[backers_count]],0)</f>
        <v>73</v>
      </c>
      <c r="Q301" t="str">
        <f>LEFT(Table1[[#This Row],[Category and Sub-Category]],FIND("/",Table1[[#This Row],[Category and Sub-Category]])-1)</f>
        <v>film &amp; video</v>
      </c>
      <c r="R301" t="str">
        <f>RIGHT(Table1[[#This Row],[Category and Sub-Category]],LEN(Table1[[#This Row],[Category and Sub-Category]])-FIND("/",Table1[[#This Row],[Category and Sub-Category]]))</f>
        <v>documentary</v>
      </c>
      <c r="S301" s="9">
        <f>(((Table1[[#This Row],[launched_at]]/60)/60)/24)+DATE(1970,1,1)+(-5/24)</f>
        <v>40469.016898148147</v>
      </c>
      <c r="T301" s="9">
        <f>(((Table1[[#This Row],[deadline]]/60)/60)/24)+DATE(1970,1,1)+(-5/24)</f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>Table1[[#This Row],[pledged]]/Table1[[#This Row],[goal]]</f>
        <v>1.0172264</v>
      </c>
      <c r="P302">
        <f>ROUND(Table1[[#This Row],[pledged]]/Table1[[#This Row],[backers_count]],0)</f>
        <v>85</v>
      </c>
      <c r="Q302" t="str">
        <f>LEFT(Table1[[#This Row],[Category and Sub-Category]],FIND("/",Table1[[#This Row],[Category and Sub-Category]])-1)</f>
        <v>film &amp; video</v>
      </c>
      <c r="R302" t="str">
        <f>RIGHT(Table1[[#This Row],[Category and Sub-Category]],LEN(Table1[[#This Row],[Category and Sub-Category]])-FIND("/",Table1[[#This Row],[Category and Sub-Category]]))</f>
        <v>documentary</v>
      </c>
      <c r="S302" s="9">
        <f>(((Table1[[#This Row],[launched_at]]/60)/60)/24)+DATE(1970,1,1)+(-5/24)</f>
        <v>40626.751597222217</v>
      </c>
      <c r="T302" s="9">
        <f>(((Table1[[#This Row],[deadline]]/60)/60)/24)+DATE(1970,1,1)+(-5/24)</f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>Table1[[#This Row],[pledged]]/Table1[[#This Row],[goal]]</f>
        <v>1.1873499999999999</v>
      </c>
      <c r="P303">
        <f>ROUND(Table1[[#This Row],[pledged]]/Table1[[#This Row],[backers_count]],0)</f>
        <v>61</v>
      </c>
      <c r="Q303" t="str">
        <f>LEFT(Table1[[#This Row],[Category and Sub-Category]],FIND("/",Table1[[#This Row],[Category and Sub-Category]])-1)</f>
        <v>film &amp; video</v>
      </c>
      <c r="R303" t="str">
        <f>RIGHT(Table1[[#This Row],[Category and Sub-Category]],LEN(Table1[[#This Row],[Category and Sub-Category]])-FIND("/",Table1[[#This Row],[Category and Sub-Category]]))</f>
        <v>documentary</v>
      </c>
      <c r="S303" s="9">
        <f>(((Table1[[#This Row],[launched_at]]/60)/60)/24)+DATE(1970,1,1)+(-5/24)</f>
        <v>41312.529340277775</v>
      </c>
      <c r="T303" s="9">
        <f>(((Table1[[#This Row],[deadline]]/60)/60)/24)+DATE(1970,1,1)+(-5/24)</f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>Table1[[#This Row],[pledged]]/Table1[[#This Row],[goal]]</f>
        <v>1.0045999999999999</v>
      </c>
      <c r="P304">
        <f>ROUND(Table1[[#This Row],[pledged]]/Table1[[#This Row],[backers_count]],0)</f>
        <v>93</v>
      </c>
      <c r="Q304" t="str">
        <f>LEFT(Table1[[#This Row],[Category and Sub-Category]],FIND("/",Table1[[#This Row],[Category and Sub-Category]])-1)</f>
        <v>film &amp; video</v>
      </c>
      <c r="R304" t="str">
        <f>RIGHT(Table1[[#This Row],[Category and Sub-Category]],LEN(Table1[[#This Row],[Category and Sub-Category]])-FIND("/",Table1[[#This Row],[Category and Sub-Category]]))</f>
        <v>documentary</v>
      </c>
      <c r="S304" s="9">
        <f>(((Table1[[#This Row],[launched_at]]/60)/60)/24)+DATE(1970,1,1)+(-5/24)</f>
        <v>40933.648587962962</v>
      </c>
      <c r="T304" s="9">
        <f>(((Table1[[#This Row],[deadline]]/60)/60)/24)+DATE(1970,1,1)+(-5/24)</f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>Table1[[#This Row],[pledged]]/Table1[[#This Row],[goal]]</f>
        <v>1.3746666666666667</v>
      </c>
      <c r="P305">
        <f>ROUND(Table1[[#This Row],[pledged]]/Table1[[#This Row],[backers_count]],0)</f>
        <v>50</v>
      </c>
      <c r="Q305" t="str">
        <f>LEFT(Table1[[#This Row],[Category and Sub-Category]],FIND("/",Table1[[#This Row],[Category and Sub-Category]])-1)</f>
        <v>film &amp; video</v>
      </c>
      <c r="R305" t="str">
        <f>RIGHT(Table1[[#This Row],[Category and Sub-Category]],LEN(Table1[[#This Row],[Category and Sub-Category]])-FIND("/",Table1[[#This Row],[Category and Sub-Category]]))</f>
        <v>documentary</v>
      </c>
      <c r="S305" s="9">
        <f>(((Table1[[#This Row],[launched_at]]/60)/60)/24)+DATE(1970,1,1)+(-5/24)</f>
        <v>41031.862800925926</v>
      </c>
      <c r="T305" s="9">
        <f>(((Table1[[#This Row],[deadline]]/60)/60)/24)+DATE(1970,1,1)+(-5/24)</f>
        <v>41061.862800925926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>Table1[[#This Row],[pledged]]/Table1[[#This Row],[goal]]</f>
        <v>2.3164705882352941</v>
      </c>
      <c r="P306">
        <f>ROUND(Table1[[#This Row],[pledged]]/Table1[[#This Row],[backers_count]],0)</f>
        <v>106</v>
      </c>
      <c r="Q306" t="str">
        <f>LEFT(Table1[[#This Row],[Category and Sub-Category]],FIND("/",Table1[[#This Row],[Category and Sub-Category]])-1)</f>
        <v>film &amp; video</v>
      </c>
      <c r="R306" t="str">
        <f>RIGHT(Table1[[#This Row],[Category and Sub-Category]],LEN(Table1[[#This Row],[Category and Sub-Category]])-FIND("/",Table1[[#This Row],[Category and Sub-Category]]))</f>
        <v>documentary</v>
      </c>
      <c r="S306" s="9">
        <f>(((Table1[[#This Row],[launched_at]]/60)/60)/24)+DATE(1970,1,1)+(-5/24)</f>
        <v>41113.88653935185</v>
      </c>
      <c r="T306" s="9">
        <f>(((Table1[[#This Row],[deadline]]/60)/60)/24)+DATE(1970,1,1)+(-5/24)</f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>Table1[[#This Row],[pledged]]/Table1[[#This Row],[goal]]</f>
        <v>1.3033333333333332</v>
      </c>
      <c r="P307">
        <f>ROUND(Table1[[#This Row],[pledged]]/Table1[[#This Row],[backers_count]],0)</f>
        <v>52</v>
      </c>
      <c r="Q307" t="str">
        <f>LEFT(Table1[[#This Row],[Category and Sub-Category]],FIND("/",Table1[[#This Row],[Category and Sub-Category]])-1)</f>
        <v>film &amp; video</v>
      </c>
      <c r="R307" t="str">
        <f>RIGHT(Table1[[#This Row],[Category and Sub-Category]],LEN(Table1[[#This Row],[Category and Sub-Category]])-FIND("/",Table1[[#This Row],[Category and Sub-Category]]))</f>
        <v>documentary</v>
      </c>
      <c r="S307" s="9">
        <f>(((Table1[[#This Row],[launched_at]]/60)/60)/24)+DATE(1970,1,1)+(-5/24)</f>
        <v>40948.421863425923</v>
      </c>
      <c r="T307" s="9">
        <f>(((Table1[[#This Row],[deadline]]/60)/60)/24)+DATE(1970,1,1)+(-5/24)</f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>Table1[[#This Row],[pledged]]/Table1[[#This Row],[goal]]</f>
        <v>2.9289999999999998</v>
      </c>
      <c r="P308">
        <f>ROUND(Table1[[#This Row],[pledged]]/Table1[[#This Row],[backers_count]],0)</f>
        <v>37</v>
      </c>
      <c r="Q308" t="str">
        <f>LEFT(Table1[[#This Row],[Category and Sub-Category]],FIND("/",Table1[[#This Row],[Category and Sub-Category]])-1)</f>
        <v>film &amp; video</v>
      </c>
      <c r="R308" t="str">
        <f>RIGHT(Table1[[#This Row],[Category and Sub-Category]],LEN(Table1[[#This Row],[Category and Sub-Category]])-FIND("/",Table1[[#This Row],[Category and Sub-Category]]))</f>
        <v>documentary</v>
      </c>
      <c r="S308" s="9">
        <f>(((Table1[[#This Row],[launched_at]]/60)/60)/24)+DATE(1970,1,1)+(-5/24)</f>
        <v>41333.628854166665</v>
      </c>
      <c r="T308" s="9">
        <f>(((Table1[[#This Row],[deadline]]/60)/60)/24)+DATE(1970,1,1)+(-5/24)</f>
        <v>41353.587187500001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>Table1[[#This Row],[pledged]]/Table1[[#This Row],[goal]]</f>
        <v>1.1131818181818183</v>
      </c>
      <c r="P309">
        <f>ROUND(Table1[[#This Row],[pledged]]/Table1[[#This Row],[backers_count]],0)</f>
        <v>43</v>
      </c>
      <c r="Q309" t="str">
        <f>LEFT(Table1[[#This Row],[Category and Sub-Category]],FIND("/",Table1[[#This Row],[Category and Sub-Category]])-1)</f>
        <v>film &amp; video</v>
      </c>
      <c r="R309" t="str">
        <f>RIGHT(Table1[[#This Row],[Category and Sub-Category]],LEN(Table1[[#This Row],[Category and Sub-Category]])-FIND("/",Table1[[#This Row],[Category and Sub-Category]]))</f>
        <v>documentary</v>
      </c>
      <c r="S309" s="9">
        <f>(((Table1[[#This Row],[launched_at]]/60)/60)/24)+DATE(1970,1,1)+(-5/24)</f>
        <v>41282.736122685179</v>
      </c>
      <c r="T309" s="9">
        <f>(((Table1[[#This Row],[deadline]]/60)/60)/24)+DATE(1970,1,1)+(-5/24)</f>
        <v>41312.736122685179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>Table1[[#This Row],[pledged]]/Table1[[#This Row],[goal]]</f>
        <v>1.0556666666666668</v>
      </c>
      <c r="P310">
        <f>ROUND(Table1[[#This Row],[pledged]]/Table1[[#This Row],[backers_count]],0)</f>
        <v>63</v>
      </c>
      <c r="Q310" t="str">
        <f>LEFT(Table1[[#This Row],[Category and Sub-Category]],FIND("/",Table1[[#This Row],[Category and Sub-Category]])-1)</f>
        <v>film &amp; video</v>
      </c>
      <c r="R310" t="str">
        <f>RIGHT(Table1[[#This Row],[Category and Sub-Category]],LEN(Table1[[#This Row],[Category and Sub-Category]])-FIND("/",Table1[[#This Row],[Category and Sub-Category]]))</f>
        <v>documentary</v>
      </c>
      <c r="S310" s="9">
        <f>(((Table1[[#This Row],[launched_at]]/60)/60)/24)+DATE(1970,1,1)+(-5/24)</f>
        <v>40567.486226851848</v>
      </c>
      <c r="T310" s="9">
        <f>(((Table1[[#This Row],[deadline]]/60)/60)/24)+DATE(1970,1,1)+(-5/24)</f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>Table1[[#This Row],[pledged]]/Table1[[#This Row],[goal]]</f>
        <v>1.1894444444444445</v>
      </c>
      <c r="P311">
        <f>ROUND(Table1[[#This Row],[pledged]]/Table1[[#This Row],[backers_count]],0)</f>
        <v>90</v>
      </c>
      <c r="Q311" t="str">
        <f>LEFT(Table1[[#This Row],[Category and Sub-Category]],FIND("/",Table1[[#This Row],[Category and Sub-Category]])-1)</f>
        <v>film &amp; video</v>
      </c>
      <c r="R311" t="str">
        <f>RIGHT(Table1[[#This Row],[Category and Sub-Category]],LEN(Table1[[#This Row],[Category and Sub-Category]])-FIND("/",Table1[[#This Row],[Category and Sub-Category]]))</f>
        <v>documentary</v>
      </c>
      <c r="S311" s="9">
        <f>(((Table1[[#This Row],[launched_at]]/60)/60)/24)+DATE(1970,1,1)+(-5/24)</f>
        <v>41134.543217592589</v>
      </c>
      <c r="T311" s="9">
        <f>(((Table1[[#This Row],[deadline]]/60)/60)/24)+DATE(1970,1,1)+(-5/24)</f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>Table1[[#This Row],[pledged]]/Table1[[#This Row],[goal]]</f>
        <v>1.04129</v>
      </c>
      <c r="P312">
        <f>ROUND(Table1[[#This Row],[pledged]]/Table1[[#This Row],[backers_count]],0)</f>
        <v>29</v>
      </c>
      <c r="Q312" t="str">
        <f>LEFT(Table1[[#This Row],[Category and Sub-Category]],FIND("/",Table1[[#This Row],[Category and Sub-Category]])-1)</f>
        <v>film &amp; video</v>
      </c>
      <c r="R312" t="str">
        <f>RIGHT(Table1[[#This Row],[Category and Sub-Category]],LEN(Table1[[#This Row],[Category and Sub-Category]])-FIND("/",Table1[[#This Row],[Category and Sub-Category]]))</f>
        <v>documentary</v>
      </c>
      <c r="S312" s="9">
        <f>(((Table1[[#This Row],[launched_at]]/60)/60)/24)+DATE(1970,1,1)+(-5/24)</f>
        <v>40820.974803240737</v>
      </c>
      <c r="T312" s="9">
        <f>(((Table1[[#This Row],[deadline]]/60)/60)/24)+DATE(1970,1,1)+(-5/24)</f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1">
        <f>Table1[[#This Row],[pledged]]/Table1[[#This Row],[goal]]</f>
        <v>1.0410165</v>
      </c>
      <c r="P313">
        <f>ROUND(Table1[[#This Row],[pledged]]/Table1[[#This Row],[backers_count]],0)</f>
        <v>139</v>
      </c>
      <c r="Q313" t="str">
        <f>LEFT(Table1[[#This Row],[Category and Sub-Category]],FIND("/",Table1[[#This Row],[Category and Sub-Category]])-1)</f>
        <v>film &amp; video</v>
      </c>
      <c r="R313" t="str">
        <f>RIGHT(Table1[[#This Row],[Category and Sub-Category]],LEN(Table1[[#This Row],[Category and Sub-Category]])-FIND("/",Table1[[#This Row],[Category and Sub-Category]]))</f>
        <v>documentary</v>
      </c>
      <c r="S313" s="9">
        <f>(((Table1[[#This Row],[launched_at]]/60)/60)/24)+DATE(1970,1,1)+(-5/24)</f>
        <v>40868.011481481481</v>
      </c>
      <c r="T313" s="9">
        <f>(((Table1[[#This Row],[deadline]]/60)/60)/24)+DATE(1970,1,1)+(-5/24)</f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>Table1[[#This Row],[pledged]]/Table1[[#This Row],[goal]]</f>
        <v>1.1187499999999999</v>
      </c>
      <c r="P314">
        <f>ROUND(Table1[[#This Row],[pledged]]/Table1[[#This Row],[backers_count]],0)</f>
        <v>61</v>
      </c>
      <c r="Q314" t="str">
        <f>LEFT(Table1[[#This Row],[Category and Sub-Category]],FIND("/",Table1[[#This Row],[Category and Sub-Category]])-1)</f>
        <v>film &amp; video</v>
      </c>
      <c r="R314" t="str">
        <f>RIGHT(Table1[[#This Row],[Category and Sub-Category]],LEN(Table1[[#This Row],[Category and Sub-Category]])-FIND("/",Table1[[#This Row],[Category and Sub-Category]]))</f>
        <v>documentary</v>
      </c>
      <c r="S314" s="9">
        <f>(((Table1[[#This Row],[launched_at]]/60)/60)/24)+DATE(1970,1,1)+(-5/24)</f>
        <v>41348.669351851851</v>
      </c>
      <c r="T314" s="9">
        <f>(((Table1[[#This Row],[deadline]]/60)/60)/24)+DATE(1970,1,1)+(-5/24)</f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>Table1[[#This Row],[pledged]]/Table1[[#This Row],[goal]]</f>
        <v>1.0473529411764706</v>
      </c>
      <c r="P315">
        <f>ROUND(Table1[[#This Row],[pledged]]/Table1[[#This Row],[backers_count]],0)</f>
        <v>80</v>
      </c>
      <c r="Q315" t="str">
        <f>LEFT(Table1[[#This Row],[Category and Sub-Category]],FIND("/",Table1[[#This Row],[Category and Sub-Category]])-1)</f>
        <v>film &amp; video</v>
      </c>
      <c r="R315" t="str">
        <f>RIGHT(Table1[[#This Row],[Category and Sub-Category]],LEN(Table1[[#This Row],[Category and Sub-Category]])-FIND("/",Table1[[#This Row],[Category and Sub-Category]]))</f>
        <v>documentary</v>
      </c>
      <c r="S315" s="9">
        <f>(((Table1[[#This Row],[launched_at]]/60)/60)/24)+DATE(1970,1,1)+(-5/24)</f>
        <v>40357.019606481481</v>
      </c>
      <c r="T315" s="9">
        <f>(((Table1[[#This Row],[deadline]]/60)/60)/24)+DATE(1970,1,1)+(-5/24)</f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>Table1[[#This Row],[pledged]]/Table1[[#This Row],[goal]]</f>
        <v>3.8515000000000001</v>
      </c>
      <c r="P316">
        <f>ROUND(Table1[[#This Row],[pledged]]/Table1[[#This Row],[backers_count]],0)</f>
        <v>32</v>
      </c>
      <c r="Q316" t="str">
        <f>LEFT(Table1[[#This Row],[Category and Sub-Category]],FIND("/",Table1[[#This Row],[Category and Sub-Category]])-1)</f>
        <v>film &amp; video</v>
      </c>
      <c r="R316" t="str">
        <f>RIGHT(Table1[[#This Row],[Category and Sub-Category]],LEN(Table1[[#This Row],[Category and Sub-Category]])-FIND("/",Table1[[#This Row],[Category and Sub-Category]]))</f>
        <v>documentary</v>
      </c>
      <c r="S316" s="9">
        <f>(((Table1[[#This Row],[launched_at]]/60)/60)/24)+DATE(1970,1,1)+(-5/24)</f>
        <v>41304.624861111108</v>
      </c>
      <c r="T316" s="9">
        <f>(((Table1[[#This Row],[deadline]]/60)/60)/24)+DATE(1970,1,1)+(-5/24)</f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>Table1[[#This Row],[pledged]]/Table1[[#This Row],[goal]]</f>
        <v>1.01248</v>
      </c>
      <c r="P317">
        <f>ROUND(Table1[[#This Row],[pledged]]/Table1[[#This Row],[backers_count]],0)</f>
        <v>201</v>
      </c>
      <c r="Q317" t="str">
        <f>LEFT(Table1[[#This Row],[Category and Sub-Category]],FIND("/",Table1[[#This Row],[Category and Sub-Category]])-1)</f>
        <v>film &amp; video</v>
      </c>
      <c r="R317" t="str">
        <f>RIGHT(Table1[[#This Row],[Category and Sub-Category]],LEN(Table1[[#This Row],[Category and Sub-Category]])-FIND("/",Table1[[#This Row],[Category and Sub-Category]]))</f>
        <v>documentary</v>
      </c>
      <c r="S317" s="9">
        <f>(((Table1[[#This Row],[launched_at]]/60)/60)/24)+DATE(1970,1,1)+(-5/24)</f>
        <v>41113.564050925925</v>
      </c>
      <c r="T317" s="9">
        <f>(((Table1[[#This Row],[deadline]]/60)/60)/24)+DATE(1970,1,1)+(-5/24)</f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>Table1[[#This Row],[pledged]]/Table1[[#This Row],[goal]]</f>
        <v>1.1377333333333333</v>
      </c>
      <c r="P318">
        <f>ROUND(Table1[[#This Row],[pledged]]/Table1[[#This Row],[backers_count]],0)</f>
        <v>108</v>
      </c>
      <c r="Q318" t="str">
        <f>LEFT(Table1[[#This Row],[Category and Sub-Category]],FIND("/",Table1[[#This Row],[Category and Sub-Category]])-1)</f>
        <v>film &amp; video</v>
      </c>
      <c r="R318" t="str">
        <f>RIGHT(Table1[[#This Row],[Category and Sub-Category]],LEN(Table1[[#This Row],[Category and Sub-Category]])-FIND("/",Table1[[#This Row],[Category and Sub-Category]]))</f>
        <v>documentary</v>
      </c>
      <c r="S318" s="9">
        <f>(((Table1[[#This Row],[launched_at]]/60)/60)/24)+DATE(1970,1,1)+(-5/24)</f>
        <v>41950.715243055551</v>
      </c>
      <c r="T318" s="9">
        <f>(((Table1[[#This Row],[deadline]]/60)/60)/24)+DATE(1970,1,1)+(-5/24)</f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>Table1[[#This Row],[pledged]]/Table1[[#This Row],[goal]]</f>
        <v>1.0080333333333333</v>
      </c>
      <c r="P319">
        <f>ROUND(Table1[[#This Row],[pledged]]/Table1[[#This Row],[backers_count]],0)</f>
        <v>96</v>
      </c>
      <c r="Q319" t="str">
        <f>LEFT(Table1[[#This Row],[Category and Sub-Category]],FIND("/",Table1[[#This Row],[Category and Sub-Category]])-1)</f>
        <v>film &amp; video</v>
      </c>
      <c r="R319" t="str">
        <f>RIGHT(Table1[[#This Row],[Category and Sub-Category]],LEN(Table1[[#This Row],[Category and Sub-Category]])-FIND("/",Table1[[#This Row],[Category and Sub-Category]]))</f>
        <v>documentary</v>
      </c>
      <c r="S319" s="9">
        <f>(((Table1[[#This Row],[launched_at]]/60)/60)/24)+DATE(1970,1,1)+(-5/24)</f>
        <v>41589.468553240738</v>
      </c>
      <c r="T319" s="9">
        <f>(((Table1[[#This Row],[deadline]]/60)/60)/24)+DATE(1970,1,1)+(-5/24)</f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>Table1[[#This Row],[pledged]]/Table1[[#This Row],[goal]]</f>
        <v>2.8332000000000002</v>
      </c>
      <c r="P320">
        <f>ROUND(Table1[[#This Row],[pledged]]/Table1[[#This Row],[backers_count]],0)</f>
        <v>50</v>
      </c>
      <c r="Q320" t="str">
        <f>LEFT(Table1[[#This Row],[Category and Sub-Category]],FIND("/",Table1[[#This Row],[Category and Sub-Category]])-1)</f>
        <v>film &amp; video</v>
      </c>
      <c r="R320" t="str">
        <f>RIGHT(Table1[[#This Row],[Category and Sub-Category]],LEN(Table1[[#This Row],[Category and Sub-Category]])-FIND("/",Table1[[#This Row],[Category and Sub-Category]]))</f>
        <v>documentary</v>
      </c>
      <c r="S320" s="9">
        <f>(((Table1[[#This Row],[launched_at]]/60)/60)/24)+DATE(1970,1,1)+(-5/24)</f>
        <v>41329.830451388887</v>
      </c>
      <c r="T320" s="9">
        <f>(((Table1[[#This Row],[deadline]]/60)/60)/24)+DATE(1970,1,1)+(-5/24)</f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1">
        <f>Table1[[#This Row],[pledged]]/Table1[[#This Row],[goal]]</f>
        <v>1.1268</v>
      </c>
      <c r="P321">
        <f>ROUND(Table1[[#This Row],[pledged]]/Table1[[#This Row],[backers_count]],0)</f>
        <v>110</v>
      </c>
      <c r="Q321" t="str">
        <f>LEFT(Table1[[#This Row],[Category and Sub-Category]],FIND("/",Table1[[#This Row],[Category and Sub-Category]])-1)</f>
        <v>film &amp; video</v>
      </c>
      <c r="R321" t="str">
        <f>RIGHT(Table1[[#This Row],[Category and Sub-Category]],LEN(Table1[[#This Row],[Category and Sub-Category]])-FIND("/",Table1[[#This Row],[Category and Sub-Category]]))</f>
        <v>documentary</v>
      </c>
      <c r="S321" s="9">
        <f>(((Table1[[#This Row],[launched_at]]/60)/60)/24)+DATE(1970,1,1)+(-5/24)</f>
        <v>40123.629965277774</v>
      </c>
      <c r="T321" s="9">
        <f>(((Table1[[#This Row],[deadline]]/60)/60)/24)+DATE(1970,1,1)+(-5/24)</f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1">
        <f>Table1[[#This Row],[pledged]]/Table1[[#This Row],[goal]]</f>
        <v>1.0658000000000001</v>
      </c>
      <c r="P322">
        <f>ROUND(Table1[[#This Row],[pledged]]/Table1[[#This Row],[backers_count]],0)</f>
        <v>135</v>
      </c>
      <c r="Q322" t="str">
        <f>LEFT(Table1[[#This Row],[Category and Sub-Category]],FIND("/",Table1[[#This Row],[Category and Sub-Category]])-1)</f>
        <v>film &amp; video</v>
      </c>
      <c r="R322" t="str">
        <f>RIGHT(Table1[[#This Row],[Category and Sub-Category]],LEN(Table1[[#This Row],[Category and Sub-Category]])-FIND("/",Table1[[#This Row],[Category and Sub-Category]]))</f>
        <v>documentary</v>
      </c>
      <c r="S322" s="9">
        <f>(((Table1[[#This Row],[launched_at]]/60)/60)/24)+DATE(1970,1,1)+(-5/24)</f>
        <v>42331.34297453703</v>
      </c>
      <c r="T322" s="9">
        <f>(((Table1[[#This Row],[deadline]]/60)/60)/24)+DATE(1970,1,1)+(-5/24)</f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>Table1[[#This Row],[pledged]]/Table1[[#This Row],[goal]]</f>
        <v>1.0266285714285714</v>
      </c>
      <c r="P323">
        <f>ROUND(Table1[[#This Row],[pledged]]/Table1[[#This Row],[backers_count]],0)</f>
        <v>107</v>
      </c>
      <c r="Q323" t="str">
        <f>LEFT(Table1[[#This Row],[Category and Sub-Category]],FIND("/",Table1[[#This Row],[Category and Sub-Category]])-1)</f>
        <v>film &amp; video</v>
      </c>
      <c r="R323" t="str">
        <f>RIGHT(Table1[[#This Row],[Category and Sub-Category]],LEN(Table1[[#This Row],[Category and Sub-Category]])-FIND("/",Table1[[#This Row],[Category and Sub-Category]]))</f>
        <v>documentary</v>
      </c>
      <c r="S323" s="9">
        <f>(((Table1[[#This Row],[launched_at]]/60)/60)/24)+DATE(1970,1,1)+(-5/24)</f>
        <v>42647.238263888888</v>
      </c>
      <c r="T323" s="9">
        <f>(((Table1[[#This Row],[deadline]]/60)/60)/24)+DATE(1970,1,1)+(-5/24)</f>
        <v>42682.27993055556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>Table1[[#This Row],[pledged]]/Table1[[#This Row],[goal]]</f>
        <v>1.0791200000000001</v>
      </c>
      <c r="P324">
        <f>ROUND(Table1[[#This Row],[pledged]]/Table1[[#This Row],[backers_count]],0)</f>
        <v>145</v>
      </c>
      <c r="Q324" t="str">
        <f>LEFT(Table1[[#This Row],[Category and Sub-Category]],FIND("/",Table1[[#This Row],[Category and Sub-Category]])-1)</f>
        <v>film &amp; video</v>
      </c>
      <c r="R324" t="str">
        <f>RIGHT(Table1[[#This Row],[Category and Sub-Category]],LEN(Table1[[#This Row],[Category and Sub-Category]])-FIND("/",Table1[[#This Row],[Category and Sub-Category]]))</f>
        <v>documentary</v>
      </c>
      <c r="S324" s="9">
        <f>(((Table1[[#This Row],[launched_at]]/60)/60)/24)+DATE(1970,1,1)+(-5/24)</f>
        <v>42473.361666666664</v>
      </c>
      <c r="T324" s="9">
        <f>(((Table1[[#This Row],[deadline]]/60)/60)/24)+DATE(1970,1,1)+(-5/24)</f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1">
        <f>Table1[[#This Row],[pledged]]/Table1[[#This Row],[goal]]</f>
        <v>1.2307407407407407</v>
      </c>
      <c r="P325">
        <f>ROUND(Table1[[#This Row],[pledged]]/Table1[[#This Row],[backers_count]],0)</f>
        <v>115</v>
      </c>
      <c r="Q325" t="str">
        <f>LEFT(Table1[[#This Row],[Category and Sub-Category]],FIND("/",Table1[[#This Row],[Category and Sub-Category]])-1)</f>
        <v>film &amp; video</v>
      </c>
      <c r="R325" t="str">
        <f>RIGHT(Table1[[#This Row],[Category and Sub-Category]],LEN(Table1[[#This Row],[Category and Sub-Category]])-FIND("/",Table1[[#This Row],[Category and Sub-Category]]))</f>
        <v>documentary</v>
      </c>
      <c r="S325" s="9">
        <f>(((Table1[[#This Row],[launched_at]]/60)/60)/24)+DATE(1970,1,1)+(-5/24)</f>
        <v>42697.113032407404</v>
      </c>
      <c r="T325" s="9">
        <f>(((Table1[[#This Row],[deadline]]/60)/60)/24)+DATE(1970,1,1)+(-5/24)</f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>Table1[[#This Row],[pledged]]/Table1[[#This Row],[goal]]</f>
        <v>1.016</v>
      </c>
      <c r="P326">
        <f>ROUND(Table1[[#This Row],[pledged]]/Table1[[#This Row],[backers_count]],0)</f>
        <v>105</v>
      </c>
      <c r="Q326" t="str">
        <f>LEFT(Table1[[#This Row],[Category and Sub-Category]],FIND("/",Table1[[#This Row],[Category and Sub-Category]])-1)</f>
        <v>film &amp; video</v>
      </c>
      <c r="R326" t="str">
        <f>RIGHT(Table1[[#This Row],[Category and Sub-Category]],LEN(Table1[[#This Row],[Category and Sub-Category]])-FIND("/",Table1[[#This Row],[Category and Sub-Category]]))</f>
        <v>documentary</v>
      </c>
      <c r="S326" s="9">
        <f>(((Table1[[#This Row],[launched_at]]/60)/60)/24)+DATE(1970,1,1)+(-5/24)</f>
        <v>42184.417916666665</v>
      </c>
      <c r="T326" s="9">
        <f>(((Table1[[#This Row],[deadline]]/60)/60)/24)+DATE(1970,1,1)+(-5/24)</f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>Table1[[#This Row],[pledged]]/Table1[[#This Row],[goal]]</f>
        <v>1.04396</v>
      </c>
      <c r="P327">
        <f>ROUND(Table1[[#This Row],[pledged]]/Table1[[#This Row],[backers_count]],0)</f>
        <v>71</v>
      </c>
      <c r="Q327" t="str">
        <f>LEFT(Table1[[#This Row],[Category and Sub-Category]],FIND("/",Table1[[#This Row],[Category and Sub-Category]])-1)</f>
        <v>film &amp; video</v>
      </c>
      <c r="R327" t="str">
        <f>RIGHT(Table1[[#This Row],[Category and Sub-Category]],LEN(Table1[[#This Row],[Category and Sub-Category]])-FIND("/",Table1[[#This Row],[Category and Sub-Category]]))</f>
        <v>documentary</v>
      </c>
      <c r="S327" s="9">
        <f>(((Table1[[#This Row],[launched_at]]/60)/60)/24)+DATE(1970,1,1)+(-5/24)</f>
        <v>42688.979548611103</v>
      </c>
      <c r="T327" s="9">
        <f>(((Table1[[#This Row],[deadline]]/60)/60)/24)+DATE(1970,1,1)+(-5/24)</f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>Table1[[#This Row],[pledged]]/Table1[[#This Row],[goal]]</f>
        <v>1.1292973333333334</v>
      </c>
      <c r="P328">
        <f>ROUND(Table1[[#This Row],[pledged]]/Table1[[#This Row],[backers_count]],0)</f>
        <v>147</v>
      </c>
      <c r="Q328" t="str">
        <f>LEFT(Table1[[#This Row],[Category and Sub-Category]],FIND("/",Table1[[#This Row],[Category and Sub-Category]])-1)</f>
        <v>film &amp; video</v>
      </c>
      <c r="R328" t="str">
        <f>RIGHT(Table1[[#This Row],[Category and Sub-Category]],LEN(Table1[[#This Row],[Category and Sub-Category]])-FIND("/",Table1[[#This Row],[Category and Sub-Category]]))</f>
        <v>documentary</v>
      </c>
      <c r="S328" s="9">
        <f>(((Table1[[#This Row],[launched_at]]/60)/60)/24)+DATE(1970,1,1)+(-5/24)</f>
        <v>42775.106550925928</v>
      </c>
      <c r="T328" s="9">
        <f>(((Table1[[#This Row],[deadline]]/60)/60)/24)+DATE(1970,1,1)+(-5/24)</f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>Table1[[#This Row],[pledged]]/Table1[[#This Row],[goal]]</f>
        <v>1.3640000000000001</v>
      </c>
      <c r="P329">
        <f>ROUND(Table1[[#This Row],[pledged]]/Table1[[#This Row],[backers_count]],0)</f>
        <v>160</v>
      </c>
      <c r="Q329" t="str">
        <f>LEFT(Table1[[#This Row],[Category and Sub-Category]],FIND("/",Table1[[#This Row],[Category and Sub-Category]])-1)</f>
        <v>film &amp; video</v>
      </c>
      <c r="R329" t="str">
        <f>RIGHT(Table1[[#This Row],[Category and Sub-Category]],LEN(Table1[[#This Row],[Category and Sub-Category]])-FIND("/",Table1[[#This Row],[Category and Sub-Category]]))</f>
        <v>documentary</v>
      </c>
      <c r="S329" s="9">
        <f>(((Table1[[#This Row],[launched_at]]/60)/60)/24)+DATE(1970,1,1)+(-5/24)</f>
        <v>42058.026956018519</v>
      </c>
      <c r="T329" s="9">
        <f>(((Table1[[#This Row],[deadline]]/60)/60)/24)+DATE(1970,1,1)+(-5/24)</f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>Table1[[#This Row],[pledged]]/Table1[[#This Row],[goal]]</f>
        <v>1.036144</v>
      </c>
      <c r="P330">
        <f>ROUND(Table1[[#This Row],[pledged]]/Table1[[#This Row],[backers_count]],0)</f>
        <v>156</v>
      </c>
      <c r="Q330" t="str">
        <f>LEFT(Table1[[#This Row],[Category and Sub-Category]],FIND("/",Table1[[#This Row],[Category and Sub-Category]])-1)</f>
        <v>film &amp; video</v>
      </c>
      <c r="R330" t="str">
        <f>RIGHT(Table1[[#This Row],[Category and Sub-Category]],LEN(Table1[[#This Row],[Category and Sub-Category]])-FIND("/",Table1[[#This Row],[Category and Sub-Category]]))</f>
        <v>documentary</v>
      </c>
      <c r="S330" s="9">
        <f>(((Table1[[#This Row],[launched_at]]/60)/60)/24)+DATE(1970,1,1)+(-5/24)</f>
        <v>42278.738287037035</v>
      </c>
      <c r="T330" s="9">
        <f>(((Table1[[#This Row],[deadline]]/60)/60)/24)+DATE(1970,1,1)+(-5/24)</f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>Table1[[#This Row],[pledged]]/Table1[[#This Row],[goal]]</f>
        <v>1.0549999999999999</v>
      </c>
      <c r="P331">
        <f>ROUND(Table1[[#This Row],[pledged]]/Table1[[#This Row],[backers_count]],0)</f>
        <v>63</v>
      </c>
      <c r="Q331" t="str">
        <f>LEFT(Table1[[#This Row],[Category and Sub-Category]],FIND("/",Table1[[#This Row],[Category and Sub-Category]])-1)</f>
        <v>film &amp; video</v>
      </c>
      <c r="R331" t="str">
        <f>RIGHT(Table1[[#This Row],[Category and Sub-Category]],LEN(Table1[[#This Row],[Category and Sub-Category]])-FIND("/",Table1[[#This Row],[Category and Sub-Category]]))</f>
        <v>documentary</v>
      </c>
      <c r="S331" s="9">
        <f>(((Table1[[#This Row],[launched_at]]/60)/60)/24)+DATE(1970,1,1)+(-5/24)</f>
        <v>42291.258414351854</v>
      </c>
      <c r="T331" s="9">
        <f>(((Table1[[#This Row],[deadline]]/60)/60)/24)+DATE(1970,1,1)+(-5/24)</f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>Table1[[#This Row],[pledged]]/Table1[[#This Row],[goal]]</f>
        <v>1.0182857142857142</v>
      </c>
      <c r="P332">
        <f>ROUND(Table1[[#This Row],[pledged]]/Table1[[#This Row],[backers_count]],0)</f>
        <v>105</v>
      </c>
      <c r="Q332" t="str">
        <f>LEFT(Table1[[#This Row],[Category and Sub-Category]],FIND("/",Table1[[#This Row],[Category and Sub-Category]])-1)</f>
        <v>film &amp; video</v>
      </c>
      <c r="R332" t="str">
        <f>RIGHT(Table1[[#This Row],[Category and Sub-Category]],LEN(Table1[[#This Row],[Category and Sub-Category]])-FIND("/",Table1[[#This Row],[Category and Sub-Category]]))</f>
        <v>documentary</v>
      </c>
      <c r="S332" s="9">
        <f>(((Table1[[#This Row],[launched_at]]/60)/60)/24)+DATE(1970,1,1)+(-5/24)</f>
        <v>41379.307442129626</v>
      </c>
      <c r="T332" s="9">
        <f>(((Table1[[#This Row],[deadline]]/60)/60)/24)+DATE(1970,1,1)+(-5/24)</f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>Table1[[#This Row],[pledged]]/Table1[[#This Row],[goal]]</f>
        <v>1.0660499999999999</v>
      </c>
      <c r="P333">
        <f>ROUND(Table1[[#This Row],[pledged]]/Table1[[#This Row],[backers_count]],0)</f>
        <v>97</v>
      </c>
      <c r="Q333" t="str">
        <f>LEFT(Table1[[#This Row],[Category and Sub-Category]],FIND("/",Table1[[#This Row],[Category and Sub-Category]])-1)</f>
        <v>film &amp; video</v>
      </c>
      <c r="R333" t="str">
        <f>RIGHT(Table1[[#This Row],[Category and Sub-Category]],LEN(Table1[[#This Row],[Category and Sub-Category]])-FIND("/",Table1[[#This Row],[Category and Sub-Category]]))</f>
        <v>documentary</v>
      </c>
      <c r="S333" s="9">
        <f>(((Table1[[#This Row],[launched_at]]/60)/60)/24)+DATE(1970,1,1)+(-5/24)</f>
        <v>42507.373078703698</v>
      </c>
      <c r="T333" s="9">
        <f>(((Table1[[#This Row],[deadline]]/60)/60)/24)+DATE(1970,1,1)+(-5/24)</f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>Table1[[#This Row],[pledged]]/Table1[[#This Row],[goal]]</f>
        <v>1.13015</v>
      </c>
      <c r="P334">
        <f>ROUND(Table1[[#This Row],[pledged]]/Table1[[#This Row],[backers_count]],0)</f>
        <v>204</v>
      </c>
      <c r="Q334" t="str">
        <f>LEFT(Table1[[#This Row],[Category and Sub-Category]],FIND("/",Table1[[#This Row],[Category and Sub-Category]])-1)</f>
        <v>film &amp; video</v>
      </c>
      <c r="R334" t="str">
        <f>RIGHT(Table1[[#This Row],[Category and Sub-Category]],LEN(Table1[[#This Row],[Category and Sub-Category]])-FIND("/",Table1[[#This Row],[Category and Sub-Category]]))</f>
        <v>documentary</v>
      </c>
      <c r="S334" s="9">
        <f>(((Table1[[#This Row],[launched_at]]/60)/60)/24)+DATE(1970,1,1)+(-5/24)</f>
        <v>42263.471956018511</v>
      </c>
      <c r="T334" s="9">
        <f>(((Table1[[#This Row],[deadline]]/60)/60)/24)+DATE(1970,1,1)+(-5/24)</f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>Table1[[#This Row],[pledged]]/Table1[[#This Row],[goal]]</f>
        <v>1.252275</v>
      </c>
      <c r="P335">
        <f>ROUND(Table1[[#This Row],[pledged]]/Table1[[#This Row],[backers_count]],0)</f>
        <v>188</v>
      </c>
      <c r="Q335" t="str">
        <f>LEFT(Table1[[#This Row],[Category and Sub-Category]],FIND("/",Table1[[#This Row],[Category and Sub-Category]])-1)</f>
        <v>film &amp; video</v>
      </c>
      <c r="R335" t="str">
        <f>RIGHT(Table1[[#This Row],[Category and Sub-Category]],LEN(Table1[[#This Row],[Category and Sub-Category]])-FIND("/",Table1[[#This Row],[Category and Sub-Category]]))</f>
        <v>documentary</v>
      </c>
      <c r="S335" s="9">
        <f>(((Table1[[#This Row],[launched_at]]/60)/60)/24)+DATE(1970,1,1)+(-5/24)</f>
        <v>42437.428136574068</v>
      </c>
      <c r="T335" s="9">
        <f>(((Table1[[#This Row],[deadline]]/60)/60)/24)+DATE(1970,1,1)+(-5/24)</f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>Table1[[#This Row],[pledged]]/Table1[[#This Row],[goal]]</f>
        <v>1.0119</v>
      </c>
      <c r="P336">
        <f>ROUND(Table1[[#This Row],[pledged]]/Table1[[#This Row],[backers_count]],0)</f>
        <v>147</v>
      </c>
      <c r="Q336" t="str">
        <f>LEFT(Table1[[#This Row],[Category and Sub-Category]],FIND("/",Table1[[#This Row],[Category and Sub-Category]])-1)</f>
        <v>film &amp; video</v>
      </c>
      <c r="R336" t="str">
        <f>RIGHT(Table1[[#This Row],[Category and Sub-Category]],LEN(Table1[[#This Row],[Category and Sub-Category]])-FIND("/",Table1[[#This Row],[Category and Sub-Category]]))</f>
        <v>documentary</v>
      </c>
      <c r="S336" s="9">
        <f>(((Table1[[#This Row],[launched_at]]/60)/60)/24)+DATE(1970,1,1)+(-5/24)</f>
        <v>42101.474039351851</v>
      </c>
      <c r="T336" s="9">
        <f>(((Table1[[#This Row],[deadline]]/60)/60)/24)+DATE(1970,1,1)+(-5/24)</f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>Table1[[#This Row],[pledged]]/Table1[[#This Row],[goal]]</f>
        <v>1.0276470588235294</v>
      </c>
      <c r="P337">
        <f>ROUND(Table1[[#This Row],[pledged]]/Table1[[#This Row],[backers_count]],0)</f>
        <v>109</v>
      </c>
      <c r="Q337" t="str">
        <f>LEFT(Table1[[#This Row],[Category and Sub-Category]],FIND("/",Table1[[#This Row],[Category and Sub-Category]])-1)</f>
        <v>film &amp; video</v>
      </c>
      <c r="R337" t="str">
        <f>RIGHT(Table1[[#This Row],[Category and Sub-Category]],LEN(Table1[[#This Row],[Category and Sub-Category]])-FIND("/",Table1[[#This Row],[Category and Sub-Category]]))</f>
        <v>documentary</v>
      </c>
      <c r="S337" s="9">
        <f>(((Table1[[#This Row],[launched_at]]/60)/60)/24)+DATE(1970,1,1)+(-5/24)</f>
        <v>42101.529108796291</v>
      </c>
      <c r="T337" s="9">
        <f>(((Table1[[#This Row],[deadline]]/60)/60)/24)+DATE(1970,1,1)+(-5/24)</f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>Table1[[#This Row],[pledged]]/Table1[[#This Row],[goal]]</f>
        <v>1.1683911999999999</v>
      </c>
      <c r="P338">
        <f>ROUND(Table1[[#This Row],[pledged]]/Table1[[#This Row],[backers_count]],0)</f>
        <v>59</v>
      </c>
      <c r="Q338" t="str">
        <f>LEFT(Table1[[#This Row],[Category and Sub-Category]],FIND("/",Table1[[#This Row],[Category and Sub-Category]])-1)</f>
        <v>film &amp; video</v>
      </c>
      <c r="R338" t="str">
        <f>RIGHT(Table1[[#This Row],[Category and Sub-Category]],LEN(Table1[[#This Row],[Category and Sub-Category]])-FIND("/",Table1[[#This Row],[Category and Sub-Category]]))</f>
        <v>documentary</v>
      </c>
      <c r="S338" s="9">
        <f>(((Table1[[#This Row],[launched_at]]/60)/60)/24)+DATE(1970,1,1)+(-5/24)</f>
        <v>42291.387939814813</v>
      </c>
      <c r="T338" s="9">
        <f>(((Table1[[#This Row],[deadline]]/60)/60)/24)+DATE(1970,1,1)+(-5/24)</f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>Table1[[#This Row],[pledged]]/Table1[[#This Row],[goal]]</f>
        <v>1.0116833333333335</v>
      </c>
      <c r="P339">
        <f>ROUND(Table1[[#This Row],[pledged]]/Table1[[#This Row],[backers_count]],0)</f>
        <v>98</v>
      </c>
      <c r="Q339" t="str">
        <f>LEFT(Table1[[#This Row],[Category and Sub-Category]],FIND("/",Table1[[#This Row],[Category and Sub-Category]])-1)</f>
        <v>film &amp; video</v>
      </c>
      <c r="R339" t="str">
        <f>RIGHT(Table1[[#This Row],[Category and Sub-Category]],LEN(Table1[[#This Row],[Category and Sub-Category]])-FIND("/",Table1[[#This Row],[Category and Sub-Category]]))</f>
        <v>documentary</v>
      </c>
      <c r="S339" s="9">
        <f>(((Table1[[#This Row],[launched_at]]/60)/60)/24)+DATE(1970,1,1)+(-5/24)</f>
        <v>42046.920231481483</v>
      </c>
      <c r="T339" s="9">
        <f>(((Table1[[#This Row],[deadline]]/60)/60)/24)+DATE(1970,1,1)+(-5/24)</f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>Table1[[#This Row],[pledged]]/Table1[[#This Row],[goal]]</f>
        <v>1.1013360000000001</v>
      </c>
      <c r="P340">
        <f>ROUND(Table1[[#This Row],[pledged]]/Table1[[#This Row],[backers_count]],0)</f>
        <v>70</v>
      </c>
      <c r="Q340" t="str">
        <f>LEFT(Table1[[#This Row],[Category and Sub-Category]],FIND("/",Table1[[#This Row],[Category and Sub-Category]])-1)</f>
        <v>film &amp; video</v>
      </c>
      <c r="R340" t="str">
        <f>RIGHT(Table1[[#This Row],[Category and Sub-Category]],LEN(Table1[[#This Row],[Category and Sub-Category]])-FIND("/",Table1[[#This Row],[Category and Sub-Category]]))</f>
        <v>documentary</v>
      </c>
      <c r="S340" s="9">
        <f>(((Table1[[#This Row],[launched_at]]/60)/60)/24)+DATE(1970,1,1)+(-5/24)</f>
        <v>42559.547337962962</v>
      </c>
      <c r="T340" s="9">
        <f>(((Table1[[#This Row],[deadline]]/60)/60)/24)+DATE(1970,1,1)+(-5/24)</f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>Table1[[#This Row],[pledged]]/Table1[[#This Row],[goal]]</f>
        <v>1.0808333333333333</v>
      </c>
      <c r="P341">
        <f>ROUND(Table1[[#This Row],[pledged]]/Table1[[#This Row],[backers_count]],0)</f>
        <v>73</v>
      </c>
      <c r="Q341" t="str">
        <f>LEFT(Table1[[#This Row],[Category and Sub-Category]],FIND("/",Table1[[#This Row],[Category and Sub-Category]])-1)</f>
        <v>film &amp; video</v>
      </c>
      <c r="R341" t="str">
        <f>RIGHT(Table1[[#This Row],[Category and Sub-Category]],LEN(Table1[[#This Row],[Category and Sub-Category]])-FIND("/",Table1[[#This Row],[Category and Sub-Category]]))</f>
        <v>documentary</v>
      </c>
      <c r="S341" s="9">
        <f>(((Table1[[#This Row],[launched_at]]/60)/60)/24)+DATE(1970,1,1)+(-5/24)</f>
        <v>42093.551712962959</v>
      </c>
      <c r="T341" s="9">
        <f>(((Table1[[#This Row],[deadline]]/60)/60)/24)+DATE(1970,1,1)+(-5/24)</f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>Table1[[#This Row],[pledged]]/Table1[[#This Row],[goal]]</f>
        <v>1.2502285714285715</v>
      </c>
      <c r="P342">
        <f>ROUND(Table1[[#This Row],[pledged]]/Table1[[#This Row],[backers_count]],0)</f>
        <v>146</v>
      </c>
      <c r="Q342" t="str">
        <f>LEFT(Table1[[#This Row],[Category and Sub-Category]],FIND("/",Table1[[#This Row],[Category and Sub-Category]])-1)</f>
        <v>film &amp; video</v>
      </c>
      <c r="R342" t="str">
        <f>RIGHT(Table1[[#This Row],[Category and Sub-Category]],LEN(Table1[[#This Row],[Category and Sub-Category]])-FIND("/",Table1[[#This Row],[Category and Sub-Category]]))</f>
        <v>documentary</v>
      </c>
      <c r="S342" s="9">
        <f>(((Table1[[#This Row],[launched_at]]/60)/60)/24)+DATE(1970,1,1)+(-5/24)</f>
        <v>42772.460729166669</v>
      </c>
      <c r="T342" s="9">
        <f>(((Table1[[#This Row],[deadline]]/60)/60)/24)+DATE(1970,1,1)+(-5/24)</f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>Table1[[#This Row],[pledged]]/Table1[[#This Row],[goal]]</f>
        <v>1.0671428571428572</v>
      </c>
      <c r="P343">
        <f>ROUND(Table1[[#This Row],[pledged]]/Table1[[#This Row],[backers_count]],0)</f>
        <v>68</v>
      </c>
      <c r="Q343" t="str">
        <f>LEFT(Table1[[#This Row],[Category and Sub-Category]],FIND("/",Table1[[#This Row],[Category and Sub-Category]])-1)</f>
        <v>film &amp; video</v>
      </c>
      <c r="R343" t="str">
        <f>RIGHT(Table1[[#This Row],[Category and Sub-Category]],LEN(Table1[[#This Row],[Category and Sub-Category]])-FIND("/",Table1[[#This Row],[Category and Sub-Category]]))</f>
        <v>documentary</v>
      </c>
      <c r="S343" s="9">
        <f>(((Table1[[#This Row],[launched_at]]/60)/60)/24)+DATE(1970,1,1)+(-5/24)</f>
        <v>41894.671273148146</v>
      </c>
      <c r="T343" s="9">
        <f>(((Table1[[#This Row],[deadline]]/60)/60)/24)+DATE(1970,1,1)+(-5/24)</f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>Table1[[#This Row],[pledged]]/Table1[[#This Row],[goal]]</f>
        <v>1.0036639999999999</v>
      </c>
      <c r="P344">
        <f>ROUND(Table1[[#This Row],[pledged]]/Table1[[#This Row],[backers_count]],0)</f>
        <v>170</v>
      </c>
      <c r="Q344" t="str">
        <f>LEFT(Table1[[#This Row],[Category and Sub-Category]],FIND("/",Table1[[#This Row],[Category and Sub-Category]])-1)</f>
        <v>film &amp; video</v>
      </c>
      <c r="R344" t="str">
        <f>RIGHT(Table1[[#This Row],[Category and Sub-Category]],LEN(Table1[[#This Row],[Category and Sub-Category]])-FIND("/",Table1[[#This Row],[Category and Sub-Category]]))</f>
        <v>documentary</v>
      </c>
      <c r="S344" s="9">
        <f>(((Table1[[#This Row],[launched_at]]/60)/60)/24)+DATE(1970,1,1)+(-5/24)</f>
        <v>42459.572511574072</v>
      </c>
      <c r="T344" s="9">
        <f>(((Table1[[#This Row],[deadline]]/60)/60)/24)+DATE(1970,1,1)+(-5/24)</f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>Table1[[#This Row],[pledged]]/Table1[[#This Row],[goal]]</f>
        <v>1.0202863333333334</v>
      </c>
      <c r="P345">
        <f>ROUND(Table1[[#This Row],[pledged]]/Table1[[#This Row],[backers_count]],0)</f>
        <v>58</v>
      </c>
      <c r="Q345" t="str">
        <f>LEFT(Table1[[#This Row],[Category and Sub-Category]],FIND("/",Table1[[#This Row],[Category and Sub-Category]])-1)</f>
        <v>film &amp; video</v>
      </c>
      <c r="R345" t="str">
        <f>RIGHT(Table1[[#This Row],[Category and Sub-Category]],LEN(Table1[[#This Row],[Category and Sub-Category]])-FIND("/",Table1[[#This Row],[Category and Sub-Category]]))</f>
        <v>documentary</v>
      </c>
      <c r="S345" s="9">
        <f>(((Table1[[#This Row],[launched_at]]/60)/60)/24)+DATE(1970,1,1)+(-5/24)</f>
        <v>41926.529456018514</v>
      </c>
      <c r="T345" s="9">
        <f>(((Table1[[#This Row],[deadline]]/60)/60)/24)+DATE(1970,1,1)+(-5/24)</f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1">
        <f>Table1[[#This Row],[pledged]]/Table1[[#This Row],[goal]]</f>
        <v>1.0208358208955224</v>
      </c>
      <c r="P346">
        <f>ROUND(Table1[[#This Row],[pledged]]/Table1[[#This Row],[backers_count]],0)</f>
        <v>120</v>
      </c>
      <c r="Q346" t="str">
        <f>LEFT(Table1[[#This Row],[Category and Sub-Category]],FIND("/",Table1[[#This Row],[Category and Sub-Category]])-1)</f>
        <v>film &amp; video</v>
      </c>
      <c r="R346" t="str">
        <f>RIGHT(Table1[[#This Row],[Category and Sub-Category]],LEN(Table1[[#This Row],[Category and Sub-Category]])-FIND("/",Table1[[#This Row],[Category and Sub-Category]]))</f>
        <v>documentary</v>
      </c>
      <c r="S346" s="9">
        <f>(((Table1[[#This Row],[launched_at]]/60)/60)/24)+DATE(1970,1,1)+(-5/24)</f>
        <v>42111.762662037036</v>
      </c>
      <c r="T346" s="9">
        <f>(((Table1[[#This Row],[deadline]]/60)/60)/24)+DATE(1970,1,1)+(-5/24)</f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>Table1[[#This Row],[pledged]]/Table1[[#This Row],[goal]]</f>
        <v>1.2327586206896552</v>
      </c>
      <c r="P347">
        <f>ROUND(Table1[[#This Row],[pledged]]/Table1[[#This Row],[backers_count]],0)</f>
        <v>100</v>
      </c>
      <c r="Q347" t="str">
        <f>LEFT(Table1[[#This Row],[Category and Sub-Category]],FIND("/",Table1[[#This Row],[Category and Sub-Category]])-1)</f>
        <v>film &amp; video</v>
      </c>
      <c r="R347" t="str">
        <f>RIGHT(Table1[[#This Row],[Category and Sub-Category]],LEN(Table1[[#This Row],[Category and Sub-Category]])-FIND("/",Table1[[#This Row],[Category and Sub-Category]]))</f>
        <v>documentary</v>
      </c>
      <c r="S347" s="9">
        <f>(((Table1[[#This Row],[launched_at]]/60)/60)/24)+DATE(1970,1,1)+(-5/24)</f>
        <v>42114.735995370364</v>
      </c>
      <c r="T347" s="9">
        <f>(((Table1[[#This Row],[deadline]]/60)/60)/24)+DATE(1970,1,1)+(-5/24)</f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>Table1[[#This Row],[pledged]]/Table1[[#This Row],[goal]]</f>
        <v>1.7028880000000002</v>
      </c>
      <c r="P348">
        <f>ROUND(Table1[[#This Row],[pledged]]/Table1[[#This Row],[backers_count]],0)</f>
        <v>91</v>
      </c>
      <c r="Q348" t="str">
        <f>LEFT(Table1[[#This Row],[Category and Sub-Category]],FIND("/",Table1[[#This Row],[Category and Sub-Category]])-1)</f>
        <v>film &amp; video</v>
      </c>
      <c r="R348" t="str">
        <f>RIGHT(Table1[[#This Row],[Category and Sub-Category]],LEN(Table1[[#This Row],[Category and Sub-Category]])-FIND("/",Table1[[#This Row],[Category and Sub-Category]]))</f>
        <v>documentary</v>
      </c>
      <c r="S348" s="9">
        <f>(((Table1[[#This Row],[launched_at]]/60)/60)/24)+DATE(1970,1,1)+(-5/24)</f>
        <v>42261.291909722226</v>
      </c>
      <c r="T348" s="9">
        <f>(((Table1[[#This Row],[deadline]]/60)/60)/24)+DATE(1970,1,1)+(-5/24)</f>
        <v>42291.291909722226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1">
        <f>Table1[[#This Row],[pledged]]/Table1[[#This Row],[goal]]</f>
        <v>1.1159049999999999</v>
      </c>
      <c r="P349">
        <f>ROUND(Table1[[#This Row],[pledged]]/Table1[[#This Row],[backers_count]],0)</f>
        <v>118</v>
      </c>
      <c r="Q349" t="str">
        <f>LEFT(Table1[[#This Row],[Category and Sub-Category]],FIND("/",Table1[[#This Row],[Category and Sub-Category]])-1)</f>
        <v>film &amp; video</v>
      </c>
      <c r="R349" t="str">
        <f>RIGHT(Table1[[#This Row],[Category and Sub-Category]],LEN(Table1[[#This Row],[Category and Sub-Category]])-FIND("/",Table1[[#This Row],[Category and Sub-Category]]))</f>
        <v>documentary</v>
      </c>
      <c r="S349" s="9">
        <f>(((Table1[[#This Row],[launched_at]]/60)/60)/24)+DATE(1970,1,1)+(-5/24)</f>
        <v>42292.287141203698</v>
      </c>
      <c r="T349" s="9">
        <f>(((Table1[[#This Row],[deadline]]/60)/60)/24)+DATE(1970,1,1)+(-5/24)</f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>Table1[[#This Row],[pledged]]/Table1[[#This Row],[goal]]</f>
        <v>1.03</v>
      </c>
      <c r="P350">
        <f>ROUND(Table1[[#This Row],[pledged]]/Table1[[#This Row],[backers_count]],0)</f>
        <v>87</v>
      </c>
      <c r="Q350" t="str">
        <f>LEFT(Table1[[#This Row],[Category and Sub-Category]],FIND("/",Table1[[#This Row],[Category and Sub-Category]])-1)</f>
        <v>film &amp; video</v>
      </c>
      <c r="R350" t="str">
        <f>RIGHT(Table1[[#This Row],[Category and Sub-Category]],LEN(Table1[[#This Row],[Category and Sub-Category]])-FIND("/",Table1[[#This Row],[Category and Sub-Category]]))</f>
        <v>documentary</v>
      </c>
      <c r="S350" s="9">
        <f>(((Table1[[#This Row],[launched_at]]/60)/60)/24)+DATE(1970,1,1)+(-5/24)</f>
        <v>42207.378657407404</v>
      </c>
      <c r="T350" s="9">
        <f>(((Table1[[#This Row],[deadline]]/60)/60)/24)+DATE(1970,1,1)+(-5/24)</f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>Table1[[#This Row],[pledged]]/Table1[[#This Row],[goal]]</f>
        <v>1.0663570159857905</v>
      </c>
      <c r="P351">
        <f>ROUND(Table1[[#This Row],[pledged]]/Table1[[#This Row],[backers_count]],0)</f>
        <v>72</v>
      </c>
      <c r="Q351" t="str">
        <f>LEFT(Table1[[#This Row],[Category and Sub-Category]],FIND("/",Table1[[#This Row],[Category and Sub-Category]])-1)</f>
        <v>film &amp; video</v>
      </c>
      <c r="R351" t="str">
        <f>RIGHT(Table1[[#This Row],[Category and Sub-Category]],LEN(Table1[[#This Row],[Category and Sub-Category]])-FIND("/",Table1[[#This Row],[Category and Sub-Category]]))</f>
        <v>documentary</v>
      </c>
      <c r="S351" s="9">
        <f>(((Table1[[#This Row],[launched_at]]/60)/60)/24)+DATE(1970,1,1)+(-5/24)</f>
        <v>42760.290601851848</v>
      </c>
      <c r="T351" s="9">
        <f>(((Table1[[#This Row],[deadline]]/60)/60)/24)+DATE(1970,1,1)+(-5/24)</f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1">
        <f>Table1[[#This Row],[pledged]]/Table1[[#This Row],[goal]]</f>
        <v>1.1476</v>
      </c>
      <c r="P352">
        <f>ROUND(Table1[[#This Row],[pledged]]/Table1[[#This Row],[backers_count]],0)</f>
        <v>130</v>
      </c>
      <c r="Q352" t="str">
        <f>LEFT(Table1[[#This Row],[Category and Sub-Category]],FIND("/",Table1[[#This Row],[Category and Sub-Category]])-1)</f>
        <v>film &amp; video</v>
      </c>
      <c r="R352" t="str">
        <f>RIGHT(Table1[[#This Row],[Category and Sub-Category]],LEN(Table1[[#This Row],[Category and Sub-Category]])-FIND("/",Table1[[#This Row],[Category and Sub-Category]]))</f>
        <v>documentary</v>
      </c>
      <c r="S352" s="9">
        <f>(((Table1[[#This Row],[launched_at]]/60)/60)/24)+DATE(1970,1,1)+(-5/24)</f>
        <v>42585.857743055552</v>
      </c>
      <c r="T352" s="9">
        <f>(((Table1[[#This Row],[deadline]]/60)/60)/24)+DATE(1970,1,1)+(-5/24)</f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>Table1[[#This Row],[pledged]]/Table1[[#This Row],[goal]]</f>
        <v>1.2734117647058822</v>
      </c>
      <c r="P353">
        <f>ROUND(Table1[[#This Row],[pledged]]/Table1[[#This Row],[backers_count]],0)</f>
        <v>45</v>
      </c>
      <c r="Q353" t="str">
        <f>LEFT(Table1[[#This Row],[Category and Sub-Category]],FIND("/",Table1[[#This Row],[Category and Sub-Category]])-1)</f>
        <v>film &amp; video</v>
      </c>
      <c r="R353" t="str">
        <f>RIGHT(Table1[[#This Row],[Category and Sub-Category]],LEN(Table1[[#This Row],[Category and Sub-Category]])-FIND("/",Table1[[#This Row],[Category and Sub-Category]]))</f>
        <v>documentary</v>
      </c>
      <c r="S353" s="9">
        <f>(((Table1[[#This Row],[launched_at]]/60)/60)/24)+DATE(1970,1,1)+(-5/24)</f>
        <v>42427.75641203703</v>
      </c>
      <c r="T353" s="9">
        <f>(((Table1[[#This Row],[deadline]]/60)/60)/24)+DATE(1970,1,1)+(-5/24)</f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>Table1[[#This Row],[pledged]]/Table1[[#This Row],[goal]]</f>
        <v>1.1656</v>
      </c>
      <c r="P354">
        <f>ROUND(Table1[[#This Row],[pledged]]/Table1[[#This Row],[backers_count]],0)</f>
        <v>41</v>
      </c>
      <c r="Q354" t="str">
        <f>LEFT(Table1[[#This Row],[Category and Sub-Category]],FIND("/",Table1[[#This Row],[Category and Sub-Category]])-1)</f>
        <v>film &amp; video</v>
      </c>
      <c r="R354" t="str">
        <f>RIGHT(Table1[[#This Row],[Category and Sub-Category]],LEN(Table1[[#This Row],[Category and Sub-Category]])-FIND("/",Table1[[#This Row],[Category and Sub-Category]]))</f>
        <v>documentary</v>
      </c>
      <c r="S354" s="9">
        <f>(((Table1[[#This Row],[launched_at]]/60)/60)/24)+DATE(1970,1,1)+(-5/24)</f>
        <v>41889.959120370368</v>
      </c>
      <c r="T354" s="9">
        <f>(((Table1[[#This Row],[deadline]]/60)/60)/24)+DATE(1970,1,1)+(-5/24)</f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>Table1[[#This Row],[pledged]]/Table1[[#This Row],[goal]]</f>
        <v>1.0861819426615318</v>
      </c>
      <c r="P355">
        <f>ROUND(Table1[[#This Row],[pledged]]/Table1[[#This Row],[backers_count]],0)</f>
        <v>104</v>
      </c>
      <c r="Q355" t="str">
        <f>LEFT(Table1[[#This Row],[Category and Sub-Category]],FIND("/",Table1[[#This Row],[Category and Sub-Category]])-1)</f>
        <v>film &amp; video</v>
      </c>
      <c r="R355" t="str">
        <f>RIGHT(Table1[[#This Row],[Category and Sub-Category]],LEN(Table1[[#This Row],[Category and Sub-Category]])-FIND("/",Table1[[#This Row],[Category and Sub-Category]]))</f>
        <v>documentary</v>
      </c>
      <c r="S355" s="9">
        <f>(((Table1[[#This Row],[launched_at]]/60)/60)/24)+DATE(1970,1,1)+(-5/24)</f>
        <v>42297.583553240744</v>
      </c>
      <c r="T355" s="9">
        <f>(((Table1[[#This Row],[deadline]]/60)/60)/24)+DATE(1970,1,1)+(-5/24)</f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1">
        <f>Table1[[#This Row],[pledged]]/Table1[[#This Row],[goal]]</f>
        <v>1.0394285714285714</v>
      </c>
      <c r="P356">
        <f>ROUND(Table1[[#This Row],[pledged]]/Table1[[#This Row],[backers_count]],0)</f>
        <v>125</v>
      </c>
      <c r="Q356" t="str">
        <f>LEFT(Table1[[#This Row],[Category and Sub-Category]],FIND("/",Table1[[#This Row],[Category and Sub-Category]])-1)</f>
        <v>film &amp; video</v>
      </c>
      <c r="R356" t="str">
        <f>RIGHT(Table1[[#This Row],[Category and Sub-Category]],LEN(Table1[[#This Row],[Category and Sub-Category]])-FIND("/",Table1[[#This Row],[Category and Sub-Category]]))</f>
        <v>documentary</v>
      </c>
      <c r="S356" s="9">
        <f>(((Table1[[#This Row],[launched_at]]/60)/60)/24)+DATE(1970,1,1)+(-5/24)</f>
        <v>42438.619456018518</v>
      </c>
      <c r="T356" s="9">
        <f>(((Table1[[#This Row],[deadline]]/60)/60)/24)+DATE(1970,1,1)+(-5/24)</f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>Table1[[#This Row],[pledged]]/Table1[[#This Row],[goal]]</f>
        <v>1.1625714285714286</v>
      </c>
      <c r="P357">
        <f>ROUND(Table1[[#This Row],[pledged]]/Table1[[#This Row],[backers_count]],0)</f>
        <v>247</v>
      </c>
      <c r="Q357" t="str">
        <f>LEFT(Table1[[#This Row],[Category and Sub-Category]],FIND("/",Table1[[#This Row],[Category and Sub-Category]])-1)</f>
        <v>film &amp; video</v>
      </c>
      <c r="R357" t="str">
        <f>RIGHT(Table1[[#This Row],[Category and Sub-Category]],LEN(Table1[[#This Row],[Category and Sub-Category]])-FIND("/",Table1[[#This Row],[Category and Sub-Category]]))</f>
        <v>documentary</v>
      </c>
      <c r="S357" s="9">
        <f>(((Table1[[#This Row],[launched_at]]/60)/60)/24)+DATE(1970,1,1)+(-5/24)</f>
        <v>41943.0855787037</v>
      </c>
      <c r="T357" s="9">
        <f>(((Table1[[#This Row],[deadline]]/60)/60)/24)+DATE(1970,1,1)+(-5/24)</f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>Table1[[#This Row],[pledged]]/Table1[[#This Row],[goal]]</f>
        <v>1.0269239999999999</v>
      </c>
      <c r="P358">
        <f>ROUND(Table1[[#This Row],[pledged]]/Table1[[#This Row],[backers_count]],0)</f>
        <v>79</v>
      </c>
      <c r="Q358" t="str">
        <f>LEFT(Table1[[#This Row],[Category and Sub-Category]],FIND("/",Table1[[#This Row],[Category and Sub-Category]])-1)</f>
        <v>film &amp; video</v>
      </c>
      <c r="R358" t="str">
        <f>RIGHT(Table1[[#This Row],[Category and Sub-Category]],LEN(Table1[[#This Row],[Category and Sub-Category]])-FIND("/",Table1[[#This Row],[Category and Sub-Category]]))</f>
        <v>documentary</v>
      </c>
      <c r="S358" s="9">
        <f>(((Table1[[#This Row],[launched_at]]/60)/60)/24)+DATE(1970,1,1)+(-5/24)</f>
        <v>42415.594826388886</v>
      </c>
      <c r="T358" s="9">
        <f>(((Table1[[#This Row],[deadline]]/60)/60)/24)+DATE(1970,1,1)+(-5/24)</f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>Table1[[#This Row],[pledged]]/Table1[[#This Row],[goal]]</f>
        <v>1.74</v>
      </c>
      <c r="P359">
        <f>ROUND(Table1[[#This Row],[pledged]]/Table1[[#This Row],[backers_count]],0)</f>
        <v>86</v>
      </c>
      <c r="Q359" t="str">
        <f>LEFT(Table1[[#This Row],[Category and Sub-Category]],FIND("/",Table1[[#This Row],[Category and Sub-Category]])-1)</f>
        <v>film &amp; video</v>
      </c>
      <c r="R359" t="str">
        <f>RIGHT(Table1[[#This Row],[Category and Sub-Category]],LEN(Table1[[#This Row],[Category and Sub-Category]])-FIND("/",Table1[[#This Row],[Category and Sub-Category]]))</f>
        <v>documentary</v>
      </c>
      <c r="S359" s="9">
        <f>(((Table1[[#This Row],[launched_at]]/60)/60)/24)+DATE(1970,1,1)+(-5/24)</f>
        <v>42078.01385416666</v>
      </c>
      <c r="T359" s="9">
        <f>(((Table1[[#This Row],[deadline]]/60)/60)/24)+DATE(1970,1,1)+(-5/24)</f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>Table1[[#This Row],[pledged]]/Table1[[#This Row],[goal]]</f>
        <v>1.03088</v>
      </c>
      <c r="P360">
        <f>ROUND(Table1[[#This Row],[pledged]]/Table1[[#This Row],[backers_count]],0)</f>
        <v>193</v>
      </c>
      <c r="Q360" t="str">
        <f>LEFT(Table1[[#This Row],[Category and Sub-Category]],FIND("/",Table1[[#This Row],[Category and Sub-Category]])-1)</f>
        <v>film &amp; video</v>
      </c>
      <c r="R360" t="str">
        <f>RIGHT(Table1[[#This Row],[Category and Sub-Category]],LEN(Table1[[#This Row],[Category and Sub-Category]])-FIND("/",Table1[[#This Row],[Category and Sub-Category]]))</f>
        <v>documentary</v>
      </c>
      <c r="S360" s="9">
        <f>(((Table1[[#This Row],[launched_at]]/60)/60)/24)+DATE(1970,1,1)+(-5/24)</f>
        <v>42507.651863425919</v>
      </c>
      <c r="T360" s="9">
        <f>(((Table1[[#This Row],[deadline]]/60)/60)/24)+DATE(1970,1,1)+(-5/24)</f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>Table1[[#This Row],[pledged]]/Table1[[#This Row],[goal]]</f>
        <v>1.0485537190082646</v>
      </c>
      <c r="P361">
        <f>ROUND(Table1[[#This Row],[pledged]]/Table1[[#This Row],[backers_count]],0)</f>
        <v>84</v>
      </c>
      <c r="Q361" t="str">
        <f>LEFT(Table1[[#This Row],[Category and Sub-Category]],FIND("/",Table1[[#This Row],[Category and Sub-Category]])-1)</f>
        <v>film &amp; video</v>
      </c>
      <c r="R361" t="str">
        <f>RIGHT(Table1[[#This Row],[Category and Sub-Category]],LEN(Table1[[#This Row],[Category and Sub-Category]])-FIND("/",Table1[[#This Row],[Category and Sub-Category]]))</f>
        <v>documentary</v>
      </c>
      <c r="S361" s="9">
        <f>(((Table1[[#This Row],[launched_at]]/60)/60)/24)+DATE(1970,1,1)+(-5/24)</f>
        <v>41934.862152777772</v>
      </c>
      <c r="T361" s="9">
        <f>(((Table1[[#This Row],[deadline]]/60)/60)/24)+DATE(1970,1,1)+(-5/24)</f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1">
        <f>Table1[[#This Row],[pledged]]/Table1[[#This Row],[goal]]</f>
        <v>1.0137499999999999</v>
      </c>
      <c r="P362">
        <f>ROUND(Table1[[#This Row],[pledged]]/Table1[[#This Row],[backers_count]],0)</f>
        <v>140</v>
      </c>
      <c r="Q362" t="str">
        <f>LEFT(Table1[[#This Row],[Category and Sub-Category]],FIND("/",Table1[[#This Row],[Category and Sub-Category]])-1)</f>
        <v>film &amp; video</v>
      </c>
      <c r="R362" t="str">
        <f>RIGHT(Table1[[#This Row],[Category and Sub-Category]],LEN(Table1[[#This Row],[Category and Sub-Category]])-FIND("/",Table1[[#This Row],[Category and Sub-Category]]))</f>
        <v>documentary</v>
      </c>
      <c r="S362" s="9">
        <f>(((Table1[[#This Row],[launched_at]]/60)/60)/24)+DATE(1970,1,1)+(-5/24)</f>
        <v>42163.689583333333</v>
      </c>
      <c r="T362" s="9">
        <f>(((Table1[[#This Row],[deadline]]/60)/60)/24)+DATE(1970,1,1)+(-5/24)</f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>Table1[[#This Row],[pledged]]/Table1[[#This Row],[goal]]</f>
        <v>1.1107699999999998</v>
      </c>
      <c r="P363">
        <f>ROUND(Table1[[#This Row],[pledged]]/Table1[[#This Row],[backers_count]],0)</f>
        <v>110</v>
      </c>
      <c r="Q363" t="str">
        <f>LEFT(Table1[[#This Row],[Category and Sub-Category]],FIND("/",Table1[[#This Row],[Category and Sub-Category]])-1)</f>
        <v>film &amp; video</v>
      </c>
      <c r="R363" t="str">
        <f>RIGHT(Table1[[#This Row],[Category and Sub-Category]],LEN(Table1[[#This Row],[Category and Sub-Category]])-FIND("/",Table1[[#This Row],[Category and Sub-Category]]))</f>
        <v>documentary</v>
      </c>
      <c r="S363" s="9">
        <f>(((Table1[[#This Row],[launched_at]]/60)/60)/24)+DATE(1970,1,1)+(-5/24)</f>
        <v>41935.792893518512</v>
      </c>
      <c r="T363" s="9">
        <f>(((Table1[[#This Row],[deadline]]/60)/60)/24)+DATE(1970,1,1)+(-5/24)</f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1">
        <f>Table1[[#This Row],[pledged]]/Table1[[#This Row],[goal]]</f>
        <v>1.2415933781686497</v>
      </c>
      <c r="P364">
        <f>ROUND(Table1[[#This Row],[pledged]]/Table1[[#This Row],[backers_count]],0)</f>
        <v>140</v>
      </c>
      <c r="Q364" t="str">
        <f>LEFT(Table1[[#This Row],[Category and Sub-Category]],FIND("/",Table1[[#This Row],[Category and Sub-Category]])-1)</f>
        <v>film &amp; video</v>
      </c>
      <c r="R364" t="str">
        <f>RIGHT(Table1[[#This Row],[Category and Sub-Category]],LEN(Table1[[#This Row],[Category and Sub-Category]])-FIND("/",Table1[[#This Row],[Category and Sub-Category]]))</f>
        <v>documentary</v>
      </c>
      <c r="S364" s="9">
        <f>(((Table1[[#This Row],[launched_at]]/60)/60)/24)+DATE(1970,1,1)+(-5/24)</f>
        <v>41837.002210648148</v>
      </c>
      <c r="T364" s="9">
        <f>(((Table1[[#This Row],[deadline]]/60)/60)/24)+DATE(1970,1,1)+(-5/24)</f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>Table1[[#This Row],[pledged]]/Table1[[#This Row],[goal]]</f>
        <v>1.0133333333333334</v>
      </c>
      <c r="P365">
        <f>ROUND(Table1[[#This Row],[pledged]]/Table1[[#This Row],[backers_count]],0)</f>
        <v>348</v>
      </c>
      <c r="Q365" t="str">
        <f>LEFT(Table1[[#This Row],[Category and Sub-Category]],FIND("/",Table1[[#This Row],[Category and Sub-Category]])-1)</f>
        <v>film &amp; video</v>
      </c>
      <c r="R365" t="str">
        <f>RIGHT(Table1[[#This Row],[Category and Sub-Category]],LEN(Table1[[#This Row],[Category and Sub-Category]])-FIND("/",Table1[[#This Row],[Category and Sub-Category]]))</f>
        <v>documentary</v>
      </c>
      <c r="S365" s="9">
        <f>(((Table1[[#This Row],[launched_at]]/60)/60)/24)+DATE(1970,1,1)+(-5/24)</f>
        <v>40255.53629629629</v>
      </c>
      <c r="T365" s="9">
        <f>(((Table1[[#This Row],[deadline]]/60)/60)/24)+DATE(1970,1,1)+(-5/24)</f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>Table1[[#This Row],[pledged]]/Table1[[#This Row],[goal]]</f>
        <v>1.1016142857142857</v>
      </c>
      <c r="P366">
        <f>ROUND(Table1[[#This Row],[pledged]]/Table1[[#This Row],[backers_count]],0)</f>
        <v>68</v>
      </c>
      <c r="Q366" t="str">
        <f>LEFT(Table1[[#This Row],[Category and Sub-Category]],FIND("/",Table1[[#This Row],[Category and Sub-Category]])-1)</f>
        <v>film &amp; video</v>
      </c>
      <c r="R366" t="str">
        <f>RIGHT(Table1[[#This Row],[Category and Sub-Category]],LEN(Table1[[#This Row],[Category and Sub-Category]])-FIND("/",Table1[[#This Row],[Category and Sub-Category]]))</f>
        <v>documentary</v>
      </c>
      <c r="S366" s="9">
        <f>(((Table1[[#This Row],[launched_at]]/60)/60)/24)+DATE(1970,1,1)+(-5/24)</f>
        <v>41780.651296296295</v>
      </c>
      <c r="T366" s="9">
        <f>(((Table1[[#This Row],[deadline]]/60)/60)/24)+DATE(1970,1,1)+(-5/24)</f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>Table1[[#This Row],[pledged]]/Table1[[#This Row],[goal]]</f>
        <v>1.0397333333333334</v>
      </c>
      <c r="P367">
        <f>ROUND(Table1[[#This Row],[pledged]]/Table1[[#This Row],[backers_count]],0)</f>
        <v>240</v>
      </c>
      <c r="Q367" t="str">
        <f>LEFT(Table1[[#This Row],[Category and Sub-Category]],FIND("/",Table1[[#This Row],[Category and Sub-Category]])-1)</f>
        <v>film &amp; video</v>
      </c>
      <c r="R367" t="str">
        <f>RIGHT(Table1[[#This Row],[Category and Sub-Category]],LEN(Table1[[#This Row],[Category and Sub-Category]])-FIND("/",Table1[[#This Row],[Category and Sub-Category]]))</f>
        <v>documentary</v>
      </c>
      <c r="S367" s="9">
        <f>(((Table1[[#This Row],[launched_at]]/60)/60)/24)+DATE(1970,1,1)+(-5/24)</f>
        <v>41668.398136574069</v>
      </c>
      <c r="T367" s="9">
        <f>(((Table1[[#This Row],[deadline]]/60)/60)/24)+DATE(1970,1,1)+(-5/24)</f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>Table1[[#This Row],[pledged]]/Table1[[#This Row],[goal]]</f>
        <v>1.013157894736842</v>
      </c>
      <c r="P368">
        <f>ROUND(Table1[[#This Row],[pledged]]/Table1[[#This Row],[backers_count]],0)</f>
        <v>287</v>
      </c>
      <c r="Q368" t="str">
        <f>LEFT(Table1[[#This Row],[Category and Sub-Category]],FIND("/",Table1[[#This Row],[Category and Sub-Category]])-1)</f>
        <v>film &amp; video</v>
      </c>
      <c r="R368" t="str">
        <f>RIGHT(Table1[[#This Row],[Category and Sub-Category]],LEN(Table1[[#This Row],[Category and Sub-Category]])-FIND("/",Table1[[#This Row],[Category and Sub-Category]]))</f>
        <v>documentary</v>
      </c>
      <c r="S368" s="9">
        <f>(((Table1[[#This Row],[launched_at]]/60)/60)/24)+DATE(1970,1,1)+(-5/24)</f>
        <v>41019.584699074068</v>
      </c>
      <c r="T368" s="9">
        <f>(((Table1[[#This Row],[deadline]]/60)/60)/24)+DATE(1970,1,1)+(-5/24)</f>
        <v>41049.584699074068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>Table1[[#This Row],[pledged]]/Table1[[#This Row],[goal]]</f>
        <v>1.033501</v>
      </c>
      <c r="P369">
        <f>ROUND(Table1[[#This Row],[pledged]]/Table1[[#This Row],[backers_count]],0)</f>
        <v>87</v>
      </c>
      <c r="Q369" t="str">
        <f>LEFT(Table1[[#This Row],[Category and Sub-Category]],FIND("/",Table1[[#This Row],[Category and Sub-Category]])-1)</f>
        <v>film &amp; video</v>
      </c>
      <c r="R369" t="str">
        <f>RIGHT(Table1[[#This Row],[Category and Sub-Category]],LEN(Table1[[#This Row],[Category and Sub-Category]])-FIND("/",Table1[[#This Row],[Category and Sub-Category]]))</f>
        <v>documentary</v>
      </c>
      <c r="S369" s="9">
        <f>(((Table1[[#This Row],[launched_at]]/60)/60)/24)+DATE(1970,1,1)+(-5/24)</f>
        <v>41355.368958333333</v>
      </c>
      <c r="T369" s="9">
        <f>(((Table1[[#This Row],[deadline]]/60)/60)/24)+DATE(1970,1,1)+(-5/24)</f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>Table1[[#This Row],[pledged]]/Table1[[#This Row],[goal]]</f>
        <v>1.04112</v>
      </c>
      <c r="P370">
        <f>ROUND(Table1[[#This Row],[pledged]]/Table1[[#This Row],[backers_count]],0)</f>
        <v>82</v>
      </c>
      <c r="Q370" t="str">
        <f>LEFT(Table1[[#This Row],[Category and Sub-Category]],FIND("/",Table1[[#This Row],[Category and Sub-Category]])-1)</f>
        <v>film &amp; video</v>
      </c>
      <c r="R370" t="str">
        <f>RIGHT(Table1[[#This Row],[Category and Sub-Category]],LEN(Table1[[#This Row],[Category and Sub-Category]])-FIND("/",Table1[[#This Row],[Category and Sub-Category]]))</f>
        <v>documentary</v>
      </c>
      <c r="S370" s="9">
        <f>(((Table1[[#This Row],[launched_at]]/60)/60)/24)+DATE(1970,1,1)+(-5/24)</f>
        <v>42043.397245370368</v>
      </c>
      <c r="T370" s="9">
        <f>(((Table1[[#This Row],[deadline]]/60)/60)/24)+DATE(1970,1,1)+(-5/24)</f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>Table1[[#This Row],[pledged]]/Table1[[#This Row],[goal]]</f>
        <v>1.1015569230769231</v>
      </c>
      <c r="P371">
        <f>ROUND(Table1[[#This Row],[pledged]]/Table1[[#This Row],[backers_count]],0)</f>
        <v>43</v>
      </c>
      <c r="Q371" t="str">
        <f>LEFT(Table1[[#This Row],[Category and Sub-Category]],FIND("/",Table1[[#This Row],[Category and Sub-Category]])-1)</f>
        <v>film &amp; video</v>
      </c>
      <c r="R371" t="str">
        <f>RIGHT(Table1[[#This Row],[Category and Sub-Category]],LEN(Table1[[#This Row],[Category and Sub-Category]])-FIND("/",Table1[[#This Row],[Category and Sub-Category]]))</f>
        <v>documentary</v>
      </c>
      <c r="S371" s="9">
        <f>(((Table1[[#This Row],[launched_at]]/60)/60)/24)+DATE(1970,1,1)+(-5/24)</f>
        <v>40893.3433912037</v>
      </c>
      <c r="T371" s="9">
        <f>(((Table1[[#This Row],[deadline]]/60)/60)/24)+DATE(1970,1,1)+(-5/24)</f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>Table1[[#This Row],[pledged]]/Table1[[#This Row],[goal]]</f>
        <v>1.2202</v>
      </c>
      <c r="P372">
        <f>ROUND(Table1[[#This Row],[pledged]]/Table1[[#This Row],[backers_count]],0)</f>
        <v>709</v>
      </c>
      <c r="Q372" t="str">
        <f>LEFT(Table1[[#This Row],[Category and Sub-Category]],FIND("/",Table1[[#This Row],[Category and Sub-Category]])-1)</f>
        <v>film &amp; video</v>
      </c>
      <c r="R372" t="str">
        <f>RIGHT(Table1[[#This Row],[Category and Sub-Category]],LEN(Table1[[#This Row],[Category and Sub-Category]])-FIND("/",Table1[[#This Row],[Category and Sub-Category]]))</f>
        <v>documentary</v>
      </c>
      <c r="S372" s="9">
        <f>(((Table1[[#This Row],[launched_at]]/60)/60)/24)+DATE(1970,1,1)+(-5/24)</f>
        <v>42711.586805555555</v>
      </c>
      <c r="T372" s="9">
        <f>(((Table1[[#This Row],[deadline]]/60)/60)/24)+DATE(1970,1,1)+(-5/24)</f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>Table1[[#This Row],[pledged]]/Table1[[#This Row],[goal]]</f>
        <v>1.1416866666666667</v>
      </c>
      <c r="P373">
        <f>ROUND(Table1[[#This Row],[pledged]]/Table1[[#This Row],[backers_count]],0)</f>
        <v>161</v>
      </c>
      <c r="Q373" t="str">
        <f>LEFT(Table1[[#This Row],[Category and Sub-Category]],FIND("/",Table1[[#This Row],[Category and Sub-Category]])-1)</f>
        <v>film &amp; video</v>
      </c>
      <c r="R373" t="str">
        <f>RIGHT(Table1[[#This Row],[Category and Sub-Category]],LEN(Table1[[#This Row],[Category and Sub-Category]])-FIND("/",Table1[[#This Row],[Category and Sub-Category]]))</f>
        <v>documentary</v>
      </c>
      <c r="S373" s="9">
        <f>(((Table1[[#This Row],[launched_at]]/60)/60)/24)+DATE(1970,1,1)+(-5/24)</f>
        <v>41261.559479166666</v>
      </c>
      <c r="T373" s="9">
        <f>(((Table1[[#This Row],[deadline]]/60)/60)/24)+DATE(1970,1,1)+(-5/24)</f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>Table1[[#This Row],[pledged]]/Table1[[#This Row],[goal]]</f>
        <v>1.2533333333333334</v>
      </c>
      <c r="P374">
        <f>ROUND(Table1[[#This Row],[pledged]]/Table1[[#This Row],[backers_count]],0)</f>
        <v>42</v>
      </c>
      <c r="Q374" t="str">
        <f>LEFT(Table1[[#This Row],[Category and Sub-Category]],FIND("/",Table1[[#This Row],[Category and Sub-Category]])-1)</f>
        <v>film &amp; video</v>
      </c>
      <c r="R374" t="str">
        <f>RIGHT(Table1[[#This Row],[Category and Sub-Category]],LEN(Table1[[#This Row],[Category and Sub-Category]])-FIND("/",Table1[[#This Row],[Category and Sub-Category]]))</f>
        <v>documentary</v>
      </c>
      <c r="S374" s="9">
        <f>(((Table1[[#This Row],[launched_at]]/60)/60)/24)+DATE(1970,1,1)+(-5/24)</f>
        <v>42425.368564814817</v>
      </c>
      <c r="T374" s="9">
        <f>(((Table1[[#This Row],[deadline]]/60)/60)/24)+DATE(1970,1,1)+(-5/24)</f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>Table1[[#This Row],[pledged]]/Table1[[#This Row],[goal]]</f>
        <v>1.0666666666666667</v>
      </c>
      <c r="P375">
        <f>ROUND(Table1[[#This Row],[pledged]]/Table1[[#This Row],[backers_count]],0)</f>
        <v>90</v>
      </c>
      <c r="Q375" t="str">
        <f>LEFT(Table1[[#This Row],[Category and Sub-Category]],FIND("/",Table1[[#This Row],[Category and Sub-Category]])-1)</f>
        <v>film &amp; video</v>
      </c>
      <c r="R375" t="str">
        <f>RIGHT(Table1[[#This Row],[Category and Sub-Category]],LEN(Table1[[#This Row],[Category and Sub-Category]])-FIND("/",Table1[[#This Row],[Category and Sub-Category]]))</f>
        <v>documentary</v>
      </c>
      <c r="S375" s="9">
        <f>(((Table1[[#This Row],[launched_at]]/60)/60)/24)+DATE(1970,1,1)+(-5/24)</f>
        <v>41078.703680555554</v>
      </c>
      <c r="T375" s="9">
        <f>(((Table1[[#This Row],[deadline]]/60)/60)/24)+DATE(1970,1,1)+(-5/24)</f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>Table1[[#This Row],[pledged]]/Table1[[#This Row],[goal]]</f>
        <v>1.3065</v>
      </c>
      <c r="P376">
        <f>ROUND(Table1[[#This Row],[pledged]]/Table1[[#This Row],[backers_count]],0)</f>
        <v>45</v>
      </c>
      <c r="Q376" t="str">
        <f>LEFT(Table1[[#This Row],[Category and Sub-Category]],FIND("/",Table1[[#This Row],[Category and Sub-Category]])-1)</f>
        <v>film &amp; video</v>
      </c>
      <c r="R376" t="str">
        <f>RIGHT(Table1[[#This Row],[Category and Sub-Category]],LEN(Table1[[#This Row],[Category and Sub-Category]])-FIND("/",Table1[[#This Row],[Category and Sub-Category]]))</f>
        <v>documentary</v>
      </c>
      <c r="S376" s="9">
        <f>(((Table1[[#This Row],[launched_at]]/60)/60)/24)+DATE(1970,1,1)+(-5/24)</f>
        <v>40757.680914351848</v>
      </c>
      <c r="T376" s="9">
        <f>(((Table1[[#This Row],[deadline]]/60)/60)/24)+DATE(1970,1,1)+(-5/24)</f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>Table1[[#This Row],[pledged]]/Table1[[#This Row],[goal]]</f>
        <v>1.2</v>
      </c>
      <c r="P377">
        <f>ROUND(Table1[[#This Row],[pledged]]/Table1[[#This Row],[backers_count]],0)</f>
        <v>43</v>
      </c>
      <c r="Q377" t="str">
        <f>LEFT(Table1[[#This Row],[Category and Sub-Category]],FIND("/",Table1[[#This Row],[Category and Sub-Category]])-1)</f>
        <v>film &amp; video</v>
      </c>
      <c r="R377" t="str">
        <f>RIGHT(Table1[[#This Row],[Category and Sub-Category]],LEN(Table1[[#This Row],[Category and Sub-Category]])-FIND("/",Table1[[#This Row],[Category and Sub-Category]]))</f>
        <v>documentary</v>
      </c>
      <c r="S377" s="9">
        <f>(((Table1[[#This Row],[launched_at]]/60)/60)/24)+DATE(1970,1,1)+(-5/24)</f>
        <v>41657.77674768518</v>
      </c>
      <c r="T377" s="9">
        <f>(((Table1[[#This Row],[deadline]]/60)/60)/24)+DATE(1970,1,1)+(-5/24)</f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>Table1[[#This Row],[pledged]]/Table1[[#This Row],[goal]]</f>
        <v>1.0595918367346939</v>
      </c>
      <c r="P378">
        <f>ROUND(Table1[[#This Row],[pledged]]/Table1[[#This Row],[backers_count]],0)</f>
        <v>54</v>
      </c>
      <c r="Q378" t="str">
        <f>LEFT(Table1[[#This Row],[Category and Sub-Category]],FIND("/",Table1[[#This Row],[Category and Sub-Category]])-1)</f>
        <v>film &amp; video</v>
      </c>
      <c r="R378" t="str">
        <f>RIGHT(Table1[[#This Row],[Category and Sub-Category]],LEN(Table1[[#This Row],[Category and Sub-Category]])-FIND("/",Table1[[#This Row],[Category and Sub-Category]]))</f>
        <v>documentary</v>
      </c>
      <c r="S378" s="9">
        <f>(((Table1[[#This Row],[launched_at]]/60)/60)/24)+DATE(1970,1,1)+(-5/24)</f>
        <v>42576.244398148141</v>
      </c>
      <c r="T378" s="9">
        <f>(((Table1[[#This Row],[deadline]]/60)/60)/24)+DATE(1970,1,1)+(-5/24)</f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>Table1[[#This Row],[pledged]]/Table1[[#This Row],[goal]]</f>
        <v>1.1439999999999999</v>
      </c>
      <c r="P379">
        <f>ROUND(Table1[[#This Row],[pledged]]/Table1[[#This Row],[backers_count]],0)</f>
        <v>103</v>
      </c>
      <c r="Q379" t="str">
        <f>LEFT(Table1[[#This Row],[Category and Sub-Category]],FIND("/",Table1[[#This Row],[Category and Sub-Category]])-1)</f>
        <v>film &amp; video</v>
      </c>
      <c r="R379" t="str">
        <f>RIGHT(Table1[[#This Row],[Category and Sub-Category]],LEN(Table1[[#This Row],[Category and Sub-Category]])-FIND("/",Table1[[#This Row],[Category and Sub-Category]]))</f>
        <v>documentary</v>
      </c>
      <c r="S379" s="9">
        <f>(((Table1[[#This Row],[launched_at]]/60)/60)/24)+DATE(1970,1,1)+(-5/24)</f>
        <v>42292.042453703696</v>
      </c>
      <c r="T379" s="9">
        <f>(((Table1[[#This Row],[deadline]]/60)/60)/24)+DATE(1970,1,1)+(-5/24)</f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>Table1[[#This Row],[pledged]]/Table1[[#This Row],[goal]]</f>
        <v>1.1176666666666666</v>
      </c>
      <c r="P380">
        <f>ROUND(Table1[[#This Row],[pledged]]/Table1[[#This Row],[backers_count]],0)</f>
        <v>40</v>
      </c>
      <c r="Q380" t="str">
        <f>LEFT(Table1[[#This Row],[Category and Sub-Category]],FIND("/",Table1[[#This Row],[Category and Sub-Category]])-1)</f>
        <v>film &amp; video</v>
      </c>
      <c r="R380" t="str">
        <f>RIGHT(Table1[[#This Row],[Category and Sub-Category]],LEN(Table1[[#This Row],[Category and Sub-Category]])-FIND("/",Table1[[#This Row],[Category and Sub-Category]]))</f>
        <v>documentary</v>
      </c>
      <c r="S380" s="9">
        <f>(((Table1[[#This Row],[launched_at]]/60)/60)/24)+DATE(1970,1,1)+(-5/24)</f>
        <v>42370.363518518519</v>
      </c>
      <c r="T380" s="9">
        <f>(((Table1[[#This Row],[deadline]]/60)/60)/24)+DATE(1970,1,1)+(-5/24)</f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1">
        <f>Table1[[#This Row],[pledged]]/Table1[[#This Row],[goal]]</f>
        <v>1.1608000000000001</v>
      </c>
      <c r="P381">
        <f>ROUND(Table1[[#This Row],[pledged]]/Table1[[#This Row],[backers_count]],0)</f>
        <v>117</v>
      </c>
      <c r="Q381" t="str">
        <f>LEFT(Table1[[#This Row],[Category and Sub-Category]],FIND("/",Table1[[#This Row],[Category and Sub-Category]])-1)</f>
        <v>film &amp; video</v>
      </c>
      <c r="R381" t="str">
        <f>RIGHT(Table1[[#This Row],[Category and Sub-Category]],LEN(Table1[[#This Row],[Category and Sub-Category]])-FIND("/",Table1[[#This Row],[Category and Sub-Category]]))</f>
        <v>documentary</v>
      </c>
      <c r="S381" s="9">
        <f>(((Table1[[#This Row],[launched_at]]/60)/60)/24)+DATE(1970,1,1)+(-5/24)</f>
        <v>40987.479999999996</v>
      </c>
      <c r="T381" s="9">
        <f>(((Table1[[#This Row],[deadline]]/60)/60)/24)+DATE(1970,1,1)+(-5/24)</f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1">
        <f>Table1[[#This Row],[pledged]]/Table1[[#This Row],[goal]]</f>
        <v>1.415</v>
      </c>
      <c r="P382">
        <f>ROUND(Table1[[#This Row],[pledged]]/Table1[[#This Row],[backers_count]],0)</f>
        <v>116</v>
      </c>
      <c r="Q382" t="str">
        <f>LEFT(Table1[[#This Row],[Category and Sub-Category]],FIND("/",Table1[[#This Row],[Category and Sub-Category]])-1)</f>
        <v>film &amp; video</v>
      </c>
      <c r="R382" t="str">
        <f>RIGHT(Table1[[#This Row],[Category and Sub-Category]],LEN(Table1[[#This Row],[Category and Sub-Category]])-FIND("/",Table1[[#This Row],[Category and Sub-Category]]))</f>
        <v>documentary</v>
      </c>
      <c r="S382" s="9">
        <f>(((Table1[[#This Row],[launched_at]]/60)/60)/24)+DATE(1970,1,1)+(-5/24)</f>
        <v>42367.511481481481</v>
      </c>
      <c r="T382" s="9">
        <f>(((Table1[[#This Row],[deadline]]/60)/60)/24)+DATE(1970,1,1)+(-5/24)</f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>Table1[[#This Row],[pledged]]/Table1[[#This Row],[goal]]</f>
        <v>1.0472999999999999</v>
      </c>
      <c r="P383">
        <f>ROUND(Table1[[#This Row],[pledged]]/Table1[[#This Row],[backers_count]],0)</f>
        <v>104</v>
      </c>
      <c r="Q383" t="str">
        <f>LEFT(Table1[[#This Row],[Category and Sub-Category]],FIND("/",Table1[[#This Row],[Category and Sub-Category]])-1)</f>
        <v>film &amp; video</v>
      </c>
      <c r="R383" t="str">
        <f>RIGHT(Table1[[#This Row],[Category and Sub-Category]],LEN(Table1[[#This Row],[Category and Sub-Category]])-FIND("/",Table1[[#This Row],[Category and Sub-Category]]))</f>
        <v>documentary</v>
      </c>
      <c r="S383" s="9">
        <f>(((Table1[[#This Row],[launched_at]]/60)/60)/24)+DATE(1970,1,1)+(-5/24)</f>
        <v>41085.48978009259</v>
      </c>
      <c r="T383" s="9">
        <f>(((Table1[[#This Row],[deadline]]/60)/60)/24)+DATE(1970,1,1)+(-5/24)</f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>Table1[[#This Row],[pledged]]/Table1[[#This Row],[goal]]</f>
        <v>2.5583333333333331</v>
      </c>
      <c r="P384">
        <f>ROUND(Table1[[#This Row],[pledged]]/Table1[[#This Row],[backers_count]],0)</f>
        <v>70</v>
      </c>
      <c r="Q384" t="str">
        <f>LEFT(Table1[[#This Row],[Category and Sub-Category]],FIND("/",Table1[[#This Row],[Category and Sub-Category]])-1)</f>
        <v>film &amp; video</v>
      </c>
      <c r="R384" t="str">
        <f>RIGHT(Table1[[#This Row],[Category and Sub-Category]],LEN(Table1[[#This Row],[Category and Sub-Category]])-FIND("/",Table1[[#This Row],[Category and Sub-Category]]))</f>
        <v>documentary</v>
      </c>
      <c r="S384" s="9">
        <f>(((Table1[[#This Row],[launched_at]]/60)/60)/24)+DATE(1970,1,1)+(-5/24)</f>
        <v>41144.501157407409</v>
      </c>
      <c r="T384" s="9">
        <f>(((Table1[[#This Row],[deadline]]/60)/60)/24)+DATE(1970,1,1)+(-5/24)</f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>Table1[[#This Row],[pledged]]/Table1[[#This Row],[goal]]</f>
        <v>2.0670670670670672</v>
      </c>
      <c r="P385">
        <f>ROUND(Table1[[#This Row],[pledged]]/Table1[[#This Row],[backers_count]],0)</f>
        <v>43</v>
      </c>
      <c r="Q385" t="str">
        <f>LEFT(Table1[[#This Row],[Category and Sub-Category]],FIND("/",Table1[[#This Row],[Category and Sub-Category]])-1)</f>
        <v>film &amp; video</v>
      </c>
      <c r="R385" t="str">
        <f>RIGHT(Table1[[#This Row],[Category and Sub-Category]],LEN(Table1[[#This Row],[Category and Sub-Category]])-FIND("/",Table1[[#This Row],[Category and Sub-Category]]))</f>
        <v>documentary</v>
      </c>
      <c r="S385" s="9">
        <f>(((Table1[[#This Row],[launched_at]]/60)/60)/24)+DATE(1970,1,1)+(-5/24)</f>
        <v>41754.90924768518</v>
      </c>
      <c r="T385" s="9">
        <f>(((Table1[[#This Row],[deadline]]/60)/60)/24)+DATE(1970,1,1)+(-5/24)</f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>Table1[[#This Row],[pledged]]/Table1[[#This Row],[goal]]</f>
        <v>1.1210500000000001</v>
      </c>
      <c r="P386">
        <f>ROUND(Table1[[#This Row],[pledged]]/Table1[[#This Row],[backers_count]],0)</f>
        <v>59</v>
      </c>
      <c r="Q386" t="str">
        <f>LEFT(Table1[[#This Row],[Category and Sub-Category]],FIND("/",Table1[[#This Row],[Category and Sub-Category]])-1)</f>
        <v>film &amp; video</v>
      </c>
      <c r="R386" t="str">
        <f>RIGHT(Table1[[#This Row],[Category and Sub-Category]],LEN(Table1[[#This Row],[Category and Sub-Category]])-FIND("/",Table1[[#This Row],[Category and Sub-Category]]))</f>
        <v>documentary</v>
      </c>
      <c r="S386" s="9">
        <f>(((Table1[[#This Row],[launched_at]]/60)/60)/24)+DATE(1970,1,1)+(-5/24)</f>
        <v>41980.573460648149</v>
      </c>
      <c r="T386" s="9">
        <f>(((Table1[[#This Row],[deadline]]/60)/60)/24)+DATE(1970,1,1)+(-5/24)</f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1">
        <f>Table1[[#This Row],[pledged]]/Table1[[#This Row],[goal]]</f>
        <v>1.05982</v>
      </c>
      <c r="P387">
        <f>ROUND(Table1[[#This Row],[pledged]]/Table1[[#This Row],[backers_count]],0)</f>
        <v>112</v>
      </c>
      <c r="Q387" t="str">
        <f>LEFT(Table1[[#This Row],[Category and Sub-Category]],FIND("/",Table1[[#This Row],[Category and Sub-Category]])-1)</f>
        <v>film &amp; video</v>
      </c>
      <c r="R387" t="str">
        <f>RIGHT(Table1[[#This Row],[Category and Sub-Category]],LEN(Table1[[#This Row],[Category and Sub-Category]])-FIND("/",Table1[[#This Row],[Category and Sub-Category]]))</f>
        <v>documentary</v>
      </c>
      <c r="S387" s="9">
        <f>(((Table1[[#This Row],[launched_at]]/60)/60)/24)+DATE(1970,1,1)+(-5/24)</f>
        <v>41934.376168981478</v>
      </c>
      <c r="T387" s="9">
        <f>(((Table1[[#This Row],[deadline]]/60)/60)/24)+DATE(1970,1,1)+(-5/24)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>Table1[[#This Row],[pledged]]/Table1[[#This Row],[goal]]</f>
        <v>1.0016666666666667</v>
      </c>
      <c r="P388">
        <f>ROUND(Table1[[#This Row],[pledged]]/Table1[[#This Row],[backers_count]],0)</f>
        <v>46</v>
      </c>
      <c r="Q388" t="str">
        <f>LEFT(Table1[[#This Row],[Category and Sub-Category]],FIND("/",Table1[[#This Row],[Category and Sub-Category]])-1)</f>
        <v>film &amp; video</v>
      </c>
      <c r="R388" t="str">
        <f>RIGHT(Table1[[#This Row],[Category and Sub-Category]],LEN(Table1[[#This Row],[Category and Sub-Category]])-FIND("/",Table1[[#This Row],[Category and Sub-Category]]))</f>
        <v>documentary</v>
      </c>
      <c r="S388" s="9">
        <f>(((Table1[[#This Row],[launched_at]]/60)/60)/24)+DATE(1970,1,1)+(-5/24)</f>
        <v>42211.742951388886</v>
      </c>
      <c r="T388" s="9">
        <f>(((Table1[[#This Row],[deadline]]/60)/60)/24)+DATE(1970,1,1)+(-5/24)</f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>Table1[[#This Row],[pledged]]/Table1[[#This Row],[goal]]</f>
        <v>2.1398947368421051</v>
      </c>
      <c r="P389">
        <f>ROUND(Table1[[#This Row],[pledged]]/Table1[[#This Row],[backers_count]],0)</f>
        <v>145</v>
      </c>
      <c r="Q389" t="str">
        <f>LEFT(Table1[[#This Row],[Category and Sub-Category]],FIND("/",Table1[[#This Row],[Category and Sub-Category]])-1)</f>
        <v>film &amp; video</v>
      </c>
      <c r="R389" t="str">
        <f>RIGHT(Table1[[#This Row],[Category and Sub-Category]],LEN(Table1[[#This Row],[Category and Sub-Category]])-FIND("/",Table1[[#This Row],[Category and Sub-Category]]))</f>
        <v>documentary</v>
      </c>
      <c r="S389" s="9">
        <f>(((Table1[[#This Row],[launched_at]]/60)/60)/24)+DATE(1970,1,1)+(-5/24)</f>
        <v>42200.468263888884</v>
      </c>
      <c r="T389" s="9">
        <f>(((Table1[[#This Row],[deadline]]/60)/60)/24)+DATE(1970,1,1)+(-5/24)</f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>Table1[[#This Row],[pledged]]/Table1[[#This Row],[goal]]</f>
        <v>1.2616000000000001</v>
      </c>
      <c r="P390">
        <f>ROUND(Table1[[#This Row],[pledged]]/Table1[[#This Row],[backers_count]],0)</f>
        <v>89</v>
      </c>
      <c r="Q390" t="str">
        <f>LEFT(Table1[[#This Row],[Category and Sub-Category]],FIND("/",Table1[[#This Row],[Category and Sub-Category]])-1)</f>
        <v>film &amp; video</v>
      </c>
      <c r="R390" t="str">
        <f>RIGHT(Table1[[#This Row],[Category and Sub-Category]],LEN(Table1[[#This Row],[Category and Sub-Category]])-FIND("/",Table1[[#This Row],[Category and Sub-Category]]))</f>
        <v>documentary</v>
      </c>
      <c r="S390" s="9">
        <f>(((Table1[[#This Row],[launched_at]]/60)/60)/24)+DATE(1970,1,1)+(-5/24)</f>
        <v>42548.867824074077</v>
      </c>
      <c r="T390" s="9">
        <f>(((Table1[[#This Row],[deadline]]/60)/60)/24)+DATE(1970,1,1)+(-5/24)</f>
        <v>42578.867824074077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>Table1[[#This Row],[pledged]]/Table1[[#This Row],[goal]]</f>
        <v>1.8153547058823529</v>
      </c>
      <c r="P391">
        <f>ROUND(Table1[[#This Row],[pledged]]/Table1[[#This Row],[backers_count]],0)</f>
        <v>82</v>
      </c>
      <c r="Q391" t="str">
        <f>LEFT(Table1[[#This Row],[Category and Sub-Category]],FIND("/",Table1[[#This Row],[Category and Sub-Category]])-1)</f>
        <v>film &amp; video</v>
      </c>
      <c r="R391" t="str">
        <f>RIGHT(Table1[[#This Row],[Category and Sub-Category]],LEN(Table1[[#This Row],[Category and Sub-Category]])-FIND("/",Table1[[#This Row],[Category and Sub-Category]]))</f>
        <v>documentary</v>
      </c>
      <c r="S391" s="9">
        <f>(((Table1[[#This Row],[launched_at]]/60)/60)/24)+DATE(1970,1,1)+(-5/24)</f>
        <v>41673.854745370365</v>
      </c>
      <c r="T391" s="9">
        <f>(((Table1[[#This Row],[deadline]]/60)/60)/24)+DATE(1970,1,1)+(-5/24)</f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>Table1[[#This Row],[pledged]]/Table1[[#This Row],[goal]]</f>
        <v>1</v>
      </c>
      <c r="P392">
        <f>ROUND(Table1[[#This Row],[pledged]]/Table1[[#This Row],[backers_count]],0)</f>
        <v>71</v>
      </c>
      <c r="Q392" t="str">
        <f>LEFT(Table1[[#This Row],[Category and Sub-Category]],FIND("/",Table1[[#This Row],[Category and Sub-Category]])-1)</f>
        <v>film &amp; video</v>
      </c>
      <c r="R392" t="str">
        <f>RIGHT(Table1[[#This Row],[Category and Sub-Category]],LEN(Table1[[#This Row],[Category and Sub-Category]])-FIND("/",Table1[[#This Row],[Category and Sub-Category]]))</f>
        <v>documentary</v>
      </c>
      <c r="S392" s="9">
        <f>(((Table1[[#This Row],[launched_at]]/60)/60)/24)+DATE(1970,1,1)+(-5/24)</f>
        <v>42111.828379629624</v>
      </c>
      <c r="T392" s="9">
        <f>(((Table1[[#This Row],[deadline]]/60)/60)/24)+DATE(1970,1,1)+(-5/24)</f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>Table1[[#This Row],[pledged]]/Table1[[#This Row],[goal]]</f>
        <v>1.0061</v>
      </c>
      <c r="P393">
        <f>ROUND(Table1[[#This Row],[pledged]]/Table1[[#This Row],[backers_count]],0)</f>
        <v>104</v>
      </c>
      <c r="Q393" t="str">
        <f>LEFT(Table1[[#This Row],[Category and Sub-Category]],FIND("/",Table1[[#This Row],[Category and Sub-Category]])-1)</f>
        <v>film &amp; video</v>
      </c>
      <c r="R393" t="str">
        <f>RIGHT(Table1[[#This Row],[Category and Sub-Category]],LEN(Table1[[#This Row],[Category and Sub-Category]])-FIND("/",Table1[[#This Row],[Category and Sub-Category]]))</f>
        <v>documentary</v>
      </c>
      <c r="S393" s="9">
        <f>(((Table1[[#This Row],[launched_at]]/60)/60)/24)+DATE(1970,1,1)+(-5/24)</f>
        <v>40864.833923611113</v>
      </c>
      <c r="T393" s="9">
        <f>(((Table1[[#This Row],[deadline]]/60)/60)/24)+DATE(1970,1,1)+(-5/24)</f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>Table1[[#This Row],[pledged]]/Table1[[#This Row],[goal]]</f>
        <v>1.009027027027027</v>
      </c>
      <c r="P394">
        <f>ROUND(Table1[[#This Row],[pledged]]/Table1[[#This Row],[backers_count]],0)</f>
        <v>91</v>
      </c>
      <c r="Q394" t="str">
        <f>LEFT(Table1[[#This Row],[Category and Sub-Category]],FIND("/",Table1[[#This Row],[Category and Sub-Category]])-1)</f>
        <v>film &amp; video</v>
      </c>
      <c r="R394" t="str">
        <f>RIGHT(Table1[[#This Row],[Category and Sub-Category]],LEN(Table1[[#This Row],[Category and Sub-Category]])-FIND("/",Table1[[#This Row],[Category and Sub-Category]]))</f>
        <v>documentary</v>
      </c>
      <c r="S394" s="9">
        <f>(((Table1[[#This Row],[launched_at]]/60)/60)/24)+DATE(1970,1,1)+(-5/24)</f>
        <v>40763.508923611109</v>
      </c>
      <c r="T394" s="9">
        <f>(((Table1[[#This Row],[deadline]]/60)/60)/24)+DATE(1970,1,1)+(-5/24)</f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>Table1[[#This Row],[pledged]]/Table1[[#This Row],[goal]]</f>
        <v>1.10446</v>
      </c>
      <c r="P395">
        <f>ROUND(Table1[[#This Row],[pledged]]/Table1[[#This Row],[backers_count]],0)</f>
        <v>157</v>
      </c>
      <c r="Q395" t="str">
        <f>LEFT(Table1[[#This Row],[Category and Sub-Category]],FIND("/",Table1[[#This Row],[Category and Sub-Category]])-1)</f>
        <v>film &amp; video</v>
      </c>
      <c r="R395" t="str">
        <f>RIGHT(Table1[[#This Row],[Category and Sub-Category]],LEN(Table1[[#This Row],[Category and Sub-Category]])-FIND("/",Table1[[#This Row],[Category and Sub-Category]]))</f>
        <v>documentary</v>
      </c>
      <c r="S395" s="9">
        <f>(((Table1[[#This Row],[launched_at]]/60)/60)/24)+DATE(1970,1,1)+(-5/24)</f>
        <v>41526.500601851847</v>
      </c>
      <c r="T395" s="9">
        <f>(((Table1[[#This Row],[deadline]]/60)/60)/24)+DATE(1970,1,1)+(-5/24)</f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>Table1[[#This Row],[pledged]]/Table1[[#This Row],[goal]]</f>
        <v>1.118936170212766</v>
      </c>
      <c r="P396">
        <f>ROUND(Table1[[#This Row],[pledged]]/Table1[[#This Row],[backers_count]],0)</f>
        <v>105</v>
      </c>
      <c r="Q396" t="str">
        <f>LEFT(Table1[[#This Row],[Category and Sub-Category]],FIND("/",Table1[[#This Row],[Category and Sub-Category]])-1)</f>
        <v>film &amp; video</v>
      </c>
      <c r="R396" t="str">
        <f>RIGHT(Table1[[#This Row],[Category and Sub-Category]],LEN(Table1[[#This Row],[Category and Sub-Category]])-FIND("/",Table1[[#This Row],[Category and Sub-Category]]))</f>
        <v>documentary</v>
      </c>
      <c r="S396" s="9">
        <f>(((Table1[[#This Row],[launched_at]]/60)/60)/24)+DATE(1970,1,1)+(-5/24)</f>
        <v>42417.60974537037</v>
      </c>
      <c r="T396" s="9">
        <f>(((Table1[[#This Row],[deadline]]/60)/60)/24)+DATE(1970,1,1)+(-5/24)</f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>Table1[[#This Row],[pledged]]/Table1[[#This Row],[goal]]</f>
        <v>1.0804450000000001</v>
      </c>
      <c r="P397">
        <f>ROUND(Table1[[#This Row],[pledged]]/Table1[[#This Row],[backers_count]],0)</f>
        <v>59</v>
      </c>
      <c r="Q397" t="str">
        <f>LEFT(Table1[[#This Row],[Category and Sub-Category]],FIND("/",Table1[[#This Row],[Category and Sub-Category]])-1)</f>
        <v>film &amp; video</v>
      </c>
      <c r="R397" t="str">
        <f>RIGHT(Table1[[#This Row],[Category and Sub-Category]],LEN(Table1[[#This Row],[Category and Sub-Category]])-FIND("/",Table1[[#This Row],[Category and Sub-Category]]))</f>
        <v>documentary</v>
      </c>
      <c r="S397" s="9">
        <f>(((Table1[[#This Row],[launched_at]]/60)/60)/24)+DATE(1970,1,1)+(-5/24)</f>
        <v>40990.700925925921</v>
      </c>
      <c r="T397" s="9">
        <f>(((Table1[[#This Row],[deadline]]/60)/60)/24)+DATE(1970,1,1)+(-5/24)</f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>Table1[[#This Row],[pledged]]/Table1[[#This Row],[goal]]</f>
        <v>1.0666666666666667</v>
      </c>
      <c r="P398">
        <f>ROUND(Table1[[#This Row],[pledged]]/Table1[[#This Row],[backers_count]],0)</f>
        <v>82</v>
      </c>
      <c r="Q398" t="str">
        <f>LEFT(Table1[[#This Row],[Category and Sub-Category]],FIND("/",Table1[[#This Row],[Category and Sub-Category]])-1)</f>
        <v>film &amp; video</v>
      </c>
      <c r="R398" t="str">
        <f>RIGHT(Table1[[#This Row],[Category and Sub-Category]],LEN(Table1[[#This Row],[Category and Sub-Category]])-FIND("/",Table1[[#This Row],[Category and Sub-Category]]))</f>
        <v>documentary</v>
      </c>
      <c r="S398" s="9">
        <f>(((Table1[[#This Row],[launched_at]]/60)/60)/24)+DATE(1970,1,1)+(-5/24)</f>
        <v>41082.356550925921</v>
      </c>
      <c r="T398" s="9">
        <f>(((Table1[[#This Row],[deadline]]/60)/60)/24)+DATE(1970,1,1)+(-5/24)</f>
        <v>41097.356550925921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>Table1[[#This Row],[pledged]]/Table1[[#This Row],[goal]]</f>
        <v>1.0390027322404372</v>
      </c>
      <c r="P399">
        <f>ROUND(Table1[[#This Row],[pledged]]/Table1[[#This Row],[backers_count]],0)</f>
        <v>56</v>
      </c>
      <c r="Q399" t="str">
        <f>LEFT(Table1[[#This Row],[Category and Sub-Category]],FIND("/",Table1[[#This Row],[Category and Sub-Category]])-1)</f>
        <v>film &amp; video</v>
      </c>
      <c r="R399" t="str">
        <f>RIGHT(Table1[[#This Row],[Category and Sub-Category]],LEN(Table1[[#This Row],[Category and Sub-Category]])-FIND("/",Table1[[#This Row],[Category and Sub-Category]]))</f>
        <v>documentary</v>
      </c>
      <c r="S399" s="9">
        <f>(((Table1[[#This Row],[launched_at]]/60)/60)/24)+DATE(1970,1,1)+(-5/24)</f>
        <v>40379.568101851852</v>
      </c>
      <c r="T399" s="9">
        <f>(((Table1[[#This Row],[deadline]]/60)/60)/24)+DATE(1970,1,1)+(-5/24)</f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>Table1[[#This Row],[pledged]]/Table1[[#This Row],[goal]]</f>
        <v>1.2516</v>
      </c>
      <c r="P400">
        <f>ROUND(Table1[[#This Row],[pledged]]/Table1[[#This Row],[backers_count]],0)</f>
        <v>140</v>
      </c>
      <c r="Q400" t="str">
        <f>LEFT(Table1[[#This Row],[Category and Sub-Category]],FIND("/",Table1[[#This Row],[Category and Sub-Category]])-1)</f>
        <v>film &amp; video</v>
      </c>
      <c r="R400" t="str">
        <f>RIGHT(Table1[[#This Row],[Category and Sub-Category]],LEN(Table1[[#This Row],[Category and Sub-Category]])-FIND("/",Table1[[#This Row],[Category and Sub-Category]]))</f>
        <v>documentary</v>
      </c>
      <c r="S400" s="9">
        <f>(((Table1[[#This Row],[launched_at]]/60)/60)/24)+DATE(1970,1,1)+(-5/24)</f>
        <v>42078.584791666661</v>
      </c>
      <c r="T400" s="9">
        <f>(((Table1[[#This Row],[deadline]]/60)/60)/24)+DATE(1970,1,1)+(-5/24)</f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>Table1[[#This Row],[pledged]]/Table1[[#This Row],[goal]]</f>
        <v>1.0680499999999999</v>
      </c>
      <c r="P401">
        <f>ROUND(Table1[[#This Row],[pledged]]/Table1[[#This Row],[backers_count]],0)</f>
        <v>225</v>
      </c>
      <c r="Q401" t="str">
        <f>LEFT(Table1[[#This Row],[Category and Sub-Category]],FIND("/",Table1[[#This Row],[Category and Sub-Category]])-1)</f>
        <v>film &amp; video</v>
      </c>
      <c r="R401" t="str">
        <f>RIGHT(Table1[[#This Row],[Category and Sub-Category]],LEN(Table1[[#This Row],[Category and Sub-Category]])-FIND("/",Table1[[#This Row],[Category and Sub-Category]]))</f>
        <v>documentary</v>
      </c>
      <c r="S401" s="9">
        <f>(((Table1[[#This Row],[launched_at]]/60)/60)/24)+DATE(1970,1,1)+(-5/24)</f>
        <v>42687.667442129627</v>
      </c>
      <c r="T401" s="9">
        <f>(((Table1[[#This Row],[deadline]]/60)/60)/24)+DATE(1970,1,1)+(-5/24)</f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>Table1[[#This Row],[pledged]]/Table1[[#This Row],[goal]]</f>
        <v>1.1230249999999999</v>
      </c>
      <c r="P402">
        <f>ROUND(Table1[[#This Row],[pledged]]/Table1[[#This Row],[backers_count]],0)</f>
        <v>181</v>
      </c>
      <c r="Q402" t="str">
        <f>LEFT(Table1[[#This Row],[Category and Sub-Category]],FIND("/",Table1[[#This Row],[Category and Sub-Category]])-1)</f>
        <v>film &amp; video</v>
      </c>
      <c r="R402" t="str">
        <f>RIGHT(Table1[[#This Row],[Category and Sub-Category]],LEN(Table1[[#This Row],[Category and Sub-Category]])-FIND("/",Table1[[#This Row],[Category and Sub-Category]]))</f>
        <v>documentary</v>
      </c>
      <c r="S402" s="9">
        <f>(((Table1[[#This Row],[launched_at]]/60)/60)/24)+DATE(1970,1,1)+(-5/24)</f>
        <v>41745.427627314813</v>
      </c>
      <c r="T402" s="9">
        <f>(((Table1[[#This Row],[deadline]]/60)/60)/24)+DATE(1970,1,1)+(-5/24)</f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>Table1[[#This Row],[pledged]]/Table1[[#This Row],[goal]]</f>
        <v>1.0381199999999999</v>
      </c>
      <c r="P403">
        <f>ROUND(Table1[[#This Row],[pledged]]/Table1[[#This Row],[backers_count]],0)</f>
        <v>711</v>
      </c>
      <c r="Q403" t="str">
        <f>LEFT(Table1[[#This Row],[Category and Sub-Category]],FIND("/",Table1[[#This Row],[Category and Sub-Category]])-1)</f>
        <v>film &amp; video</v>
      </c>
      <c r="R403" t="str">
        <f>RIGHT(Table1[[#This Row],[Category and Sub-Category]],LEN(Table1[[#This Row],[Category and Sub-Category]])-FIND("/",Table1[[#This Row],[Category and Sub-Category]]))</f>
        <v>documentary</v>
      </c>
      <c r="S403" s="9">
        <f>(((Table1[[#This Row],[launched_at]]/60)/60)/24)+DATE(1970,1,1)+(-5/24)</f>
        <v>40732.633912037032</v>
      </c>
      <c r="T403" s="9">
        <f>(((Table1[[#This Row],[deadline]]/60)/60)/24)+DATE(1970,1,1)+(-5/24)</f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>Table1[[#This Row],[pledged]]/Table1[[#This Row],[goal]]</f>
        <v>1.4165000000000001</v>
      </c>
      <c r="P404">
        <f>ROUND(Table1[[#This Row],[pledged]]/Table1[[#This Row],[backers_count]],0)</f>
        <v>66</v>
      </c>
      <c r="Q404" t="str">
        <f>LEFT(Table1[[#This Row],[Category and Sub-Category]],FIND("/",Table1[[#This Row],[Category and Sub-Category]])-1)</f>
        <v>film &amp; video</v>
      </c>
      <c r="R404" t="str">
        <f>RIGHT(Table1[[#This Row],[Category and Sub-Category]],LEN(Table1[[#This Row],[Category and Sub-Category]])-FIND("/",Table1[[#This Row],[Category and Sub-Category]]))</f>
        <v>documentary</v>
      </c>
      <c r="S404" s="9">
        <f>(((Table1[[#This Row],[launched_at]]/60)/60)/24)+DATE(1970,1,1)+(-5/24)</f>
        <v>42292.331215277773</v>
      </c>
      <c r="T404" s="9">
        <f>(((Table1[[#This Row],[deadline]]/60)/60)/24)+DATE(1970,1,1)+(-5/24)</f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>Table1[[#This Row],[pledged]]/Table1[[#This Row],[goal]]</f>
        <v>1.0526</v>
      </c>
      <c r="P405">
        <f>ROUND(Table1[[#This Row],[pledged]]/Table1[[#This Row],[backers_count]],0)</f>
        <v>75</v>
      </c>
      <c r="Q405" t="str">
        <f>LEFT(Table1[[#This Row],[Category and Sub-Category]],FIND("/",Table1[[#This Row],[Category and Sub-Category]])-1)</f>
        <v>film &amp; video</v>
      </c>
      <c r="R405" t="str">
        <f>RIGHT(Table1[[#This Row],[Category and Sub-Category]],LEN(Table1[[#This Row],[Category and Sub-Category]])-FIND("/",Table1[[#This Row],[Category and Sub-Category]]))</f>
        <v>documentary</v>
      </c>
      <c r="S405" s="9">
        <f>(((Table1[[#This Row],[launched_at]]/60)/60)/24)+DATE(1970,1,1)+(-5/24)</f>
        <v>40718.102326388886</v>
      </c>
      <c r="T405" s="9">
        <f>(((Table1[[#This Row],[deadline]]/60)/60)/24)+DATE(1970,1,1)+(-5/24)</f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1">
        <f>Table1[[#This Row],[pledged]]/Table1[[#This Row],[goal]]</f>
        <v>1.0309142857142857</v>
      </c>
      <c r="P406">
        <f>ROUND(Table1[[#This Row],[pledged]]/Table1[[#This Row],[backers_count]],0)</f>
        <v>133</v>
      </c>
      <c r="Q406" t="str">
        <f>LEFT(Table1[[#This Row],[Category and Sub-Category]],FIND("/",Table1[[#This Row],[Category and Sub-Category]])-1)</f>
        <v>film &amp; video</v>
      </c>
      <c r="R406" t="str">
        <f>RIGHT(Table1[[#This Row],[Category and Sub-Category]],LEN(Table1[[#This Row],[Category and Sub-Category]])-FIND("/",Table1[[#This Row],[Category and Sub-Category]]))</f>
        <v>documentary</v>
      </c>
      <c r="S406" s="9">
        <f>(((Table1[[#This Row],[launched_at]]/60)/60)/24)+DATE(1970,1,1)+(-5/24)</f>
        <v>41646.419699074075</v>
      </c>
      <c r="T406" s="9">
        <f>(((Table1[[#This Row],[deadline]]/60)/60)/24)+DATE(1970,1,1)+(-5/24)</f>
        <v>41675.752777777772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>Table1[[#This Row],[pledged]]/Table1[[#This Row],[goal]]</f>
        <v>1.0765957446808512</v>
      </c>
      <c r="P407">
        <f>ROUND(Table1[[#This Row],[pledged]]/Table1[[#This Row],[backers_count]],0)</f>
        <v>55</v>
      </c>
      <c r="Q407" t="str">
        <f>LEFT(Table1[[#This Row],[Category and Sub-Category]],FIND("/",Table1[[#This Row],[Category and Sub-Category]])-1)</f>
        <v>film &amp; video</v>
      </c>
      <c r="R407" t="str">
        <f>RIGHT(Table1[[#This Row],[Category and Sub-Category]],LEN(Table1[[#This Row],[Category and Sub-Category]])-FIND("/",Table1[[#This Row],[Category and Sub-Category]]))</f>
        <v>documentary</v>
      </c>
      <c r="S407" s="9">
        <f>(((Table1[[#This Row],[launched_at]]/60)/60)/24)+DATE(1970,1,1)+(-5/24)</f>
        <v>41673.876608796294</v>
      </c>
      <c r="T407" s="9">
        <f>(((Table1[[#This Row],[deadline]]/60)/60)/24)+DATE(1970,1,1)+(-5/24)</f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>Table1[[#This Row],[pledged]]/Table1[[#This Row],[goal]]</f>
        <v>1.0770464285714285</v>
      </c>
      <c r="P408">
        <f>ROUND(Table1[[#This Row],[pledged]]/Table1[[#This Row],[backers_count]],0)</f>
        <v>86</v>
      </c>
      <c r="Q408" t="str">
        <f>LEFT(Table1[[#This Row],[Category and Sub-Category]],FIND("/",Table1[[#This Row],[Category and Sub-Category]])-1)</f>
        <v>film &amp; video</v>
      </c>
      <c r="R408" t="str">
        <f>RIGHT(Table1[[#This Row],[Category and Sub-Category]],LEN(Table1[[#This Row],[Category and Sub-Category]])-FIND("/",Table1[[#This Row],[Category and Sub-Category]]))</f>
        <v>documentary</v>
      </c>
      <c r="S408" s="9">
        <f>(((Table1[[#This Row],[launched_at]]/60)/60)/24)+DATE(1970,1,1)+(-5/24)</f>
        <v>40637.95413194444</v>
      </c>
      <c r="T408" s="9">
        <f>(((Table1[[#This Row],[deadline]]/60)/60)/24)+DATE(1970,1,1)+(-5/24)</f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>Table1[[#This Row],[pledged]]/Table1[[#This Row],[goal]]</f>
        <v>1.0155000000000001</v>
      </c>
      <c r="P409">
        <f>ROUND(Table1[[#This Row],[pledged]]/Table1[[#This Row],[backers_count]],0)</f>
        <v>92</v>
      </c>
      <c r="Q409" t="str">
        <f>LEFT(Table1[[#This Row],[Category and Sub-Category]],FIND("/",Table1[[#This Row],[Category and Sub-Category]])-1)</f>
        <v>film &amp; video</v>
      </c>
      <c r="R409" t="str">
        <f>RIGHT(Table1[[#This Row],[Category and Sub-Category]],LEN(Table1[[#This Row],[Category and Sub-Category]])-FIND("/",Table1[[#This Row],[Category and Sub-Category]]))</f>
        <v>documentary</v>
      </c>
      <c r="S409" s="9">
        <f>(((Table1[[#This Row],[launched_at]]/60)/60)/24)+DATE(1970,1,1)+(-5/24)</f>
        <v>40806.662615740737</v>
      </c>
      <c r="T409" s="9">
        <f>(((Table1[[#This Row],[deadline]]/60)/60)/24)+DATE(1970,1,1)+(-5/24)</f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>Table1[[#This Row],[pledged]]/Table1[[#This Row],[goal]]</f>
        <v>1.0143766666666667</v>
      </c>
      <c r="P410">
        <f>ROUND(Table1[[#This Row],[pledged]]/Table1[[#This Row],[backers_count]],0)</f>
        <v>160</v>
      </c>
      <c r="Q410" t="str">
        <f>LEFT(Table1[[#This Row],[Category and Sub-Category]],FIND("/",Table1[[#This Row],[Category and Sub-Category]])-1)</f>
        <v>film &amp; video</v>
      </c>
      <c r="R410" t="str">
        <f>RIGHT(Table1[[#This Row],[Category and Sub-Category]],LEN(Table1[[#This Row],[Category and Sub-Category]])-FIND("/",Table1[[#This Row],[Category and Sub-Category]]))</f>
        <v>documentary</v>
      </c>
      <c r="S410" s="9">
        <f>(((Table1[[#This Row],[launched_at]]/60)/60)/24)+DATE(1970,1,1)+(-5/24)</f>
        <v>41543.527662037035</v>
      </c>
      <c r="T410" s="9">
        <f>(((Table1[[#This Row],[deadline]]/60)/60)/24)+DATE(1970,1,1)+(-5/24)</f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>Table1[[#This Row],[pledged]]/Table1[[#This Row],[goal]]</f>
        <v>1.3680000000000001</v>
      </c>
      <c r="P411">
        <f>ROUND(Table1[[#This Row],[pledged]]/Table1[[#This Row],[backers_count]],0)</f>
        <v>46</v>
      </c>
      <c r="Q411" t="str">
        <f>LEFT(Table1[[#This Row],[Category and Sub-Category]],FIND("/",Table1[[#This Row],[Category and Sub-Category]])-1)</f>
        <v>film &amp; video</v>
      </c>
      <c r="R411" t="str">
        <f>RIGHT(Table1[[#This Row],[Category and Sub-Category]],LEN(Table1[[#This Row],[Category and Sub-Category]])-FIND("/",Table1[[#This Row],[Category and Sub-Category]]))</f>
        <v>documentary</v>
      </c>
      <c r="S411" s="9">
        <f>(((Table1[[#This Row],[launched_at]]/60)/60)/24)+DATE(1970,1,1)+(-5/24)</f>
        <v>42543.654444444437</v>
      </c>
      <c r="T411" s="9">
        <f>(((Table1[[#This Row],[deadline]]/60)/60)/24)+DATE(1970,1,1)+(-5/24)</f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>Table1[[#This Row],[pledged]]/Table1[[#This Row],[goal]]</f>
        <v>1.2829999999999999</v>
      </c>
      <c r="P412">
        <f>ROUND(Table1[[#This Row],[pledged]]/Table1[[#This Row],[backers_count]],0)</f>
        <v>183</v>
      </c>
      <c r="Q412" t="str">
        <f>LEFT(Table1[[#This Row],[Category and Sub-Category]],FIND("/",Table1[[#This Row],[Category and Sub-Category]])-1)</f>
        <v>film &amp; video</v>
      </c>
      <c r="R412" t="str">
        <f>RIGHT(Table1[[#This Row],[Category and Sub-Category]],LEN(Table1[[#This Row],[Category and Sub-Category]])-FIND("/",Table1[[#This Row],[Category and Sub-Category]]))</f>
        <v>documentary</v>
      </c>
      <c r="S412" s="9">
        <f>(((Table1[[#This Row],[launched_at]]/60)/60)/24)+DATE(1970,1,1)+(-5/24)</f>
        <v>42113.77311342593</v>
      </c>
      <c r="T412" s="9">
        <f>(((Table1[[#This Row],[deadline]]/60)/60)/24)+DATE(1970,1,1)+(-5/24)</f>
        <v>42173.77311342593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1">
        <f>Table1[[#This Row],[pledged]]/Table1[[#This Row],[goal]]</f>
        <v>1.0105</v>
      </c>
      <c r="P413">
        <f>ROUND(Table1[[#This Row],[pledged]]/Table1[[#This Row],[backers_count]],0)</f>
        <v>126</v>
      </c>
      <c r="Q413" t="str">
        <f>LEFT(Table1[[#This Row],[Category and Sub-Category]],FIND("/",Table1[[#This Row],[Category and Sub-Category]])-1)</f>
        <v>film &amp; video</v>
      </c>
      <c r="R413" t="str">
        <f>RIGHT(Table1[[#This Row],[Category and Sub-Category]],LEN(Table1[[#This Row],[Category and Sub-Category]])-FIND("/",Table1[[#This Row],[Category and Sub-Category]]))</f>
        <v>documentary</v>
      </c>
      <c r="S413" s="9">
        <f>(((Table1[[#This Row],[launched_at]]/60)/60)/24)+DATE(1970,1,1)+(-5/24)</f>
        <v>41597.967638888884</v>
      </c>
      <c r="T413" s="9">
        <f>(((Table1[[#This Row],[deadline]]/60)/60)/24)+DATE(1970,1,1)+(-5/24)</f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>Table1[[#This Row],[pledged]]/Table1[[#This Row],[goal]]</f>
        <v>1.2684</v>
      </c>
      <c r="P414">
        <f>ROUND(Table1[[#This Row],[pledged]]/Table1[[#This Row],[backers_count]],0)</f>
        <v>58</v>
      </c>
      <c r="Q414" t="str">
        <f>LEFT(Table1[[#This Row],[Category and Sub-Category]],FIND("/",Table1[[#This Row],[Category and Sub-Category]])-1)</f>
        <v>film &amp; video</v>
      </c>
      <c r="R414" t="str">
        <f>RIGHT(Table1[[#This Row],[Category and Sub-Category]],LEN(Table1[[#This Row],[Category and Sub-Category]])-FIND("/",Table1[[#This Row],[Category and Sub-Category]]))</f>
        <v>documentary</v>
      </c>
      <c r="S414" s="9">
        <f>(((Table1[[#This Row],[launched_at]]/60)/60)/24)+DATE(1970,1,1)+(-5/24)</f>
        <v>41099.534467592588</v>
      </c>
      <c r="T414" s="9">
        <f>(((Table1[[#This Row],[deadline]]/60)/60)/24)+DATE(1970,1,1)+(-5/24)</f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>Table1[[#This Row],[pledged]]/Table1[[#This Row],[goal]]</f>
        <v>1.0508593749999999</v>
      </c>
      <c r="P415">
        <f>ROUND(Table1[[#This Row],[pledged]]/Table1[[#This Row],[backers_count]],0)</f>
        <v>79</v>
      </c>
      <c r="Q415" t="str">
        <f>LEFT(Table1[[#This Row],[Category and Sub-Category]],FIND("/",Table1[[#This Row],[Category and Sub-Category]])-1)</f>
        <v>film &amp; video</v>
      </c>
      <c r="R415" t="str">
        <f>RIGHT(Table1[[#This Row],[Category and Sub-Category]],LEN(Table1[[#This Row],[Category and Sub-Category]])-FIND("/",Table1[[#This Row],[Category and Sub-Category]]))</f>
        <v>documentary</v>
      </c>
      <c r="S415" s="9">
        <f>(((Table1[[#This Row],[launched_at]]/60)/60)/24)+DATE(1970,1,1)+(-5/24)</f>
        <v>41079.66910879629</v>
      </c>
      <c r="T415" s="9">
        <f>(((Table1[[#This Row],[deadline]]/60)/60)/24)+DATE(1970,1,1)+(-5/24)</f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>Table1[[#This Row],[pledged]]/Table1[[#This Row],[goal]]</f>
        <v>1.0285405405405406</v>
      </c>
      <c r="P416">
        <f>ROUND(Table1[[#This Row],[pledged]]/Table1[[#This Row],[backers_count]],0)</f>
        <v>91</v>
      </c>
      <c r="Q416" t="str">
        <f>LEFT(Table1[[#This Row],[Category and Sub-Category]],FIND("/",Table1[[#This Row],[Category and Sub-Category]])-1)</f>
        <v>film &amp; video</v>
      </c>
      <c r="R416" t="str">
        <f>RIGHT(Table1[[#This Row],[Category and Sub-Category]],LEN(Table1[[#This Row],[Category and Sub-Category]])-FIND("/",Table1[[#This Row],[Category and Sub-Category]]))</f>
        <v>documentary</v>
      </c>
      <c r="S416" s="9">
        <f>(((Table1[[#This Row],[launched_at]]/60)/60)/24)+DATE(1970,1,1)+(-5/24)</f>
        <v>41528.85491898148</v>
      </c>
      <c r="T416" s="9">
        <f>(((Table1[[#This Row],[deadline]]/60)/60)/24)+DATE(1970,1,1)+(-5/24)</f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>Table1[[#This Row],[pledged]]/Table1[[#This Row],[goal]]</f>
        <v>1.0214714285714286</v>
      </c>
      <c r="P417">
        <f>ROUND(Table1[[#This Row],[pledged]]/Table1[[#This Row],[backers_count]],0)</f>
        <v>68</v>
      </c>
      <c r="Q417" t="str">
        <f>LEFT(Table1[[#This Row],[Category and Sub-Category]],FIND("/",Table1[[#This Row],[Category and Sub-Category]])-1)</f>
        <v>film &amp; video</v>
      </c>
      <c r="R417" t="str">
        <f>RIGHT(Table1[[#This Row],[Category and Sub-Category]],LEN(Table1[[#This Row],[Category and Sub-Category]])-FIND("/",Table1[[#This Row],[Category and Sub-Category]]))</f>
        <v>documentary</v>
      </c>
      <c r="S417" s="9">
        <f>(((Table1[[#This Row],[launched_at]]/60)/60)/24)+DATE(1970,1,1)+(-5/24)</f>
        <v>41904.643541666665</v>
      </c>
      <c r="T417" s="9">
        <f>(((Table1[[#This Row],[deadline]]/60)/60)/24)+DATE(1970,1,1)+(-5/24)</f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>Table1[[#This Row],[pledged]]/Table1[[#This Row],[goal]]</f>
        <v>1.2021700000000002</v>
      </c>
      <c r="P418">
        <f>ROUND(Table1[[#This Row],[pledged]]/Table1[[#This Row],[backers_count]],0)</f>
        <v>48</v>
      </c>
      <c r="Q418" t="str">
        <f>LEFT(Table1[[#This Row],[Category and Sub-Category]],FIND("/",Table1[[#This Row],[Category and Sub-Category]])-1)</f>
        <v>film &amp; video</v>
      </c>
      <c r="R418" t="str">
        <f>RIGHT(Table1[[#This Row],[Category and Sub-Category]],LEN(Table1[[#This Row],[Category and Sub-Category]])-FIND("/",Table1[[#This Row],[Category and Sub-Category]]))</f>
        <v>documentary</v>
      </c>
      <c r="S418" s="9">
        <f>(((Table1[[#This Row],[launched_at]]/60)/60)/24)+DATE(1970,1,1)+(-5/24)</f>
        <v>41648.187858796293</v>
      </c>
      <c r="T418" s="9">
        <f>(((Table1[[#This Row],[deadline]]/60)/60)/24)+DATE(1970,1,1)+(-5/24)</f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>Table1[[#This Row],[pledged]]/Table1[[#This Row],[goal]]</f>
        <v>1.0024761904761905</v>
      </c>
      <c r="P419">
        <f>ROUND(Table1[[#This Row],[pledged]]/Table1[[#This Row],[backers_count]],0)</f>
        <v>202</v>
      </c>
      <c r="Q419" t="str">
        <f>LEFT(Table1[[#This Row],[Category and Sub-Category]],FIND("/",Table1[[#This Row],[Category and Sub-Category]])-1)</f>
        <v>film &amp; video</v>
      </c>
      <c r="R419" t="str">
        <f>RIGHT(Table1[[#This Row],[Category and Sub-Category]],LEN(Table1[[#This Row],[Category and Sub-Category]])-FIND("/",Table1[[#This Row],[Category and Sub-Category]]))</f>
        <v>documentary</v>
      </c>
      <c r="S419" s="9">
        <f>(((Table1[[#This Row],[launched_at]]/60)/60)/24)+DATE(1970,1,1)+(-5/24)</f>
        <v>41360.76226851852</v>
      </c>
      <c r="T419" s="9">
        <f>(((Table1[[#This Row],[deadline]]/60)/60)/24)+DATE(1970,1,1)+(-5/24)</f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>Table1[[#This Row],[pledged]]/Table1[[#This Row],[goal]]</f>
        <v>1.0063392857142857</v>
      </c>
      <c r="P420">
        <f>ROUND(Table1[[#This Row],[pledged]]/Table1[[#This Row],[backers_count]],0)</f>
        <v>217</v>
      </c>
      <c r="Q420" t="str">
        <f>LEFT(Table1[[#This Row],[Category and Sub-Category]],FIND("/",Table1[[#This Row],[Category and Sub-Category]])-1)</f>
        <v>film &amp; video</v>
      </c>
      <c r="R420" t="str">
        <f>RIGHT(Table1[[#This Row],[Category and Sub-Category]],LEN(Table1[[#This Row],[Category and Sub-Category]])-FIND("/",Table1[[#This Row],[Category and Sub-Category]]))</f>
        <v>documentary</v>
      </c>
      <c r="S420" s="9">
        <f>(((Table1[[#This Row],[launched_at]]/60)/60)/24)+DATE(1970,1,1)+(-5/24)</f>
        <v>42178.07403935185</v>
      </c>
      <c r="T420" s="9">
        <f>(((Table1[[#This Row],[deadline]]/60)/60)/24)+DATE(1970,1,1)+(-5/24)</f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1">
        <f>Table1[[#This Row],[pledged]]/Table1[[#This Row],[goal]]</f>
        <v>1.004375</v>
      </c>
      <c r="P421">
        <f>ROUND(Table1[[#This Row],[pledged]]/Table1[[#This Row],[backers_count]],0)</f>
        <v>110</v>
      </c>
      <c r="Q421" t="str">
        <f>LEFT(Table1[[#This Row],[Category and Sub-Category]],FIND("/",Table1[[#This Row],[Category and Sub-Category]])-1)</f>
        <v>film &amp; video</v>
      </c>
      <c r="R421" t="str">
        <f>RIGHT(Table1[[#This Row],[Category and Sub-Category]],LEN(Table1[[#This Row],[Category and Sub-Category]])-FIND("/",Table1[[#This Row],[Category and Sub-Category]]))</f>
        <v>documentary</v>
      </c>
      <c r="S421" s="9">
        <f>(((Table1[[#This Row],[launched_at]]/60)/60)/24)+DATE(1970,1,1)+(-5/24)</f>
        <v>41394.634108796294</v>
      </c>
      <c r="T421" s="9">
        <f>(((Table1[[#This Row],[deadline]]/60)/60)/24)+DATE(1970,1,1)+(-5/24)</f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1">
        <f>Table1[[#This Row],[pledged]]/Table1[[#This Row],[goal]]</f>
        <v>4.3939393939393936E-3</v>
      </c>
      <c r="P422">
        <f>ROUND(Table1[[#This Row],[pledged]]/Table1[[#This Row],[backers_count]],0)</f>
        <v>5</v>
      </c>
      <c r="Q422" t="str">
        <f>LEFT(Table1[[#This Row],[Category and Sub-Category]],FIND("/",Table1[[#This Row],[Category and Sub-Category]])-1)</f>
        <v>film &amp; video</v>
      </c>
      <c r="R422" t="str">
        <f>RIGHT(Table1[[#This Row],[Category and Sub-Category]],LEN(Table1[[#This Row],[Category and Sub-Category]])-FIND("/",Table1[[#This Row],[Category and Sub-Category]]))</f>
        <v>animation</v>
      </c>
      <c r="S422" s="9">
        <f>(((Table1[[#This Row],[launched_at]]/60)/60)/24)+DATE(1970,1,1)+(-5/24)</f>
        <v>41682.028136574074</v>
      </c>
      <c r="T422" s="9">
        <f>(((Table1[[#This Row],[deadline]]/60)/60)/24)+DATE(1970,1,1)+(-5/24)</f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1">
        <f>Table1[[#This Row],[pledged]]/Table1[[#This Row],[goal]]</f>
        <v>2.0066666666666667E-2</v>
      </c>
      <c r="P423">
        <f>ROUND(Table1[[#This Row],[pledged]]/Table1[[#This Row],[backers_count]],0)</f>
        <v>50</v>
      </c>
      <c r="Q423" t="str">
        <f>LEFT(Table1[[#This Row],[Category and Sub-Category]],FIND("/",Table1[[#This Row],[Category and Sub-Category]])-1)</f>
        <v>film &amp; video</v>
      </c>
      <c r="R423" t="str">
        <f>RIGHT(Table1[[#This Row],[Category and Sub-Category]],LEN(Table1[[#This Row],[Category and Sub-Category]])-FIND("/",Table1[[#This Row],[Category and Sub-Category]]))</f>
        <v>animation</v>
      </c>
      <c r="S423" s="9">
        <f>(((Table1[[#This Row],[launched_at]]/60)/60)/24)+DATE(1970,1,1)+(-5/24)</f>
        <v>42177.283055555548</v>
      </c>
      <c r="T423" s="9">
        <f>(((Table1[[#This Row],[deadline]]/60)/60)/24)+DATE(1970,1,1)+(-5/24)</f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1">
        <f>Table1[[#This Row],[pledged]]/Table1[[#This Row],[goal]]</f>
        <v>1.0749999999999999E-2</v>
      </c>
      <c r="P424">
        <f>ROUND(Table1[[#This Row],[pledged]]/Table1[[#This Row],[backers_count]],0)</f>
        <v>36</v>
      </c>
      <c r="Q424" t="str">
        <f>LEFT(Table1[[#This Row],[Category and Sub-Category]],FIND("/",Table1[[#This Row],[Category and Sub-Category]])-1)</f>
        <v>film &amp; video</v>
      </c>
      <c r="R424" t="str">
        <f>RIGHT(Table1[[#This Row],[Category and Sub-Category]],LEN(Table1[[#This Row],[Category and Sub-Category]])-FIND("/",Table1[[#This Row],[Category and Sub-Category]]))</f>
        <v>animation</v>
      </c>
      <c r="S424" s="9">
        <f>(((Table1[[#This Row],[launched_at]]/60)/60)/24)+DATE(1970,1,1)+(-5/24)</f>
        <v>41863.052048611105</v>
      </c>
      <c r="T424" s="9">
        <f>(((Table1[[#This Row],[deadline]]/60)/60)/24)+DATE(1970,1,1)+(-5/24)</f>
        <v>41893.052048611105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1">
        <f>Table1[[#This Row],[pledged]]/Table1[[#This Row],[goal]]</f>
        <v>7.6499999999999997E-3</v>
      </c>
      <c r="P425">
        <f>ROUND(Table1[[#This Row],[pledged]]/Table1[[#This Row],[backers_count]],0)</f>
        <v>12</v>
      </c>
      <c r="Q425" t="str">
        <f>LEFT(Table1[[#This Row],[Category and Sub-Category]],FIND("/",Table1[[#This Row],[Category and Sub-Category]])-1)</f>
        <v>film &amp; video</v>
      </c>
      <c r="R425" t="str">
        <f>RIGHT(Table1[[#This Row],[Category and Sub-Category]],LEN(Table1[[#This Row],[Category and Sub-Category]])-FIND("/",Table1[[#This Row],[Category and Sub-Category]]))</f>
        <v>animation</v>
      </c>
      <c r="S425" s="9">
        <f>(((Table1[[#This Row],[launched_at]]/60)/60)/24)+DATE(1970,1,1)+(-5/24)</f>
        <v>41400.717939814815</v>
      </c>
      <c r="T425" s="9">
        <f>(((Table1[[#This Row],[deadline]]/60)/60)/24)+DATE(1970,1,1)+(-5/24)</f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1">
        <f>Table1[[#This Row],[pledged]]/Table1[[#This Row],[goal]]</f>
        <v>6.7966666666666675E-2</v>
      </c>
      <c r="P426">
        <f>ROUND(Table1[[#This Row],[pledged]]/Table1[[#This Row],[backers_count]],0)</f>
        <v>41</v>
      </c>
      <c r="Q426" t="str">
        <f>LEFT(Table1[[#This Row],[Category and Sub-Category]],FIND("/",Table1[[#This Row],[Category and Sub-Category]])-1)</f>
        <v>film &amp; video</v>
      </c>
      <c r="R426" t="str">
        <f>RIGHT(Table1[[#This Row],[Category and Sub-Category]],LEN(Table1[[#This Row],[Category and Sub-Category]])-FIND("/",Table1[[#This Row],[Category and Sub-Category]]))</f>
        <v>animation</v>
      </c>
      <c r="S426" s="9">
        <f>(((Table1[[#This Row],[launched_at]]/60)/60)/24)+DATE(1970,1,1)+(-5/24)</f>
        <v>40934.167812499996</v>
      </c>
      <c r="T426" s="9">
        <f>(((Table1[[#This Row],[deadline]]/60)/60)/24)+DATE(1970,1,1)+(-5/24)</f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1">
        <f>Table1[[#This Row],[pledged]]/Table1[[#This Row],[goal]]</f>
        <v>1.2E-4</v>
      </c>
      <c r="P427">
        <f>ROUND(Table1[[#This Row],[pledged]]/Table1[[#This Row],[backers_count]],0)</f>
        <v>3</v>
      </c>
      <c r="Q427" t="str">
        <f>LEFT(Table1[[#This Row],[Category and Sub-Category]],FIND("/",Table1[[#This Row],[Category and Sub-Category]])-1)</f>
        <v>film &amp; video</v>
      </c>
      <c r="R427" t="str">
        <f>RIGHT(Table1[[#This Row],[Category and Sub-Category]],LEN(Table1[[#This Row],[Category and Sub-Category]])-FIND("/",Table1[[#This Row],[Category and Sub-Category]]))</f>
        <v>animation</v>
      </c>
      <c r="S427" s="9">
        <f>(((Table1[[#This Row],[launched_at]]/60)/60)/24)+DATE(1970,1,1)+(-5/24)</f>
        <v>42275.652824074066</v>
      </c>
      <c r="T427" s="9">
        <f>(((Table1[[#This Row],[deadline]]/60)/60)/24)+DATE(1970,1,1)+(-5/24)</f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1">
        <f>Table1[[#This Row],[pledged]]/Table1[[#This Row],[goal]]</f>
        <v>1.3299999999999999E-2</v>
      </c>
      <c r="P428">
        <f>ROUND(Table1[[#This Row],[pledged]]/Table1[[#This Row],[backers_count]],0)</f>
        <v>17</v>
      </c>
      <c r="Q428" t="str">
        <f>LEFT(Table1[[#This Row],[Category and Sub-Category]],FIND("/",Table1[[#This Row],[Category and Sub-Category]])-1)</f>
        <v>film &amp; video</v>
      </c>
      <c r="R428" t="str">
        <f>RIGHT(Table1[[#This Row],[Category and Sub-Category]],LEN(Table1[[#This Row],[Category and Sub-Category]])-FIND("/",Table1[[#This Row],[Category and Sub-Category]]))</f>
        <v>animation</v>
      </c>
      <c r="S428" s="9">
        <f>(((Table1[[#This Row],[launched_at]]/60)/60)/24)+DATE(1970,1,1)+(-5/24)</f>
        <v>42400.503634259258</v>
      </c>
      <c r="T428" s="9">
        <f>(((Table1[[#This Row],[deadline]]/60)/60)/24)+DATE(1970,1,1)+(-5/24)</f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1">
        <f>Table1[[#This Row],[pledged]]/Table1[[#This Row],[goal]]</f>
        <v>0</v>
      </c>
      <c r="P429" t="e">
        <f>ROUND(Table1[[#This Row],[pledged]]/Table1[[#This Row],[backers_count]],0)</f>
        <v>#DIV/0!</v>
      </c>
      <c r="Q429" t="str">
        <f>LEFT(Table1[[#This Row],[Category and Sub-Category]],FIND("/",Table1[[#This Row],[Category and Sub-Category]])-1)</f>
        <v>film &amp; video</v>
      </c>
      <c r="R429" t="str">
        <f>RIGHT(Table1[[#This Row],[Category and Sub-Category]],LEN(Table1[[#This Row],[Category and Sub-Category]])-FIND("/",Table1[[#This Row],[Category and Sub-Category]]))</f>
        <v>animation</v>
      </c>
      <c r="S429" s="9">
        <f>(((Table1[[#This Row],[launched_at]]/60)/60)/24)+DATE(1970,1,1)+(-5/24)</f>
        <v>42285.700694444437</v>
      </c>
      <c r="T429" s="9">
        <f>(((Table1[[#This Row],[deadline]]/60)/60)/24)+DATE(1970,1,1)+(-5/24)</f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1">
        <f>Table1[[#This Row],[pledged]]/Table1[[#This Row],[goal]]</f>
        <v>5.6333333333333332E-2</v>
      </c>
      <c r="P430">
        <f>ROUND(Table1[[#This Row],[pledged]]/Table1[[#This Row],[backers_count]],0)</f>
        <v>52</v>
      </c>
      <c r="Q430" t="str">
        <f>LEFT(Table1[[#This Row],[Category and Sub-Category]],FIND("/",Table1[[#This Row],[Category and Sub-Category]])-1)</f>
        <v>film &amp; video</v>
      </c>
      <c r="R430" t="str">
        <f>RIGHT(Table1[[#This Row],[Category and Sub-Category]],LEN(Table1[[#This Row],[Category and Sub-Category]])-FIND("/",Table1[[#This Row],[Category and Sub-Category]]))</f>
        <v>animation</v>
      </c>
      <c r="S430" s="9">
        <f>(((Table1[[#This Row],[launched_at]]/60)/60)/24)+DATE(1970,1,1)+(-5/24)</f>
        <v>41778.558391203704</v>
      </c>
      <c r="T430" s="9">
        <f>(((Table1[[#This Row],[deadline]]/60)/60)/24)+DATE(1970,1,1)+(-5/24)</f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1">
        <f>Table1[[#This Row],[pledged]]/Table1[[#This Row],[goal]]</f>
        <v>0</v>
      </c>
      <c r="P431" t="e">
        <f>ROUND(Table1[[#This Row],[pledged]]/Table1[[#This Row],[backers_count]],0)</f>
        <v>#DIV/0!</v>
      </c>
      <c r="Q431" t="str">
        <f>LEFT(Table1[[#This Row],[Category and Sub-Category]],FIND("/",Table1[[#This Row],[Category and Sub-Category]])-1)</f>
        <v>film &amp; video</v>
      </c>
      <c r="R431" t="str">
        <f>RIGHT(Table1[[#This Row],[Category and Sub-Category]],LEN(Table1[[#This Row],[Category and Sub-Category]])-FIND("/",Table1[[#This Row],[Category and Sub-Category]]))</f>
        <v>animation</v>
      </c>
      <c r="S431" s="9">
        <f>(((Table1[[#This Row],[launched_at]]/60)/60)/24)+DATE(1970,1,1)+(-5/24)</f>
        <v>40070.693078703705</v>
      </c>
      <c r="T431" s="9">
        <f>(((Table1[[#This Row],[deadline]]/60)/60)/24)+DATE(1970,1,1)+(-5/24)</f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1">
        <f>Table1[[#This Row],[pledged]]/Table1[[#This Row],[goal]]</f>
        <v>2.4E-2</v>
      </c>
      <c r="P432">
        <f>ROUND(Table1[[#This Row],[pledged]]/Table1[[#This Row],[backers_count]],0)</f>
        <v>5</v>
      </c>
      <c r="Q432" t="str">
        <f>LEFT(Table1[[#This Row],[Category and Sub-Category]],FIND("/",Table1[[#This Row],[Category and Sub-Category]])-1)</f>
        <v>film &amp; video</v>
      </c>
      <c r="R432" t="str">
        <f>RIGHT(Table1[[#This Row],[Category and Sub-Category]],LEN(Table1[[#This Row],[Category and Sub-Category]])-FIND("/",Table1[[#This Row],[Category and Sub-Category]]))</f>
        <v>animation</v>
      </c>
      <c r="S432" s="9">
        <f>(((Table1[[#This Row],[launched_at]]/60)/60)/24)+DATE(1970,1,1)+(-5/24)</f>
        <v>41512.898923611108</v>
      </c>
      <c r="T432" s="9">
        <f>(((Table1[[#This Row],[deadline]]/60)/60)/24)+DATE(1970,1,1)+(-5/24)</f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1">
        <f>Table1[[#This Row],[pledged]]/Table1[[#This Row],[goal]]</f>
        <v>0.13833333333333334</v>
      </c>
      <c r="P433">
        <f>ROUND(Table1[[#This Row],[pledged]]/Table1[[#This Row],[backers_count]],0)</f>
        <v>52</v>
      </c>
      <c r="Q433" t="str">
        <f>LEFT(Table1[[#This Row],[Category and Sub-Category]],FIND("/",Table1[[#This Row],[Category and Sub-Category]])-1)</f>
        <v>film &amp; video</v>
      </c>
      <c r="R433" t="str">
        <f>RIGHT(Table1[[#This Row],[Category and Sub-Category]],LEN(Table1[[#This Row],[Category and Sub-Category]])-FIND("/",Table1[[#This Row],[Category and Sub-Category]]))</f>
        <v>animation</v>
      </c>
      <c r="S433" s="9">
        <f>(((Table1[[#This Row],[launched_at]]/60)/60)/24)+DATE(1970,1,1)+(-5/24)</f>
        <v>42526.662997685176</v>
      </c>
      <c r="T433" s="9">
        <f>(((Table1[[#This Row],[deadline]]/60)/60)/24)+DATE(1970,1,1)+(-5/24)</f>
        <v>42556.662997685176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1">
        <f>Table1[[#This Row],[pledged]]/Table1[[#This Row],[goal]]</f>
        <v>9.5000000000000001E-2</v>
      </c>
      <c r="P434">
        <f>ROUND(Table1[[#This Row],[pledged]]/Table1[[#This Row],[backers_count]],0)</f>
        <v>71</v>
      </c>
      <c r="Q434" t="str">
        <f>LEFT(Table1[[#This Row],[Category and Sub-Category]],FIND("/",Table1[[#This Row],[Category and Sub-Category]])-1)</f>
        <v>film &amp; video</v>
      </c>
      <c r="R434" t="str">
        <f>RIGHT(Table1[[#This Row],[Category and Sub-Category]],LEN(Table1[[#This Row],[Category and Sub-Category]])-FIND("/",Table1[[#This Row],[Category and Sub-Category]]))</f>
        <v>animation</v>
      </c>
      <c r="S434" s="9">
        <f>(((Table1[[#This Row],[launched_at]]/60)/60)/24)+DATE(1970,1,1)+(-5/24)</f>
        <v>42238.51829861111</v>
      </c>
      <c r="T434" s="9">
        <f>(((Table1[[#This Row],[deadline]]/60)/60)/24)+DATE(1970,1,1)+(-5/24)</f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1">
        <f>Table1[[#This Row],[pledged]]/Table1[[#This Row],[goal]]</f>
        <v>0</v>
      </c>
      <c r="P435" t="e">
        <f>ROUND(Table1[[#This Row],[pledged]]/Table1[[#This Row],[backers_count]],0)</f>
        <v>#DIV/0!</v>
      </c>
      <c r="Q435" t="str">
        <f>LEFT(Table1[[#This Row],[Category and Sub-Category]],FIND("/",Table1[[#This Row],[Category and Sub-Category]])-1)</f>
        <v>film &amp; video</v>
      </c>
      <c r="R435" t="str">
        <f>RIGHT(Table1[[#This Row],[Category and Sub-Category]],LEN(Table1[[#This Row],[Category and Sub-Category]])-FIND("/",Table1[[#This Row],[Category and Sub-Category]]))</f>
        <v>animation</v>
      </c>
      <c r="S435" s="9">
        <f>(((Table1[[#This Row],[launched_at]]/60)/60)/24)+DATE(1970,1,1)+(-5/24)</f>
        <v>42228.42155092593</v>
      </c>
      <c r="T435" s="9">
        <f>(((Table1[[#This Row],[deadline]]/60)/60)/24)+DATE(1970,1,1)+(-5/24)</f>
        <v>42288.42155092593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1">
        <f>Table1[[#This Row],[pledged]]/Table1[[#This Row],[goal]]</f>
        <v>0.05</v>
      </c>
      <c r="P436">
        <f>ROUND(Table1[[#This Row],[pledged]]/Table1[[#This Row],[backers_count]],0)</f>
        <v>63</v>
      </c>
      <c r="Q436" t="str">
        <f>LEFT(Table1[[#This Row],[Category and Sub-Category]],FIND("/",Table1[[#This Row],[Category and Sub-Category]])-1)</f>
        <v>film &amp; video</v>
      </c>
      <c r="R436" t="str">
        <f>RIGHT(Table1[[#This Row],[Category and Sub-Category]],LEN(Table1[[#This Row],[Category and Sub-Category]])-FIND("/",Table1[[#This Row],[Category and Sub-Category]]))</f>
        <v>animation</v>
      </c>
      <c r="S436" s="9">
        <f>(((Table1[[#This Row],[launched_at]]/60)/60)/24)+DATE(1970,1,1)+(-5/24)</f>
        <v>41576.626180555555</v>
      </c>
      <c r="T436" s="9">
        <f>(((Table1[[#This Row],[deadline]]/60)/60)/24)+DATE(1970,1,1)+(-5/24)</f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1">
        <f>Table1[[#This Row],[pledged]]/Table1[[#This Row],[goal]]</f>
        <v>2.7272727272727273E-5</v>
      </c>
      <c r="P437">
        <f>ROUND(Table1[[#This Row],[pledged]]/Table1[[#This Row],[backers_count]],0)</f>
        <v>1</v>
      </c>
      <c r="Q437" t="str">
        <f>LEFT(Table1[[#This Row],[Category and Sub-Category]],FIND("/",Table1[[#This Row],[Category and Sub-Category]])-1)</f>
        <v>film &amp; video</v>
      </c>
      <c r="R437" t="str">
        <f>RIGHT(Table1[[#This Row],[Category and Sub-Category]],LEN(Table1[[#This Row],[Category and Sub-Category]])-FIND("/",Table1[[#This Row],[Category and Sub-Category]]))</f>
        <v>animation</v>
      </c>
      <c r="S437" s="9">
        <f>(((Table1[[#This Row],[launched_at]]/60)/60)/24)+DATE(1970,1,1)+(-5/24)</f>
        <v>41500.539120370369</v>
      </c>
      <c r="T437" s="9">
        <f>(((Table1[[#This Row],[deadline]]/60)/60)/24)+DATE(1970,1,1)+(-5/24)</f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1">
        <f>Table1[[#This Row],[pledged]]/Table1[[#This Row],[goal]]</f>
        <v>0</v>
      </c>
      <c r="P438" t="e">
        <f>ROUND(Table1[[#This Row],[pledged]]/Table1[[#This Row],[backers_count]],0)</f>
        <v>#DIV/0!</v>
      </c>
      <c r="Q438" t="str">
        <f>LEFT(Table1[[#This Row],[Category and Sub-Category]],FIND("/",Table1[[#This Row],[Category and Sub-Category]])-1)</f>
        <v>film &amp; video</v>
      </c>
      <c r="R438" t="str">
        <f>RIGHT(Table1[[#This Row],[Category and Sub-Category]],LEN(Table1[[#This Row],[Category and Sub-Category]])-FIND("/",Table1[[#This Row],[Category and Sub-Category]]))</f>
        <v>animation</v>
      </c>
      <c r="S438" s="9">
        <f>(((Table1[[#This Row],[launched_at]]/60)/60)/24)+DATE(1970,1,1)+(-5/24)</f>
        <v>41456.154085648144</v>
      </c>
      <c r="T438" s="9">
        <f>(((Table1[[#This Row],[deadline]]/60)/60)/24)+DATE(1970,1,1)+(-5/24)</f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1">
        <f>Table1[[#This Row],[pledged]]/Table1[[#This Row],[goal]]</f>
        <v>0</v>
      </c>
      <c r="P439" t="e">
        <f>ROUND(Table1[[#This Row],[pledged]]/Table1[[#This Row],[backers_count]],0)</f>
        <v>#DIV/0!</v>
      </c>
      <c r="Q439" t="str">
        <f>LEFT(Table1[[#This Row],[Category and Sub-Category]],FIND("/",Table1[[#This Row],[Category and Sub-Category]])-1)</f>
        <v>film &amp; video</v>
      </c>
      <c r="R439" t="str">
        <f>RIGHT(Table1[[#This Row],[Category and Sub-Category]],LEN(Table1[[#This Row],[Category and Sub-Category]])-FIND("/",Table1[[#This Row],[Category and Sub-Category]]))</f>
        <v>animation</v>
      </c>
      <c r="S439" s="9">
        <f>(((Table1[[#This Row],[launched_at]]/60)/60)/24)+DATE(1970,1,1)+(-5/24)</f>
        <v>42591.110254629624</v>
      </c>
      <c r="T439" s="9">
        <f>(((Table1[[#This Row],[deadline]]/60)/60)/24)+DATE(1970,1,1)+(-5/24)</f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1">
        <f>Table1[[#This Row],[pledged]]/Table1[[#This Row],[goal]]</f>
        <v>9.3799999999999994E-2</v>
      </c>
      <c r="P440">
        <f>ROUND(Table1[[#This Row],[pledged]]/Table1[[#This Row],[backers_count]],0)</f>
        <v>171</v>
      </c>
      <c r="Q440" t="str">
        <f>LEFT(Table1[[#This Row],[Category and Sub-Category]],FIND("/",Table1[[#This Row],[Category and Sub-Category]])-1)</f>
        <v>film &amp; video</v>
      </c>
      <c r="R440" t="str">
        <f>RIGHT(Table1[[#This Row],[Category and Sub-Category]],LEN(Table1[[#This Row],[Category and Sub-Category]])-FIND("/",Table1[[#This Row],[Category and Sub-Category]]))</f>
        <v>animation</v>
      </c>
      <c r="S440" s="9">
        <f>(((Table1[[#This Row],[launched_at]]/60)/60)/24)+DATE(1970,1,1)+(-5/24)</f>
        <v>42296.052754629629</v>
      </c>
      <c r="T440" s="9">
        <f>(((Table1[[#This Row],[deadline]]/60)/60)/24)+DATE(1970,1,1)+(-5/24)</f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1">
        <f>Table1[[#This Row],[pledged]]/Table1[[#This Row],[goal]]</f>
        <v>0</v>
      </c>
      <c r="P441" t="e">
        <f>ROUND(Table1[[#This Row],[pledged]]/Table1[[#This Row],[backers_count]],0)</f>
        <v>#DIV/0!</v>
      </c>
      <c r="Q441" t="str">
        <f>LEFT(Table1[[#This Row],[Category and Sub-Category]],FIND("/",Table1[[#This Row],[Category and Sub-Category]])-1)</f>
        <v>film &amp; video</v>
      </c>
      <c r="R441" t="str">
        <f>RIGHT(Table1[[#This Row],[Category and Sub-Category]],LEN(Table1[[#This Row],[Category and Sub-Category]])-FIND("/",Table1[[#This Row],[Category and Sub-Category]]))</f>
        <v>animation</v>
      </c>
      <c r="S441" s="9">
        <f>(((Table1[[#This Row],[launched_at]]/60)/60)/24)+DATE(1970,1,1)+(-5/24)</f>
        <v>41919.553449074068</v>
      </c>
      <c r="T441" s="9">
        <f>(((Table1[[#This Row],[deadline]]/60)/60)/24)+DATE(1970,1,1)+(-5/24)</f>
        <v>41929.553449074068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1">
        <f>Table1[[#This Row],[pledged]]/Table1[[#This Row],[goal]]</f>
        <v>1E-3</v>
      </c>
      <c r="P442">
        <f>ROUND(Table1[[#This Row],[pledged]]/Table1[[#This Row],[backers_count]],0)</f>
        <v>5</v>
      </c>
      <c r="Q442" t="str">
        <f>LEFT(Table1[[#This Row],[Category and Sub-Category]],FIND("/",Table1[[#This Row],[Category and Sub-Category]])-1)</f>
        <v>film &amp; video</v>
      </c>
      <c r="R442" t="str">
        <f>RIGHT(Table1[[#This Row],[Category and Sub-Category]],LEN(Table1[[#This Row],[Category and Sub-Category]])-FIND("/",Table1[[#This Row],[Category and Sub-Category]]))</f>
        <v>animation</v>
      </c>
      <c r="S442" s="9">
        <f>(((Table1[[#This Row],[launched_at]]/60)/60)/24)+DATE(1970,1,1)+(-5/24)</f>
        <v>42423.777233796289</v>
      </c>
      <c r="T442" s="9">
        <f>(((Table1[[#This Row],[deadline]]/60)/60)/24)+DATE(1970,1,1)+(-5/24)</f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1">
        <f>Table1[[#This Row],[pledged]]/Table1[[#This Row],[goal]]</f>
        <v>0</v>
      </c>
      <c r="P443" t="e">
        <f>ROUND(Table1[[#This Row],[pledged]]/Table1[[#This Row],[backers_count]],0)</f>
        <v>#DIV/0!</v>
      </c>
      <c r="Q443" t="str">
        <f>LEFT(Table1[[#This Row],[Category and Sub-Category]],FIND("/",Table1[[#This Row],[Category and Sub-Category]])-1)</f>
        <v>film &amp; video</v>
      </c>
      <c r="R443" t="str">
        <f>RIGHT(Table1[[#This Row],[Category and Sub-Category]],LEN(Table1[[#This Row],[Category and Sub-Category]])-FIND("/",Table1[[#This Row],[Category and Sub-Category]]))</f>
        <v>animation</v>
      </c>
      <c r="S443" s="9">
        <f>(((Table1[[#This Row],[launched_at]]/60)/60)/24)+DATE(1970,1,1)+(-5/24)</f>
        <v>41550.585601851846</v>
      </c>
      <c r="T443" s="9">
        <f>(((Table1[[#This Row],[deadline]]/60)/60)/24)+DATE(1970,1,1)+(-5/24)</f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1">
        <f>Table1[[#This Row],[pledged]]/Table1[[#This Row],[goal]]</f>
        <v>0.39358823529411763</v>
      </c>
      <c r="P444">
        <f>ROUND(Table1[[#This Row],[pledged]]/Table1[[#This Row],[backers_count]],0)</f>
        <v>394</v>
      </c>
      <c r="Q444" t="str">
        <f>LEFT(Table1[[#This Row],[Category and Sub-Category]],FIND("/",Table1[[#This Row],[Category and Sub-Category]])-1)</f>
        <v>film &amp; video</v>
      </c>
      <c r="R444" t="str">
        <f>RIGHT(Table1[[#This Row],[Category and Sub-Category]],LEN(Table1[[#This Row],[Category and Sub-Category]])-FIND("/",Table1[[#This Row],[Category and Sub-Category]]))</f>
        <v>animation</v>
      </c>
      <c r="S444" s="9">
        <f>(((Table1[[#This Row],[launched_at]]/60)/60)/24)+DATE(1970,1,1)+(-5/24)</f>
        <v>42024.680358796293</v>
      </c>
      <c r="T444" s="9">
        <f>(((Table1[[#This Row],[deadline]]/60)/60)/24)+DATE(1970,1,1)+(-5/24)</f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1">
        <f>Table1[[#This Row],[pledged]]/Table1[[#This Row],[goal]]</f>
        <v>1E-3</v>
      </c>
      <c r="P445">
        <f>ROUND(Table1[[#This Row],[pledged]]/Table1[[#This Row],[backers_count]],0)</f>
        <v>5</v>
      </c>
      <c r="Q445" t="str">
        <f>LEFT(Table1[[#This Row],[Category and Sub-Category]],FIND("/",Table1[[#This Row],[Category and Sub-Category]])-1)</f>
        <v>film &amp; video</v>
      </c>
      <c r="R445" t="str">
        <f>RIGHT(Table1[[#This Row],[Category and Sub-Category]],LEN(Table1[[#This Row],[Category and Sub-Category]])-FIND("/",Table1[[#This Row],[Category and Sub-Category]]))</f>
        <v>animation</v>
      </c>
      <c r="S445" s="9">
        <f>(((Table1[[#This Row],[launched_at]]/60)/60)/24)+DATE(1970,1,1)+(-5/24)</f>
        <v>41649.806724537033</v>
      </c>
      <c r="T445" s="9">
        <f>(((Table1[[#This Row],[deadline]]/60)/60)/24)+DATE(1970,1,1)+(-5/24)</f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1">
        <f>Table1[[#This Row],[pledged]]/Table1[[#This Row],[goal]]</f>
        <v>0.05</v>
      </c>
      <c r="P446">
        <f>ROUND(Table1[[#This Row],[pledged]]/Table1[[#This Row],[backers_count]],0)</f>
        <v>50</v>
      </c>
      <c r="Q446" t="str">
        <f>LEFT(Table1[[#This Row],[Category and Sub-Category]],FIND("/",Table1[[#This Row],[Category and Sub-Category]])-1)</f>
        <v>film &amp; video</v>
      </c>
      <c r="R446" t="str">
        <f>RIGHT(Table1[[#This Row],[Category and Sub-Category]],LEN(Table1[[#This Row],[Category and Sub-Category]])-FIND("/",Table1[[#This Row],[Category and Sub-Category]]))</f>
        <v>animation</v>
      </c>
      <c r="S446" s="9">
        <f>(((Table1[[#This Row],[launched_at]]/60)/60)/24)+DATE(1970,1,1)+(-5/24)</f>
        <v>40894.69862268518</v>
      </c>
      <c r="T446" s="9">
        <f>(((Table1[[#This Row],[deadline]]/60)/60)/24)+DATE(1970,1,1)+(-5/24)</f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1">
        <f>Table1[[#This Row],[pledged]]/Table1[[#This Row],[goal]]</f>
        <v>3.3333333333333335E-5</v>
      </c>
      <c r="P447">
        <f>ROUND(Table1[[#This Row],[pledged]]/Table1[[#This Row],[backers_count]],0)</f>
        <v>1</v>
      </c>
      <c r="Q447" t="str">
        <f>LEFT(Table1[[#This Row],[Category and Sub-Category]],FIND("/",Table1[[#This Row],[Category and Sub-Category]])-1)</f>
        <v>film &amp; video</v>
      </c>
      <c r="R447" t="str">
        <f>RIGHT(Table1[[#This Row],[Category and Sub-Category]],LEN(Table1[[#This Row],[Category and Sub-Category]])-FIND("/",Table1[[#This Row],[Category and Sub-Category]]))</f>
        <v>animation</v>
      </c>
      <c r="S447" s="9">
        <f>(((Table1[[#This Row],[launched_at]]/60)/60)/24)+DATE(1970,1,1)+(-5/24)</f>
        <v>42130.127025462956</v>
      </c>
      <c r="T447" s="9">
        <f>(((Table1[[#This Row],[deadline]]/60)/60)/24)+DATE(1970,1,1)+(-5/24)</f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1">
        <f>Table1[[#This Row],[pledged]]/Table1[[#This Row],[goal]]</f>
        <v>7.2952380952380949E-2</v>
      </c>
      <c r="P448">
        <f>ROUND(Table1[[#This Row],[pledged]]/Table1[[#This Row],[backers_count]],0)</f>
        <v>48</v>
      </c>
      <c r="Q448" t="str">
        <f>LEFT(Table1[[#This Row],[Category and Sub-Category]],FIND("/",Table1[[#This Row],[Category and Sub-Category]])-1)</f>
        <v>film &amp; video</v>
      </c>
      <c r="R448" t="str">
        <f>RIGHT(Table1[[#This Row],[Category and Sub-Category]],LEN(Table1[[#This Row],[Category and Sub-Category]])-FIND("/",Table1[[#This Row],[Category and Sub-Category]]))</f>
        <v>animation</v>
      </c>
      <c r="S448" s="9">
        <f>(((Table1[[#This Row],[launched_at]]/60)/60)/24)+DATE(1970,1,1)+(-5/24)</f>
        <v>42036.875231481477</v>
      </c>
      <c r="T448" s="9">
        <f>(((Table1[[#This Row],[deadline]]/60)/60)/24)+DATE(1970,1,1)+(-5/24)</f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1">
        <f>Table1[[#This Row],[pledged]]/Table1[[#This Row],[goal]]</f>
        <v>1.6666666666666666E-4</v>
      </c>
      <c r="P449">
        <f>ROUND(Table1[[#This Row],[pledged]]/Table1[[#This Row],[backers_count]],0)</f>
        <v>5</v>
      </c>
      <c r="Q449" t="str">
        <f>LEFT(Table1[[#This Row],[Category and Sub-Category]],FIND("/",Table1[[#This Row],[Category and Sub-Category]])-1)</f>
        <v>film &amp; video</v>
      </c>
      <c r="R449" t="str">
        <f>RIGHT(Table1[[#This Row],[Category and Sub-Category]],LEN(Table1[[#This Row],[Category and Sub-Category]])-FIND("/",Table1[[#This Row],[Category and Sub-Category]]))</f>
        <v>animation</v>
      </c>
      <c r="S449" s="9">
        <f>(((Table1[[#This Row],[launched_at]]/60)/60)/24)+DATE(1970,1,1)+(-5/24)</f>
        <v>41331.34679398148</v>
      </c>
      <c r="T449" s="9">
        <f>(((Table1[[#This Row],[deadline]]/60)/60)/24)+DATE(1970,1,1)+(-5/24)</f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1">
        <f>Table1[[#This Row],[pledged]]/Table1[[#This Row],[goal]]</f>
        <v>3.2804E-2</v>
      </c>
      <c r="P450">
        <f>ROUND(Table1[[#This Row],[pledged]]/Table1[[#This Row],[backers_count]],0)</f>
        <v>21</v>
      </c>
      <c r="Q450" t="str">
        <f>LEFT(Table1[[#This Row],[Category and Sub-Category]],FIND("/",Table1[[#This Row],[Category and Sub-Category]])-1)</f>
        <v>film &amp; video</v>
      </c>
      <c r="R450" t="str">
        <f>RIGHT(Table1[[#This Row],[Category and Sub-Category]],LEN(Table1[[#This Row],[Category and Sub-Category]])-FIND("/",Table1[[#This Row],[Category and Sub-Category]]))</f>
        <v>animation</v>
      </c>
      <c r="S450" s="9">
        <f>(((Table1[[#This Row],[launched_at]]/60)/60)/24)+DATE(1970,1,1)+(-5/24)</f>
        <v>41753.549710648142</v>
      </c>
      <c r="T450" s="9">
        <f>(((Table1[[#This Row],[deadline]]/60)/60)/24)+DATE(1970,1,1)+(-5/24)</f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1">
        <f>Table1[[#This Row],[pledged]]/Table1[[#This Row],[goal]]</f>
        <v>2.2499999999999999E-2</v>
      </c>
      <c r="P451">
        <f>ROUND(Table1[[#This Row],[pledged]]/Table1[[#This Row],[backers_count]],0)</f>
        <v>9</v>
      </c>
      <c r="Q451" t="str">
        <f>LEFT(Table1[[#This Row],[Category and Sub-Category]],FIND("/",Table1[[#This Row],[Category and Sub-Category]])-1)</f>
        <v>film &amp; video</v>
      </c>
      <c r="R451" t="str">
        <f>RIGHT(Table1[[#This Row],[Category and Sub-Category]],LEN(Table1[[#This Row],[Category and Sub-Category]])-FIND("/",Table1[[#This Row],[Category and Sub-Category]]))</f>
        <v>animation</v>
      </c>
      <c r="S451" s="9">
        <f>(((Table1[[#This Row],[launched_at]]/60)/60)/24)+DATE(1970,1,1)+(-5/24)</f>
        <v>41534.359780092593</v>
      </c>
      <c r="T451" s="9">
        <f>(((Table1[[#This Row],[deadline]]/60)/60)/24)+DATE(1970,1,1)+(-5/24)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1">
        <f>Table1[[#This Row],[pledged]]/Table1[[#This Row],[goal]]</f>
        <v>7.92E-3</v>
      </c>
      <c r="P452">
        <f>ROUND(Table1[[#This Row],[pledged]]/Table1[[#This Row],[backers_count]],0)</f>
        <v>57</v>
      </c>
      <c r="Q452" t="str">
        <f>LEFT(Table1[[#This Row],[Category and Sub-Category]],FIND("/",Table1[[#This Row],[Category and Sub-Category]])-1)</f>
        <v>film &amp; video</v>
      </c>
      <c r="R452" t="str">
        <f>RIGHT(Table1[[#This Row],[Category and Sub-Category]],LEN(Table1[[#This Row],[Category and Sub-Category]])-FIND("/",Table1[[#This Row],[Category and Sub-Category]]))</f>
        <v>animation</v>
      </c>
      <c r="S452" s="9">
        <f>(((Table1[[#This Row],[launched_at]]/60)/60)/24)+DATE(1970,1,1)+(-5/24)</f>
        <v>41654.73842592592</v>
      </c>
      <c r="T452" s="9">
        <f>(((Table1[[#This Row],[deadline]]/60)/60)/24)+DATE(1970,1,1)+(-5/24)</f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1">
        <f>Table1[[#This Row],[pledged]]/Table1[[#This Row],[goal]]</f>
        <v>0</v>
      </c>
      <c r="P453" t="e">
        <f>ROUND(Table1[[#This Row],[pledged]]/Table1[[#This Row],[backers_count]],0)</f>
        <v>#DIV/0!</v>
      </c>
      <c r="Q453" t="str">
        <f>LEFT(Table1[[#This Row],[Category and Sub-Category]],FIND("/",Table1[[#This Row],[Category and Sub-Category]])-1)</f>
        <v>film &amp; video</v>
      </c>
      <c r="R453" t="str">
        <f>RIGHT(Table1[[#This Row],[Category and Sub-Category]],LEN(Table1[[#This Row],[Category and Sub-Category]])-FIND("/",Table1[[#This Row],[Category and Sub-Category]]))</f>
        <v>animation</v>
      </c>
      <c r="S453" s="9">
        <f>(((Table1[[#This Row],[launched_at]]/60)/60)/24)+DATE(1970,1,1)+(-5/24)</f>
        <v>41634.506840277776</v>
      </c>
      <c r="T453" s="9">
        <f>(((Table1[[#This Row],[deadline]]/60)/60)/24)+DATE(1970,1,1)+(-5/24)</f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1">
        <f>Table1[[#This Row],[pledged]]/Table1[[#This Row],[goal]]</f>
        <v>0.64</v>
      </c>
      <c r="P454">
        <f>ROUND(Table1[[#This Row],[pledged]]/Table1[[#This Row],[backers_count]],0)</f>
        <v>40</v>
      </c>
      <c r="Q454" t="str">
        <f>LEFT(Table1[[#This Row],[Category and Sub-Category]],FIND("/",Table1[[#This Row],[Category and Sub-Category]])-1)</f>
        <v>film &amp; video</v>
      </c>
      <c r="R454" t="str">
        <f>RIGHT(Table1[[#This Row],[Category and Sub-Category]],LEN(Table1[[#This Row],[Category and Sub-Category]])-FIND("/",Table1[[#This Row],[Category and Sub-Category]]))</f>
        <v>animation</v>
      </c>
      <c r="S454" s="9">
        <f>(((Table1[[#This Row],[launched_at]]/60)/60)/24)+DATE(1970,1,1)+(-5/24)</f>
        <v>42107.495543981473</v>
      </c>
      <c r="T454" s="9">
        <f>(((Table1[[#This Row],[deadline]]/60)/60)/24)+DATE(1970,1,1)+(-5/24)</f>
        <v>42137.495543981473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1">
        <f>Table1[[#This Row],[pledged]]/Table1[[#This Row],[goal]]</f>
        <v>2.740447957839262E-4</v>
      </c>
      <c r="P455">
        <f>ROUND(Table1[[#This Row],[pledged]]/Table1[[#This Row],[backers_count]],0)</f>
        <v>13</v>
      </c>
      <c r="Q455" t="str">
        <f>LEFT(Table1[[#This Row],[Category and Sub-Category]],FIND("/",Table1[[#This Row],[Category and Sub-Category]])-1)</f>
        <v>film &amp; video</v>
      </c>
      <c r="R455" t="str">
        <f>RIGHT(Table1[[#This Row],[Category and Sub-Category]],LEN(Table1[[#This Row],[Category and Sub-Category]])-FIND("/",Table1[[#This Row],[Category and Sub-Category]]))</f>
        <v>animation</v>
      </c>
      <c r="S455" s="9">
        <f>(((Table1[[#This Row],[launched_at]]/60)/60)/24)+DATE(1970,1,1)+(-5/24)</f>
        <v>42038.616655092592</v>
      </c>
      <c r="T455" s="9">
        <f>(((Table1[[#This Row],[deadline]]/60)/60)/24)+DATE(1970,1,1)+(-5/24)</f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1">
        <f>Table1[[#This Row],[pledged]]/Table1[[#This Row],[goal]]</f>
        <v>8.2000000000000007E-3</v>
      </c>
      <c r="P456">
        <f>ROUND(Table1[[#This Row],[pledged]]/Table1[[#This Row],[backers_count]],0)</f>
        <v>16</v>
      </c>
      <c r="Q456" t="str">
        <f>LEFT(Table1[[#This Row],[Category and Sub-Category]],FIND("/",Table1[[#This Row],[Category and Sub-Category]])-1)</f>
        <v>film &amp; video</v>
      </c>
      <c r="R456" t="str">
        <f>RIGHT(Table1[[#This Row],[Category and Sub-Category]],LEN(Table1[[#This Row],[Category and Sub-Category]])-FIND("/",Table1[[#This Row],[Category and Sub-Category]]))</f>
        <v>animation</v>
      </c>
      <c r="S456" s="9">
        <f>(((Table1[[#This Row],[launched_at]]/60)/60)/24)+DATE(1970,1,1)+(-5/24)</f>
        <v>41938.508923611109</v>
      </c>
      <c r="T456" s="9">
        <f>(((Table1[[#This Row],[deadline]]/60)/60)/24)+DATE(1970,1,1)+(-5/24)</f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1">
        <f>Table1[[#This Row],[pledged]]/Table1[[#This Row],[goal]]</f>
        <v>6.9230769230769226E-4</v>
      </c>
      <c r="P457">
        <f>ROUND(Table1[[#This Row],[pledged]]/Table1[[#This Row],[backers_count]],0)</f>
        <v>23</v>
      </c>
      <c r="Q457" t="str">
        <f>LEFT(Table1[[#This Row],[Category and Sub-Category]],FIND("/",Table1[[#This Row],[Category and Sub-Category]])-1)</f>
        <v>film &amp; video</v>
      </c>
      <c r="R457" t="str">
        <f>RIGHT(Table1[[#This Row],[Category and Sub-Category]],LEN(Table1[[#This Row],[Category and Sub-Category]])-FIND("/",Table1[[#This Row],[Category and Sub-Category]]))</f>
        <v>animation</v>
      </c>
      <c r="S457" s="9">
        <f>(((Table1[[#This Row],[launched_at]]/60)/60)/24)+DATE(1970,1,1)+(-5/24)</f>
        <v>40970.794236111105</v>
      </c>
      <c r="T457" s="9">
        <f>(((Table1[[#This Row],[deadline]]/60)/60)/24)+DATE(1970,1,1)+(-5/24)</f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1">
        <f>Table1[[#This Row],[pledged]]/Table1[[#This Row],[goal]]</f>
        <v>6.8631863186318634E-3</v>
      </c>
      <c r="P458">
        <f>ROUND(Table1[[#This Row],[pledged]]/Table1[[#This Row],[backers_count]],0)</f>
        <v>20</v>
      </c>
      <c r="Q458" t="str">
        <f>LEFT(Table1[[#This Row],[Category and Sub-Category]],FIND("/",Table1[[#This Row],[Category and Sub-Category]])-1)</f>
        <v>film &amp; video</v>
      </c>
      <c r="R458" t="str">
        <f>RIGHT(Table1[[#This Row],[Category and Sub-Category]],LEN(Table1[[#This Row],[Category and Sub-Category]])-FIND("/",Table1[[#This Row],[Category and Sub-Category]]))</f>
        <v>animation</v>
      </c>
      <c r="S458" s="9">
        <f>(((Table1[[#This Row],[launched_at]]/60)/60)/24)+DATE(1970,1,1)+(-5/24)</f>
        <v>41547.486122685179</v>
      </c>
      <c r="T458" s="9">
        <f>(((Table1[[#This Row],[deadline]]/60)/60)/24)+DATE(1970,1,1)+(-5/24)</f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1">
        <f>Table1[[#This Row],[pledged]]/Table1[[#This Row],[goal]]</f>
        <v>0</v>
      </c>
      <c r="P459" t="e">
        <f>ROUND(Table1[[#This Row],[pledged]]/Table1[[#This Row],[backers_count]],0)</f>
        <v>#DIV/0!</v>
      </c>
      <c r="Q459" t="str">
        <f>LEFT(Table1[[#This Row],[Category and Sub-Category]],FIND("/",Table1[[#This Row],[Category and Sub-Category]])-1)</f>
        <v>film &amp; video</v>
      </c>
      <c r="R459" t="str">
        <f>RIGHT(Table1[[#This Row],[Category and Sub-Category]],LEN(Table1[[#This Row],[Category and Sub-Category]])-FIND("/",Table1[[#This Row],[Category and Sub-Category]]))</f>
        <v>animation</v>
      </c>
      <c r="S459" s="9">
        <f>(((Table1[[#This Row],[launched_at]]/60)/60)/24)+DATE(1970,1,1)+(-5/24)</f>
        <v>41837.559166666666</v>
      </c>
      <c r="T459" s="9">
        <f>(((Table1[[#This Row],[deadline]]/60)/60)/24)+DATE(1970,1,1)+(-5/24)</f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1">
        <f>Table1[[#This Row],[pledged]]/Table1[[#This Row],[goal]]</f>
        <v>8.2100000000000006E-2</v>
      </c>
      <c r="P460">
        <f>ROUND(Table1[[#This Row],[pledged]]/Table1[[#This Row],[backers_count]],0)</f>
        <v>17</v>
      </c>
      <c r="Q460" t="str">
        <f>LEFT(Table1[[#This Row],[Category and Sub-Category]],FIND("/",Table1[[#This Row],[Category and Sub-Category]])-1)</f>
        <v>film &amp; video</v>
      </c>
      <c r="R460" t="str">
        <f>RIGHT(Table1[[#This Row],[Category and Sub-Category]],LEN(Table1[[#This Row],[Category and Sub-Category]])-FIND("/",Table1[[#This Row],[Category and Sub-Category]]))</f>
        <v>animation</v>
      </c>
      <c r="S460" s="9">
        <f>(((Table1[[#This Row],[launched_at]]/60)/60)/24)+DATE(1970,1,1)+(-5/24)</f>
        <v>41378.491435185184</v>
      </c>
      <c r="T460" s="9">
        <f>(((Table1[[#This Row],[deadline]]/60)/60)/24)+DATE(1970,1,1)+(-5/24)</f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1">
        <f>Table1[[#This Row],[pledged]]/Table1[[#This Row],[goal]]</f>
        <v>6.4102564102564103E-4</v>
      </c>
      <c r="P461">
        <f>ROUND(Table1[[#This Row],[pledged]]/Table1[[#This Row],[backers_count]],0)</f>
        <v>25</v>
      </c>
      <c r="Q461" t="str">
        <f>LEFT(Table1[[#This Row],[Category and Sub-Category]],FIND("/",Table1[[#This Row],[Category and Sub-Category]])-1)</f>
        <v>film &amp; video</v>
      </c>
      <c r="R461" t="str">
        <f>RIGHT(Table1[[#This Row],[Category and Sub-Category]],LEN(Table1[[#This Row],[Category and Sub-Category]])-FIND("/",Table1[[#This Row],[Category and Sub-Category]]))</f>
        <v>animation</v>
      </c>
      <c r="S461" s="9">
        <f>(((Table1[[#This Row],[launched_at]]/60)/60)/24)+DATE(1970,1,1)+(-5/24)</f>
        <v>40800.432025462964</v>
      </c>
      <c r="T461" s="9">
        <f>(((Table1[[#This Row],[deadline]]/60)/60)/24)+DATE(1970,1,1)+(-5/24)</f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1">
        <f>Table1[[#This Row],[pledged]]/Table1[[#This Row],[goal]]</f>
        <v>2.9411764705882353E-3</v>
      </c>
      <c r="P462">
        <f>ROUND(Table1[[#This Row],[pledged]]/Table1[[#This Row],[backers_count]],0)</f>
        <v>13</v>
      </c>
      <c r="Q462" t="str">
        <f>LEFT(Table1[[#This Row],[Category and Sub-Category]],FIND("/",Table1[[#This Row],[Category and Sub-Category]])-1)</f>
        <v>film &amp; video</v>
      </c>
      <c r="R462" t="str">
        <f>RIGHT(Table1[[#This Row],[Category and Sub-Category]],LEN(Table1[[#This Row],[Category and Sub-Category]])-FIND("/",Table1[[#This Row],[Category and Sub-Category]]))</f>
        <v>animation</v>
      </c>
      <c r="S462" s="9">
        <f>(((Table1[[#This Row],[launched_at]]/60)/60)/24)+DATE(1970,1,1)+(-5/24)</f>
        <v>41759.334201388883</v>
      </c>
      <c r="T462" s="9">
        <f>(((Table1[[#This Row],[deadline]]/60)/60)/24)+DATE(1970,1,1)+(-5/24)</f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1">
        <f>Table1[[#This Row],[pledged]]/Table1[[#This Row],[goal]]</f>
        <v>0</v>
      </c>
      <c r="P463" t="e">
        <f>ROUND(Table1[[#This Row],[pledged]]/Table1[[#This Row],[backers_count]],0)</f>
        <v>#DIV/0!</v>
      </c>
      <c r="Q463" t="str">
        <f>LEFT(Table1[[#This Row],[Category and Sub-Category]],FIND("/",Table1[[#This Row],[Category and Sub-Category]])-1)</f>
        <v>film &amp; video</v>
      </c>
      <c r="R463" t="str">
        <f>RIGHT(Table1[[#This Row],[Category and Sub-Category]],LEN(Table1[[#This Row],[Category and Sub-Category]])-FIND("/",Table1[[#This Row],[Category and Sub-Category]]))</f>
        <v>animation</v>
      </c>
      <c r="S463" s="9">
        <f>(((Table1[[#This Row],[launched_at]]/60)/60)/24)+DATE(1970,1,1)+(-5/24)</f>
        <v>41407.638506944444</v>
      </c>
      <c r="T463" s="9">
        <f>(((Table1[[#This Row],[deadline]]/60)/60)/24)+DATE(1970,1,1)+(-5/24)</f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1">
        <f>Table1[[#This Row],[pledged]]/Table1[[#This Row],[goal]]</f>
        <v>0</v>
      </c>
      <c r="P464" t="e">
        <f>ROUND(Table1[[#This Row],[pledged]]/Table1[[#This Row],[backers_count]],0)</f>
        <v>#DIV/0!</v>
      </c>
      <c r="Q464" t="str">
        <f>LEFT(Table1[[#This Row],[Category and Sub-Category]],FIND("/",Table1[[#This Row],[Category and Sub-Category]])-1)</f>
        <v>film &amp; video</v>
      </c>
      <c r="R464" t="str">
        <f>RIGHT(Table1[[#This Row],[Category and Sub-Category]],LEN(Table1[[#This Row],[Category and Sub-Category]])-FIND("/",Table1[[#This Row],[Category and Sub-Category]]))</f>
        <v>animation</v>
      </c>
      <c r="S464" s="9">
        <f>(((Table1[[#This Row],[launched_at]]/60)/60)/24)+DATE(1970,1,1)+(-5/24)</f>
        <v>40704.918298611112</v>
      </c>
      <c r="T464" s="9">
        <f>(((Table1[[#This Row],[deadline]]/60)/60)/24)+DATE(1970,1,1)+(-5/24)</f>
        <v>40764.918298611112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1">
        <f>Table1[[#This Row],[pledged]]/Table1[[#This Row],[goal]]</f>
        <v>2.2727272727272728E-2</v>
      </c>
      <c r="P465">
        <f>ROUND(Table1[[#This Row],[pledged]]/Table1[[#This Row],[backers_count]],0)</f>
        <v>114</v>
      </c>
      <c r="Q465" t="str">
        <f>LEFT(Table1[[#This Row],[Category and Sub-Category]],FIND("/",Table1[[#This Row],[Category and Sub-Category]])-1)</f>
        <v>film &amp; video</v>
      </c>
      <c r="R465" t="str">
        <f>RIGHT(Table1[[#This Row],[Category and Sub-Category]],LEN(Table1[[#This Row],[Category and Sub-Category]])-FIND("/",Table1[[#This Row],[Category and Sub-Category]]))</f>
        <v>animation</v>
      </c>
      <c r="S465" s="9">
        <f>(((Table1[[#This Row],[launched_at]]/60)/60)/24)+DATE(1970,1,1)+(-5/24)</f>
        <v>40750.501770833333</v>
      </c>
      <c r="T465" s="9">
        <f>(((Table1[[#This Row],[deadline]]/60)/60)/24)+DATE(1970,1,1)+(-5/24)</f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1">
        <f>Table1[[#This Row],[pledged]]/Table1[[#This Row],[goal]]</f>
        <v>9.9009900990099011E-4</v>
      </c>
      <c r="P466">
        <f>ROUND(Table1[[#This Row],[pledged]]/Table1[[#This Row],[backers_count]],0)</f>
        <v>1</v>
      </c>
      <c r="Q466" t="str">
        <f>LEFT(Table1[[#This Row],[Category and Sub-Category]],FIND("/",Table1[[#This Row],[Category and Sub-Category]])-1)</f>
        <v>film &amp; video</v>
      </c>
      <c r="R466" t="str">
        <f>RIGHT(Table1[[#This Row],[Category and Sub-Category]],LEN(Table1[[#This Row],[Category and Sub-Category]])-FIND("/",Table1[[#This Row],[Category and Sub-Category]]))</f>
        <v>animation</v>
      </c>
      <c r="S466" s="9">
        <f>(((Table1[[#This Row],[launched_at]]/60)/60)/24)+DATE(1970,1,1)+(-5/24)</f>
        <v>42488.640451388892</v>
      </c>
      <c r="T466" s="9">
        <f>(((Table1[[#This Row],[deadline]]/60)/60)/24)+DATE(1970,1,1)+(-5/24)</f>
        <v>42508.640451388892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1">
        <f>Table1[[#This Row],[pledged]]/Table1[[#This Row],[goal]]</f>
        <v>0.26953125</v>
      </c>
      <c r="P467">
        <f>ROUND(Table1[[#This Row],[pledged]]/Table1[[#This Row],[backers_count]],0)</f>
        <v>17</v>
      </c>
      <c r="Q467" t="str">
        <f>LEFT(Table1[[#This Row],[Category and Sub-Category]],FIND("/",Table1[[#This Row],[Category and Sub-Category]])-1)</f>
        <v>film &amp; video</v>
      </c>
      <c r="R467" t="str">
        <f>RIGHT(Table1[[#This Row],[Category and Sub-Category]],LEN(Table1[[#This Row],[Category and Sub-Category]])-FIND("/",Table1[[#This Row],[Category and Sub-Category]]))</f>
        <v>animation</v>
      </c>
      <c r="S467" s="9">
        <f>(((Table1[[#This Row],[launched_at]]/60)/60)/24)+DATE(1970,1,1)+(-5/24)</f>
        <v>41800.911736111106</v>
      </c>
      <c r="T467" s="9">
        <f>(((Table1[[#This Row],[deadline]]/60)/60)/24)+DATE(1970,1,1)+(-5/24)</f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1">
        <f>Table1[[#This Row],[pledged]]/Table1[[#This Row],[goal]]</f>
        <v>7.6E-3</v>
      </c>
      <c r="P468">
        <f>ROUND(Table1[[#This Row],[pledged]]/Table1[[#This Row],[backers_count]],0)</f>
        <v>15</v>
      </c>
      <c r="Q468" t="str">
        <f>LEFT(Table1[[#This Row],[Category and Sub-Category]],FIND("/",Table1[[#This Row],[Category and Sub-Category]])-1)</f>
        <v>film &amp; video</v>
      </c>
      <c r="R468" t="str">
        <f>RIGHT(Table1[[#This Row],[Category and Sub-Category]],LEN(Table1[[#This Row],[Category and Sub-Category]])-FIND("/",Table1[[#This Row],[Category and Sub-Category]]))</f>
        <v>animation</v>
      </c>
      <c r="S468" s="9">
        <f>(((Table1[[#This Row],[launched_at]]/60)/60)/24)+DATE(1970,1,1)+(-5/24)</f>
        <v>41129.734537037039</v>
      </c>
      <c r="T468" s="9">
        <f>(((Table1[[#This Row],[deadline]]/60)/60)/24)+DATE(1970,1,1)+(-5/24)</f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1">
        <f>Table1[[#This Row],[pledged]]/Table1[[#This Row],[goal]]</f>
        <v>0.21575</v>
      </c>
      <c r="P469">
        <f>ROUND(Table1[[#This Row],[pledged]]/Table1[[#This Row],[backers_count]],0)</f>
        <v>111</v>
      </c>
      <c r="Q469" t="str">
        <f>LEFT(Table1[[#This Row],[Category and Sub-Category]],FIND("/",Table1[[#This Row],[Category and Sub-Category]])-1)</f>
        <v>film &amp; video</v>
      </c>
      <c r="R469" t="str">
        <f>RIGHT(Table1[[#This Row],[Category and Sub-Category]],LEN(Table1[[#This Row],[Category and Sub-Category]])-FIND("/",Table1[[#This Row],[Category and Sub-Category]]))</f>
        <v>animation</v>
      </c>
      <c r="S469" s="9">
        <f>(((Table1[[#This Row],[launched_at]]/60)/60)/24)+DATE(1970,1,1)+(-5/24)</f>
        <v>41135.471458333333</v>
      </c>
      <c r="T469" s="9">
        <f>(((Table1[[#This Row],[deadline]]/60)/60)/24)+DATE(1970,1,1)+(-5/24)</f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1">
        <f>Table1[[#This Row],[pledged]]/Table1[[#This Row],[goal]]</f>
        <v>0</v>
      </c>
      <c r="P470" t="e">
        <f>ROUND(Table1[[#This Row],[pledged]]/Table1[[#This Row],[backers_count]],0)</f>
        <v>#DIV/0!</v>
      </c>
      <c r="Q470" t="str">
        <f>LEFT(Table1[[#This Row],[Category and Sub-Category]],FIND("/",Table1[[#This Row],[Category and Sub-Category]])-1)</f>
        <v>film &amp; video</v>
      </c>
      <c r="R470" t="str">
        <f>RIGHT(Table1[[#This Row],[Category and Sub-Category]],LEN(Table1[[#This Row],[Category and Sub-Category]])-FIND("/",Table1[[#This Row],[Category and Sub-Category]]))</f>
        <v>animation</v>
      </c>
      <c r="S470" s="9">
        <f>(((Table1[[#This Row],[launched_at]]/60)/60)/24)+DATE(1970,1,1)+(-5/24)</f>
        <v>41040.959293981476</v>
      </c>
      <c r="T470" s="9">
        <f>(((Table1[[#This Row],[deadline]]/60)/60)/24)+DATE(1970,1,1)+(-5/24)</f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1">
        <f>Table1[[#This Row],[pledged]]/Table1[[#This Row],[goal]]</f>
        <v>0</v>
      </c>
      <c r="P471" t="e">
        <f>ROUND(Table1[[#This Row],[pledged]]/Table1[[#This Row],[backers_count]],0)</f>
        <v>#DIV/0!</v>
      </c>
      <c r="Q471" t="str">
        <f>LEFT(Table1[[#This Row],[Category and Sub-Category]],FIND("/",Table1[[#This Row],[Category and Sub-Category]])-1)</f>
        <v>film &amp; video</v>
      </c>
      <c r="R471" t="str">
        <f>RIGHT(Table1[[#This Row],[Category and Sub-Category]],LEN(Table1[[#This Row],[Category and Sub-Category]])-FIND("/",Table1[[#This Row],[Category and Sub-Category]]))</f>
        <v>animation</v>
      </c>
      <c r="S471" s="9">
        <f>(((Table1[[#This Row],[launched_at]]/60)/60)/24)+DATE(1970,1,1)+(-5/24)</f>
        <v>41827.781527777777</v>
      </c>
      <c r="T471" s="9">
        <f>(((Table1[[#This Row],[deadline]]/60)/60)/24)+DATE(1970,1,1)+(-5/24)</f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1">
        <f>Table1[[#This Row],[pledged]]/Table1[[#This Row],[goal]]</f>
        <v>1.0200000000000001E-2</v>
      </c>
      <c r="P472">
        <f>ROUND(Table1[[#This Row],[pledged]]/Table1[[#This Row],[backers_count]],0)</f>
        <v>26</v>
      </c>
      <c r="Q472" t="str">
        <f>LEFT(Table1[[#This Row],[Category and Sub-Category]],FIND("/",Table1[[#This Row],[Category and Sub-Category]])-1)</f>
        <v>film &amp; video</v>
      </c>
      <c r="R472" t="str">
        <f>RIGHT(Table1[[#This Row],[Category and Sub-Category]],LEN(Table1[[#This Row],[Category and Sub-Category]])-FIND("/",Table1[[#This Row],[Category and Sub-Category]]))</f>
        <v>animation</v>
      </c>
      <c r="S472" s="9">
        <f>(((Table1[[#This Row],[launched_at]]/60)/60)/24)+DATE(1970,1,1)+(-5/24)</f>
        <v>41604.959363425922</v>
      </c>
      <c r="T472" s="9">
        <f>(((Table1[[#This Row],[deadline]]/60)/60)/24)+DATE(1970,1,1)+(-5/24)</f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1">
        <f>Table1[[#This Row],[pledged]]/Table1[[#This Row],[goal]]</f>
        <v>0.11892727272727273</v>
      </c>
      <c r="P473">
        <f>ROUND(Table1[[#This Row],[pledged]]/Table1[[#This Row],[backers_count]],0)</f>
        <v>38</v>
      </c>
      <c r="Q473" t="str">
        <f>LEFT(Table1[[#This Row],[Category and Sub-Category]],FIND("/",Table1[[#This Row],[Category and Sub-Category]])-1)</f>
        <v>film &amp; video</v>
      </c>
      <c r="R473" t="str">
        <f>RIGHT(Table1[[#This Row],[Category and Sub-Category]],LEN(Table1[[#This Row],[Category and Sub-Category]])-FIND("/",Table1[[#This Row],[Category and Sub-Category]]))</f>
        <v>animation</v>
      </c>
      <c r="S473" s="9">
        <f>(((Table1[[#This Row],[launched_at]]/60)/60)/24)+DATE(1970,1,1)+(-5/24)</f>
        <v>41703.513645833329</v>
      </c>
      <c r="T473" s="9">
        <f>(((Table1[[#This Row],[deadline]]/60)/60)/24)+DATE(1970,1,1)+(-5/24)</f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1">
        <f>Table1[[#This Row],[pledged]]/Table1[[#This Row],[goal]]</f>
        <v>0.17624999999999999</v>
      </c>
      <c r="P474">
        <f>ROUND(Table1[[#This Row],[pledged]]/Table1[[#This Row],[backers_count]],0)</f>
        <v>28</v>
      </c>
      <c r="Q474" t="str">
        <f>LEFT(Table1[[#This Row],[Category and Sub-Category]],FIND("/",Table1[[#This Row],[Category and Sub-Category]])-1)</f>
        <v>film &amp; video</v>
      </c>
      <c r="R474" t="str">
        <f>RIGHT(Table1[[#This Row],[Category and Sub-Category]],LEN(Table1[[#This Row],[Category and Sub-Category]])-FIND("/",Table1[[#This Row],[Category and Sub-Category]]))</f>
        <v>animation</v>
      </c>
      <c r="S474" s="9">
        <f>(((Table1[[#This Row],[launched_at]]/60)/60)/24)+DATE(1970,1,1)+(-5/24)</f>
        <v>41844.714328703703</v>
      </c>
      <c r="T474" s="9">
        <f>(((Table1[[#This Row],[deadline]]/60)/60)/24)+DATE(1970,1,1)+(-5/24)</f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1">
        <f>Table1[[#This Row],[pledged]]/Table1[[#This Row],[goal]]</f>
        <v>2.87E-2</v>
      </c>
      <c r="P475">
        <f>ROUND(Table1[[#This Row],[pledged]]/Table1[[#This Row],[backers_count]],0)</f>
        <v>62</v>
      </c>
      <c r="Q475" t="str">
        <f>LEFT(Table1[[#This Row],[Category and Sub-Category]],FIND("/",Table1[[#This Row],[Category and Sub-Category]])-1)</f>
        <v>film &amp; video</v>
      </c>
      <c r="R475" t="str">
        <f>RIGHT(Table1[[#This Row],[Category and Sub-Category]],LEN(Table1[[#This Row],[Category and Sub-Category]])-FIND("/",Table1[[#This Row],[Category and Sub-Category]]))</f>
        <v>animation</v>
      </c>
      <c r="S475" s="9">
        <f>(((Table1[[#This Row],[launched_at]]/60)/60)/24)+DATE(1970,1,1)+(-5/24)</f>
        <v>41869.489803240736</v>
      </c>
      <c r="T475" s="9">
        <f>(((Table1[[#This Row],[deadline]]/60)/60)/24)+DATE(1970,1,1)+(-5/24)</f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1">
        <f>Table1[[#This Row],[pledged]]/Table1[[#This Row],[goal]]</f>
        <v>3.0303030303030303E-4</v>
      </c>
      <c r="P476">
        <f>ROUND(Table1[[#This Row],[pledged]]/Table1[[#This Row],[backers_count]],0)</f>
        <v>1</v>
      </c>
      <c r="Q476" t="str">
        <f>LEFT(Table1[[#This Row],[Category and Sub-Category]],FIND("/",Table1[[#This Row],[Category and Sub-Category]])-1)</f>
        <v>film &amp; video</v>
      </c>
      <c r="R476" t="str">
        <f>RIGHT(Table1[[#This Row],[Category and Sub-Category]],LEN(Table1[[#This Row],[Category and Sub-Category]])-FIND("/",Table1[[#This Row],[Category and Sub-Category]]))</f>
        <v>animation</v>
      </c>
      <c r="S476" s="9">
        <f>(((Table1[[#This Row],[launched_at]]/60)/60)/24)+DATE(1970,1,1)+(-5/24)</f>
        <v>42753.120706018519</v>
      </c>
      <c r="T476" s="9">
        <f>(((Table1[[#This Row],[deadline]]/60)/60)/24)+DATE(1970,1,1)+(-5/24)</f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1">
        <f>Table1[[#This Row],[pledged]]/Table1[[#This Row],[goal]]</f>
        <v>0</v>
      </c>
      <c r="P477" t="e">
        <f>ROUND(Table1[[#This Row],[pledged]]/Table1[[#This Row],[backers_count]],0)</f>
        <v>#DIV/0!</v>
      </c>
      <c r="Q477" t="str">
        <f>LEFT(Table1[[#This Row],[Category and Sub-Category]],FIND("/",Table1[[#This Row],[Category and Sub-Category]])-1)</f>
        <v>film &amp; video</v>
      </c>
      <c r="R477" t="str">
        <f>RIGHT(Table1[[#This Row],[Category and Sub-Category]],LEN(Table1[[#This Row],[Category and Sub-Category]])-FIND("/",Table1[[#This Row],[Category and Sub-Category]]))</f>
        <v>animation</v>
      </c>
      <c r="S477" s="9">
        <f>(((Table1[[#This Row],[launched_at]]/60)/60)/24)+DATE(1970,1,1)+(-5/24)</f>
        <v>42099.877812500003</v>
      </c>
      <c r="T477" s="9">
        <f>(((Table1[[#This Row],[deadline]]/60)/60)/24)+DATE(1970,1,1)+(-5/24)</f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1">
        <f>Table1[[#This Row],[pledged]]/Table1[[#This Row],[goal]]</f>
        <v>2.2302681818181819E-2</v>
      </c>
      <c r="P478">
        <f>ROUND(Table1[[#This Row],[pledged]]/Table1[[#This Row],[backers_count]],0)</f>
        <v>40</v>
      </c>
      <c r="Q478" t="str">
        <f>LEFT(Table1[[#This Row],[Category and Sub-Category]],FIND("/",Table1[[#This Row],[Category and Sub-Category]])-1)</f>
        <v>film &amp; video</v>
      </c>
      <c r="R478" t="str">
        <f>RIGHT(Table1[[#This Row],[Category and Sub-Category]],LEN(Table1[[#This Row],[Category and Sub-Category]])-FIND("/",Table1[[#This Row],[Category and Sub-Category]]))</f>
        <v>animation</v>
      </c>
      <c r="S478" s="9">
        <f>(((Table1[[#This Row],[launched_at]]/60)/60)/24)+DATE(1970,1,1)+(-5/24)</f>
        <v>41757.76667824074</v>
      </c>
      <c r="T478" s="9">
        <f>(((Table1[[#This Row],[deadline]]/60)/60)/24)+DATE(1970,1,1)+(-5/24)</f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1">
        <f>Table1[[#This Row],[pledged]]/Table1[[#This Row],[goal]]</f>
        <v>0</v>
      </c>
      <c r="P479" t="e">
        <f>ROUND(Table1[[#This Row],[pledged]]/Table1[[#This Row],[backers_count]],0)</f>
        <v>#DIV/0!</v>
      </c>
      <c r="Q479" t="str">
        <f>LEFT(Table1[[#This Row],[Category and Sub-Category]],FIND("/",Table1[[#This Row],[Category and Sub-Category]])-1)</f>
        <v>film &amp; video</v>
      </c>
      <c r="R479" t="str">
        <f>RIGHT(Table1[[#This Row],[Category and Sub-Category]],LEN(Table1[[#This Row],[Category and Sub-Category]])-FIND("/",Table1[[#This Row],[Category and Sub-Category]]))</f>
        <v>animation</v>
      </c>
      <c r="S479" s="9">
        <f>(((Table1[[#This Row],[launched_at]]/60)/60)/24)+DATE(1970,1,1)+(-5/24)</f>
        <v>40987.626550925925</v>
      </c>
      <c r="T479" s="9">
        <f>(((Table1[[#This Row],[deadline]]/60)/60)/24)+DATE(1970,1,1)+(-5/24)</f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1">
        <f>Table1[[#This Row],[pledged]]/Table1[[#This Row],[goal]]</f>
        <v>0</v>
      </c>
      <c r="P480" t="e">
        <f>ROUND(Table1[[#This Row],[pledged]]/Table1[[#This Row],[backers_count]],0)</f>
        <v>#DIV/0!</v>
      </c>
      <c r="Q480" t="str">
        <f>LEFT(Table1[[#This Row],[Category and Sub-Category]],FIND("/",Table1[[#This Row],[Category and Sub-Category]])-1)</f>
        <v>film &amp; video</v>
      </c>
      <c r="R480" t="str">
        <f>RIGHT(Table1[[#This Row],[Category and Sub-Category]],LEN(Table1[[#This Row],[Category and Sub-Category]])-FIND("/",Table1[[#This Row],[Category and Sub-Category]]))</f>
        <v>animation</v>
      </c>
      <c r="S480" s="9">
        <f>(((Table1[[#This Row],[launched_at]]/60)/60)/24)+DATE(1970,1,1)+(-5/24)</f>
        <v>42065.702650462961</v>
      </c>
      <c r="T480" s="9">
        <f>(((Table1[[#This Row],[deadline]]/60)/60)/24)+DATE(1970,1,1)+(-5/24)</f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1">
        <f>Table1[[#This Row],[pledged]]/Table1[[#This Row],[goal]]</f>
        <v>0.3256</v>
      </c>
      <c r="P481">
        <f>ROUND(Table1[[#This Row],[pledged]]/Table1[[#This Row],[backers_count]],0)</f>
        <v>89</v>
      </c>
      <c r="Q481" t="str">
        <f>LEFT(Table1[[#This Row],[Category and Sub-Category]],FIND("/",Table1[[#This Row],[Category and Sub-Category]])-1)</f>
        <v>film &amp; video</v>
      </c>
      <c r="R481" t="str">
        <f>RIGHT(Table1[[#This Row],[Category and Sub-Category]],LEN(Table1[[#This Row],[Category and Sub-Category]])-FIND("/",Table1[[#This Row],[Category and Sub-Category]]))</f>
        <v>animation</v>
      </c>
      <c r="S481" s="9">
        <f>(((Table1[[#This Row],[launched_at]]/60)/60)/24)+DATE(1970,1,1)+(-5/24)</f>
        <v>41904.199479166666</v>
      </c>
      <c r="T481" s="9">
        <f>(((Table1[[#This Row],[deadline]]/60)/60)/24)+DATE(1970,1,1)+(-5/24)</f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1">
        <f>Table1[[#This Row],[pledged]]/Table1[[#This Row],[goal]]</f>
        <v>0.19409999999999999</v>
      </c>
      <c r="P482">
        <f>ROUND(Table1[[#This Row],[pledged]]/Table1[[#This Row],[backers_count]],0)</f>
        <v>55</v>
      </c>
      <c r="Q482" t="str">
        <f>LEFT(Table1[[#This Row],[Category and Sub-Category]],FIND("/",Table1[[#This Row],[Category and Sub-Category]])-1)</f>
        <v>film &amp; video</v>
      </c>
      <c r="R482" t="str">
        <f>RIGHT(Table1[[#This Row],[Category and Sub-Category]],LEN(Table1[[#This Row],[Category and Sub-Category]])-FIND("/",Table1[[#This Row],[Category and Sub-Category]]))</f>
        <v>animation</v>
      </c>
      <c r="S482" s="9">
        <f>(((Table1[[#This Row],[launched_at]]/60)/60)/24)+DATE(1970,1,1)+(-5/24)</f>
        <v>41465.291840277772</v>
      </c>
      <c r="T482" s="9">
        <f>(((Table1[[#This Row],[deadline]]/60)/60)/24)+DATE(1970,1,1)+(-5/24)</f>
        <v>41495.291840277772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1">
        <f>Table1[[#This Row],[pledged]]/Table1[[#This Row],[goal]]</f>
        <v>6.0999999999999999E-2</v>
      </c>
      <c r="P483">
        <f>ROUND(Table1[[#This Row],[pledged]]/Table1[[#This Row],[backers_count]],0)</f>
        <v>87</v>
      </c>
      <c r="Q483" t="str">
        <f>LEFT(Table1[[#This Row],[Category and Sub-Category]],FIND("/",Table1[[#This Row],[Category and Sub-Category]])-1)</f>
        <v>film &amp; video</v>
      </c>
      <c r="R483" t="str">
        <f>RIGHT(Table1[[#This Row],[Category and Sub-Category]],LEN(Table1[[#This Row],[Category and Sub-Category]])-FIND("/",Table1[[#This Row],[Category and Sub-Category]]))</f>
        <v>animation</v>
      </c>
      <c r="S483" s="9">
        <f>(((Table1[[#This Row],[launched_at]]/60)/60)/24)+DATE(1970,1,1)+(-5/24)</f>
        <v>41162.46399305555</v>
      </c>
      <c r="T483" s="9">
        <f>(((Table1[[#This Row],[deadline]]/60)/60)/24)+DATE(1970,1,1)+(-5/24)</f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1">
        <f>Table1[[#This Row],[pledged]]/Table1[[#This Row],[goal]]</f>
        <v>1E-3</v>
      </c>
      <c r="P484">
        <f>ROUND(Table1[[#This Row],[pledged]]/Table1[[#This Row],[backers_count]],0)</f>
        <v>10</v>
      </c>
      <c r="Q484" t="str">
        <f>LEFT(Table1[[#This Row],[Category and Sub-Category]],FIND("/",Table1[[#This Row],[Category and Sub-Category]])-1)</f>
        <v>film &amp; video</v>
      </c>
      <c r="R484" t="str">
        <f>RIGHT(Table1[[#This Row],[Category and Sub-Category]],LEN(Table1[[#This Row],[Category and Sub-Category]])-FIND("/",Table1[[#This Row],[Category and Sub-Category]]))</f>
        <v>animation</v>
      </c>
      <c r="S484" s="9">
        <f>(((Table1[[#This Row],[launched_at]]/60)/60)/24)+DATE(1970,1,1)+(-5/24)</f>
        <v>42447.68854166667</v>
      </c>
      <c r="T484" s="9">
        <f>(((Table1[[#This Row],[deadline]]/60)/60)/24)+DATE(1970,1,1)+(-5/24)</f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1">
        <f>Table1[[#This Row],[pledged]]/Table1[[#This Row],[goal]]</f>
        <v>0.502</v>
      </c>
      <c r="P485">
        <f>ROUND(Table1[[#This Row],[pledged]]/Table1[[#This Row],[backers_count]],0)</f>
        <v>51</v>
      </c>
      <c r="Q485" t="str">
        <f>LEFT(Table1[[#This Row],[Category and Sub-Category]],FIND("/",Table1[[#This Row],[Category and Sub-Category]])-1)</f>
        <v>film &amp; video</v>
      </c>
      <c r="R485" t="str">
        <f>RIGHT(Table1[[#This Row],[Category and Sub-Category]],LEN(Table1[[#This Row],[Category and Sub-Category]])-FIND("/",Table1[[#This Row],[Category and Sub-Category]]))</f>
        <v>animation</v>
      </c>
      <c r="S485" s="9">
        <f>(((Table1[[#This Row],[launched_at]]/60)/60)/24)+DATE(1970,1,1)+(-5/24)</f>
        <v>41242.989259259259</v>
      </c>
      <c r="T485" s="9">
        <f>(((Table1[[#This Row],[deadline]]/60)/60)/24)+DATE(1970,1,1)+(-5/24)</f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1">
        <f>Table1[[#This Row],[pledged]]/Table1[[#This Row],[goal]]</f>
        <v>1.8625E-3</v>
      </c>
      <c r="P486">
        <f>ROUND(Table1[[#This Row],[pledged]]/Table1[[#This Row],[backers_count]],0)</f>
        <v>14</v>
      </c>
      <c r="Q486" t="str">
        <f>LEFT(Table1[[#This Row],[Category and Sub-Category]],FIND("/",Table1[[#This Row],[Category and Sub-Category]])-1)</f>
        <v>film &amp; video</v>
      </c>
      <c r="R486" t="str">
        <f>RIGHT(Table1[[#This Row],[Category and Sub-Category]],LEN(Table1[[#This Row],[Category and Sub-Category]])-FIND("/",Table1[[#This Row],[Category and Sub-Category]]))</f>
        <v>animation</v>
      </c>
      <c r="S486" s="9">
        <f>(((Table1[[#This Row],[launched_at]]/60)/60)/24)+DATE(1970,1,1)+(-5/24)</f>
        <v>42272.731157407405</v>
      </c>
      <c r="T486" s="9">
        <f>(((Table1[[#This Row],[deadline]]/60)/60)/24)+DATE(1970,1,1)+(-5/24)</f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1">
        <f>Table1[[#This Row],[pledged]]/Table1[[#This Row],[goal]]</f>
        <v>0.21906971229845085</v>
      </c>
      <c r="P487">
        <f>ROUND(Table1[[#This Row],[pledged]]/Table1[[#This Row],[backers_count]],0)</f>
        <v>67</v>
      </c>
      <c r="Q487" t="str">
        <f>LEFT(Table1[[#This Row],[Category and Sub-Category]],FIND("/",Table1[[#This Row],[Category and Sub-Category]])-1)</f>
        <v>film &amp; video</v>
      </c>
      <c r="R487" t="str">
        <f>RIGHT(Table1[[#This Row],[Category and Sub-Category]],LEN(Table1[[#This Row],[Category and Sub-Category]])-FIND("/",Table1[[#This Row],[Category and Sub-Category]]))</f>
        <v>animation</v>
      </c>
      <c r="S487" s="9">
        <f>(((Table1[[#This Row],[launched_at]]/60)/60)/24)+DATE(1970,1,1)+(-5/24)</f>
        <v>41381.297442129624</v>
      </c>
      <c r="T487" s="9">
        <f>(((Table1[[#This Row],[deadline]]/60)/60)/24)+DATE(1970,1,1)+(-5/24)</f>
        <v>41411.297442129624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1">
        <f>Table1[[#This Row],[pledged]]/Table1[[#This Row],[goal]]</f>
        <v>9.0909090909090904E-5</v>
      </c>
      <c r="P488">
        <f>ROUND(Table1[[#This Row],[pledged]]/Table1[[#This Row],[backers_count]],0)</f>
        <v>50</v>
      </c>
      <c r="Q488" t="str">
        <f>LEFT(Table1[[#This Row],[Category and Sub-Category]],FIND("/",Table1[[#This Row],[Category and Sub-Category]])-1)</f>
        <v>film &amp; video</v>
      </c>
      <c r="R488" t="str">
        <f>RIGHT(Table1[[#This Row],[Category and Sub-Category]],LEN(Table1[[#This Row],[Category and Sub-Category]])-FIND("/",Table1[[#This Row],[Category and Sub-Category]]))</f>
        <v>animation</v>
      </c>
      <c r="S488" s="9">
        <f>(((Table1[[#This Row],[launched_at]]/60)/60)/24)+DATE(1970,1,1)+(-5/24)</f>
        <v>41761.734247685185</v>
      </c>
      <c r="T488" s="9">
        <f>(((Table1[[#This Row],[deadline]]/60)/60)/24)+DATE(1970,1,1)+(-5/24)</f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1">
        <f>Table1[[#This Row],[pledged]]/Table1[[#This Row],[goal]]</f>
        <v>0</v>
      </c>
      <c r="P489" t="e">
        <f>ROUND(Table1[[#This Row],[pledged]]/Table1[[#This Row],[backers_count]],0)</f>
        <v>#DIV/0!</v>
      </c>
      <c r="Q489" t="str">
        <f>LEFT(Table1[[#This Row],[Category and Sub-Category]],FIND("/",Table1[[#This Row],[Category and Sub-Category]])-1)</f>
        <v>film &amp; video</v>
      </c>
      <c r="R489" t="str">
        <f>RIGHT(Table1[[#This Row],[Category and Sub-Category]],LEN(Table1[[#This Row],[Category and Sub-Category]])-FIND("/",Table1[[#This Row],[Category and Sub-Category]]))</f>
        <v>animation</v>
      </c>
      <c r="S489" s="9">
        <f>(((Table1[[#This Row],[launched_at]]/60)/60)/24)+DATE(1970,1,1)+(-5/24)</f>
        <v>42669.386504629627</v>
      </c>
      <c r="T489" s="9">
        <f>(((Table1[[#This Row],[deadline]]/60)/60)/24)+DATE(1970,1,1)+(-5/24)</f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1">
        <f>Table1[[#This Row],[pledged]]/Table1[[#This Row],[goal]]</f>
        <v>0</v>
      </c>
      <c r="P490" t="e">
        <f>ROUND(Table1[[#This Row],[pledged]]/Table1[[#This Row],[backers_count]],0)</f>
        <v>#DIV/0!</v>
      </c>
      <c r="Q490" t="str">
        <f>LEFT(Table1[[#This Row],[Category and Sub-Category]],FIND("/",Table1[[#This Row],[Category and Sub-Category]])-1)</f>
        <v>film &amp; video</v>
      </c>
      <c r="R490" t="str">
        <f>RIGHT(Table1[[#This Row],[Category and Sub-Category]],LEN(Table1[[#This Row],[Category and Sub-Category]])-FIND("/",Table1[[#This Row],[Category and Sub-Category]]))</f>
        <v>animation</v>
      </c>
      <c r="S490" s="9">
        <f>(((Table1[[#This Row],[launched_at]]/60)/60)/24)+DATE(1970,1,1)+(-5/24)</f>
        <v>42713.84606481481</v>
      </c>
      <c r="T490" s="9">
        <f>(((Table1[[#This Row],[deadline]]/60)/60)/24)+DATE(1970,1,1)+(-5/24)</f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1">
        <f>Table1[[#This Row],[pledged]]/Table1[[#This Row],[goal]]</f>
        <v>2.8667813379201833E-3</v>
      </c>
      <c r="P491">
        <f>ROUND(Table1[[#This Row],[pledged]]/Table1[[#This Row],[backers_count]],0)</f>
        <v>72</v>
      </c>
      <c r="Q491" t="str">
        <f>LEFT(Table1[[#This Row],[Category and Sub-Category]],FIND("/",Table1[[#This Row],[Category and Sub-Category]])-1)</f>
        <v>film &amp; video</v>
      </c>
      <c r="R491" t="str">
        <f>RIGHT(Table1[[#This Row],[Category and Sub-Category]],LEN(Table1[[#This Row],[Category and Sub-Category]])-FIND("/",Table1[[#This Row],[Category and Sub-Category]]))</f>
        <v>animation</v>
      </c>
      <c r="S491" s="9">
        <f>(((Table1[[#This Row],[launched_at]]/60)/60)/24)+DATE(1970,1,1)+(-5/24)</f>
        <v>40882.273333333331</v>
      </c>
      <c r="T491" s="9">
        <f>(((Table1[[#This Row],[deadline]]/60)/60)/24)+DATE(1970,1,1)+(-5/24)</f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1">
        <f>Table1[[#This Row],[pledged]]/Table1[[#This Row],[goal]]</f>
        <v>0</v>
      </c>
      <c r="P492" t="e">
        <f>ROUND(Table1[[#This Row],[pledged]]/Table1[[#This Row],[backers_count]],0)</f>
        <v>#DIV/0!</v>
      </c>
      <c r="Q492" t="str">
        <f>LEFT(Table1[[#This Row],[Category and Sub-Category]],FIND("/",Table1[[#This Row],[Category and Sub-Category]])-1)</f>
        <v>film &amp; video</v>
      </c>
      <c r="R492" t="str">
        <f>RIGHT(Table1[[#This Row],[Category and Sub-Category]],LEN(Table1[[#This Row],[Category and Sub-Category]])-FIND("/",Table1[[#This Row],[Category and Sub-Category]]))</f>
        <v>animation</v>
      </c>
      <c r="S492" s="9">
        <f>(((Table1[[#This Row],[launched_at]]/60)/60)/24)+DATE(1970,1,1)+(-5/24)</f>
        <v>41113.760243055556</v>
      </c>
      <c r="T492" s="9">
        <f>(((Table1[[#This Row],[deadline]]/60)/60)/24)+DATE(1970,1,1)+(-5/24)</f>
        <v>41143.760243055556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1">
        <f>Table1[[#This Row],[pledged]]/Table1[[#This Row],[goal]]</f>
        <v>0</v>
      </c>
      <c r="P493" t="e">
        <f>ROUND(Table1[[#This Row],[pledged]]/Table1[[#This Row],[backers_count]],0)</f>
        <v>#DIV/0!</v>
      </c>
      <c r="Q493" t="str">
        <f>LEFT(Table1[[#This Row],[Category and Sub-Category]],FIND("/",Table1[[#This Row],[Category and Sub-Category]])-1)</f>
        <v>film &amp; video</v>
      </c>
      <c r="R493" t="str">
        <f>RIGHT(Table1[[#This Row],[Category and Sub-Category]],LEN(Table1[[#This Row],[Category and Sub-Category]])-FIND("/",Table1[[#This Row],[Category and Sub-Category]]))</f>
        <v>animation</v>
      </c>
      <c r="S493" s="9">
        <f>(((Table1[[#This Row],[launched_at]]/60)/60)/24)+DATE(1970,1,1)+(-5/24)</f>
        <v>42366.774293981485</v>
      </c>
      <c r="T493" s="9">
        <f>(((Table1[[#This Row],[deadline]]/60)/60)/24)+DATE(1970,1,1)+(-5/24)</f>
        <v>42396.774293981485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1">
        <f>Table1[[#This Row],[pledged]]/Table1[[#This Row],[goal]]</f>
        <v>0</v>
      </c>
      <c r="P494" t="e">
        <f>ROUND(Table1[[#This Row],[pledged]]/Table1[[#This Row],[backers_count]],0)</f>
        <v>#DIV/0!</v>
      </c>
      <c r="Q494" t="str">
        <f>LEFT(Table1[[#This Row],[Category and Sub-Category]],FIND("/",Table1[[#This Row],[Category and Sub-Category]])-1)</f>
        <v>film &amp; video</v>
      </c>
      <c r="R494" t="str">
        <f>RIGHT(Table1[[#This Row],[Category and Sub-Category]],LEN(Table1[[#This Row],[Category and Sub-Category]])-FIND("/",Table1[[#This Row],[Category and Sub-Category]]))</f>
        <v>animation</v>
      </c>
      <c r="S494" s="9">
        <f>(((Table1[[#This Row],[launched_at]]/60)/60)/24)+DATE(1970,1,1)+(-5/24)</f>
        <v>42595.826736111114</v>
      </c>
      <c r="T494" s="9">
        <f>(((Table1[[#This Row],[deadline]]/60)/60)/24)+DATE(1970,1,1)+(-5/24)</f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1">
        <f>Table1[[#This Row],[pledged]]/Table1[[#This Row],[goal]]</f>
        <v>0</v>
      </c>
      <c r="P495" t="e">
        <f>ROUND(Table1[[#This Row],[pledged]]/Table1[[#This Row],[backers_count]],0)</f>
        <v>#DIV/0!</v>
      </c>
      <c r="Q495" t="str">
        <f>LEFT(Table1[[#This Row],[Category and Sub-Category]],FIND("/",Table1[[#This Row],[Category and Sub-Category]])-1)</f>
        <v>film &amp; video</v>
      </c>
      <c r="R495" t="str">
        <f>RIGHT(Table1[[#This Row],[Category and Sub-Category]],LEN(Table1[[#This Row],[Category and Sub-Category]])-FIND("/",Table1[[#This Row],[Category and Sub-Category]]))</f>
        <v>animation</v>
      </c>
      <c r="S495" s="9">
        <f>(((Table1[[#This Row],[launched_at]]/60)/60)/24)+DATE(1970,1,1)+(-5/24)</f>
        <v>42114.517800925918</v>
      </c>
      <c r="T495" s="9">
        <f>(((Table1[[#This Row],[deadline]]/60)/60)/24)+DATE(1970,1,1)+(-5/24)</f>
        <v>42144.517800925918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1">
        <f>Table1[[#This Row],[pledged]]/Table1[[#This Row],[goal]]</f>
        <v>1.5499999999999999E-3</v>
      </c>
      <c r="P496">
        <f>ROUND(Table1[[#This Row],[pledged]]/Table1[[#This Row],[backers_count]],0)</f>
        <v>10</v>
      </c>
      <c r="Q496" t="str">
        <f>LEFT(Table1[[#This Row],[Category and Sub-Category]],FIND("/",Table1[[#This Row],[Category and Sub-Category]])-1)</f>
        <v>film &amp; video</v>
      </c>
      <c r="R496" t="str">
        <f>RIGHT(Table1[[#This Row],[Category and Sub-Category]],LEN(Table1[[#This Row],[Category and Sub-Category]])-FIND("/",Table1[[#This Row],[Category and Sub-Category]]))</f>
        <v>animation</v>
      </c>
      <c r="S496" s="9">
        <f>(((Table1[[#This Row],[launched_at]]/60)/60)/24)+DATE(1970,1,1)+(-5/24)</f>
        <v>41799.62228009259</v>
      </c>
      <c r="T496" s="9">
        <f>(((Table1[[#This Row],[deadline]]/60)/60)/24)+DATE(1970,1,1)+(-5/24)</f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1">
        <f>Table1[[#This Row],[pledged]]/Table1[[#This Row],[goal]]</f>
        <v>0</v>
      </c>
      <c r="P497" t="e">
        <f>ROUND(Table1[[#This Row],[pledged]]/Table1[[#This Row],[backers_count]],0)</f>
        <v>#DIV/0!</v>
      </c>
      <c r="Q497" t="str">
        <f>LEFT(Table1[[#This Row],[Category and Sub-Category]],FIND("/",Table1[[#This Row],[Category and Sub-Category]])-1)</f>
        <v>film &amp; video</v>
      </c>
      <c r="R497" t="str">
        <f>RIGHT(Table1[[#This Row],[Category and Sub-Category]],LEN(Table1[[#This Row],[Category and Sub-Category]])-FIND("/",Table1[[#This Row],[Category and Sub-Category]]))</f>
        <v>animation</v>
      </c>
      <c r="S497" s="9">
        <f>(((Table1[[#This Row],[launched_at]]/60)/60)/24)+DATE(1970,1,1)+(-5/24)</f>
        <v>42171.619270833333</v>
      </c>
      <c r="T497" s="9">
        <f>(((Table1[[#This Row],[deadline]]/60)/60)/24)+DATE(1970,1,1)+(-5/24)</f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1">
        <f>Table1[[#This Row],[pledged]]/Table1[[#This Row],[goal]]</f>
        <v>1.6666666666666667E-5</v>
      </c>
      <c r="P498">
        <f>ROUND(Table1[[#This Row],[pledged]]/Table1[[#This Row],[backers_count]],0)</f>
        <v>1</v>
      </c>
      <c r="Q498" t="str">
        <f>LEFT(Table1[[#This Row],[Category and Sub-Category]],FIND("/",Table1[[#This Row],[Category and Sub-Category]])-1)</f>
        <v>film &amp; video</v>
      </c>
      <c r="R498" t="str">
        <f>RIGHT(Table1[[#This Row],[Category and Sub-Category]],LEN(Table1[[#This Row],[Category and Sub-Category]])-FIND("/",Table1[[#This Row],[Category and Sub-Category]]))</f>
        <v>animation</v>
      </c>
      <c r="S498" s="9">
        <f>(((Table1[[#This Row],[launched_at]]/60)/60)/24)+DATE(1970,1,1)+(-5/24)</f>
        <v>41620.723078703704</v>
      </c>
      <c r="T498" s="9">
        <f>(((Table1[[#This Row],[deadline]]/60)/60)/24)+DATE(1970,1,1)+(-5/24)</f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1">
        <f>Table1[[#This Row],[pledged]]/Table1[[#This Row],[goal]]</f>
        <v>6.6964285714285711E-3</v>
      </c>
      <c r="P499">
        <f>ROUND(Table1[[#This Row],[pledged]]/Table1[[#This Row],[backers_count]],0)</f>
        <v>10</v>
      </c>
      <c r="Q499" t="str">
        <f>LEFT(Table1[[#This Row],[Category and Sub-Category]],FIND("/",Table1[[#This Row],[Category and Sub-Category]])-1)</f>
        <v>film &amp; video</v>
      </c>
      <c r="R499" t="str">
        <f>RIGHT(Table1[[#This Row],[Category and Sub-Category]],LEN(Table1[[#This Row],[Category and Sub-Category]])-FIND("/",Table1[[#This Row],[Category and Sub-Category]]))</f>
        <v>animation</v>
      </c>
      <c r="S499" s="9">
        <f>(((Table1[[#This Row],[launched_at]]/60)/60)/24)+DATE(1970,1,1)+(-5/24)</f>
        <v>41944.829456018517</v>
      </c>
      <c r="T499" s="9">
        <f>(((Table1[[#This Row],[deadline]]/60)/60)/24)+DATE(1970,1,1)+(-5/24)</f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1">
        <f>Table1[[#This Row],[pledged]]/Table1[[#This Row],[goal]]</f>
        <v>4.5985132395404561E-2</v>
      </c>
      <c r="P500">
        <f>ROUND(Table1[[#This Row],[pledged]]/Table1[[#This Row],[backers_count]],0)</f>
        <v>136</v>
      </c>
      <c r="Q500" t="str">
        <f>LEFT(Table1[[#This Row],[Category and Sub-Category]],FIND("/",Table1[[#This Row],[Category and Sub-Category]])-1)</f>
        <v>film &amp; video</v>
      </c>
      <c r="R500" t="str">
        <f>RIGHT(Table1[[#This Row],[Category and Sub-Category]],LEN(Table1[[#This Row],[Category and Sub-Category]])-FIND("/",Table1[[#This Row],[Category and Sub-Category]]))</f>
        <v>animation</v>
      </c>
      <c r="S500" s="9">
        <f>(((Table1[[#This Row],[launched_at]]/60)/60)/24)+DATE(1970,1,1)+(-5/24)</f>
        <v>40858.553807870368</v>
      </c>
      <c r="T500" s="9">
        <f>(((Table1[[#This Row],[deadline]]/60)/60)/24)+DATE(1970,1,1)+(-5/24)</f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1">
        <f>Table1[[#This Row],[pledged]]/Table1[[#This Row],[goal]]</f>
        <v>9.5500000000000002E-2</v>
      </c>
      <c r="P501">
        <f>ROUND(Table1[[#This Row],[pledged]]/Table1[[#This Row],[backers_count]],0)</f>
        <v>73</v>
      </c>
      <c r="Q501" t="str">
        <f>LEFT(Table1[[#This Row],[Category and Sub-Category]],FIND("/",Table1[[#This Row],[Category and Sub-Category]])-1)</f>
        <v>film &amp; video</v>
      </c>
      <c r="R501" t="str">
        <f>RIGHT(Table1[[#This Row],[Category and Sub-Category]],LEN(Table1[[#This Row],[Category and Sub-Category]])-FIND("/",Table1[[#This Row],[Category and Sub-Category]]))</f>
        <v>animation</v>
      </c>
      <c r="S501" s="9">
        <f>(((Table1[[#This Row],[launched_at]]/60)/60)/24)+DATE(1970,1,1)+(-5/24)</f>
        <v>40043.687129629623</v>
      </c>
      <c r="T501" s="9">
        <f>(((Table1[[#This Row],[deadline]]/60)/60)/24)+DATE(1970,1,1)+(-5/24)</f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1">
        <f>Table1[[#This Row],[pledged]]/Table1[[#This Row],[goal]]</f>
        <v>3.307692307692308E-2</v>
      </c>
      <c r="P502">
        <f>ROUND(Table1[[#This Row],[pledged]]/Table1[[#This Row],[backers_count]],0)</f>
        <v>54</v>
      </c>
      <c r="Q502" t="str">
        <f>LEFT(Table1[[#This Row],[Category and Sub-Category]],FIND("/",Table1[[#This Row],[Category and Sub-Category]])-1)</f>
        <v>film &amp; video</v>
      </c>
      <c r="R502" t="str">
        <f>RIGHT(Table1[[#This Row],[Category and Sub-Category]],LEN(Table1[[#This Row],[Category and Sub-Category]])-FIND("/",Table1[[#This Row],[Category and Sub-Category]]))</f>
        <v>animation</v>
      </c>
      <c r="S502" s="9">
        <f>(((Table1[[#This Row],[launched_at]]/60)/60)/24)+DATE(1970,1,1)+(-5/24)</f>
        <v>40247.677673611113</v>
      </c>
      <c r="T502" s="9">
        <f>(((Table1[[#This Row],[deadline]]/60)/60)/24)+DATE(1970,1,1)+(-5/24)</f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1">
        <f>Table1[[#This Row],[pledged]]/Table1[[#This Row],[goal]]</f>
        <v>0</v>
      </c>
      <c r="P503" t="e">
        <f>ROUND(Table1[[#This Row],[pledged]]/Table1[[#This Row],[backers_count]],0)</f>
        <v>#DIV/0!</v>
      </c>
      <c r="Q503" t="str">
        <f>LEFT(Table1[[#This Row],[Category and Sub-Category]],FIND("/",Table1[[#This Row],[Category and Sub-Category]])-1)</f>
        <v>film &amp; video</v>
      </c>
      <c r="R503" t="str">
        <f>RIGHT(Table1[[#This Row],[Category and Sub-Category]],LEN(Table1[[#This Row],[Category and Sub-Category]])-FIND("/",Table1[[#This Row],[Category and Sub-Category]]))</f>
        <v>animation</v>
      </c>
      <c r="S503" s="9">
        <f>(((Table1[[#This Row],[launched_at]]/60)/60)/24)+DATE(1970,1,1)+(-5/24)</f>
        <v>40703.026053240741</v>
      </c>
      <c r="T503" s="9">
        <f>(((Table1[[#This Row],[deadline]]/60)/60)/24)+DATE(1970,1,1)+(-5/24)</f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1">
        <f>Table1[[#This Row],[pledged]]/Table1[[#This Row],[goal]]</f>
        <v>1.15E-2</v>
      </c>
      <c r="P504">
        <f>ROUND(Table1[[#This Row],[pledged]]/Table1[[#This Row],[backers_count]],0)</f>
        <v>58</v>
      </c>
      <c r="Q504" t="str">
        <f>LEFT(Table1[[#This Row],[Category and Sub-Category]],FIND("/",Table1[[#This Row],[Category and Sub-Category]])-1)</f>
        <v>film &amp; video</v>
      </c>
      <c r="R504" t="str">
        <f>RIGHT(Table1[[#This Row],[Category and Sub-Category]],LEN(Table1[[#This Row],[Category and Sub-Category]])-FIND("/",Table1[[#This Row],[Category and Sub-Category]]))</f>
        <v>animation</v>
      </c>
      <c r="S504" s="9">
        <f>(((Table1[[#This Row],[launched_at]]/60)/60)/24)+DATE(1970,1,1)+(-5/24)</f>
        <v>40956.345196759255</v>
      </c>
      <c r="T504" s="9">
        <f>(((Table1[[#This Row],[deadline]]/60)/60)/24)+DATE(1970,1,1)+(-5/24)</f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1">
        <f>Table1[[#This Row],[pledged]]/Table1[[#This Row],[goal]]</f>
        <v>1.7538461538461537E-2</v>
      </c>
      <c r="P505">
        <f>ROUND(Table1[[#This Row],[pledged]]/Table1[[#This Row],[backers_count]],0)</f>
        <v>13</v>
      </c>
      <c r="Q505" t="str">
        <f>LEFT(Table1[[#This Row],[Category and Sub-Category]],FIND("/",Table1[[#This Row],[Category and Sub-Category]])-1)</f>
        <v>film &amp; video</v>
      </c>
      <c r="R505" t="str">
        <f>RIGHT(Table1[[#This Row],[Category and Sub-Category]],LEN(Table1[[#This Row],[Category and Sub-Category]])-FIND("/",Table1[[#This Row],[Category and Sub-Category]]))</f>
        <v>animation</v>
      </c>
      <c r="S505" s="9">
        <f>(((Table1[[#This Row],[launched_at]]/60)/60)/24)+DATE(1970,1,1)+(-5/24)</f>
        <v>41991.318321759252</v>
      </c>
      <c r="T505" s="9">
        <f>(((Table1[[#This Row],[deadline]]/60)/60)/24)+DATE(1970,1,1)+(-5/24)</f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1">
        <f>Table1[[#This Row],[pledged]]/Table1[[#This Row],[goal]]</f>
        <v>1.3673469387755101E-2</v>
      </c>
      <c r="P506">
        <f>ROUND(Table1[[#This Row],[pledged]]/Table1[[#This Row],[backers_count]],0)</f>
        <v>67</v>
      </c>
      <c r="Q506" t="str">
        <f>LEFT(Table1[[#This Row],[Category and Sub-Category]],FIND("/",Table1[[#This Row],[Category and Sub-Category]])-1)</f>
        <v>film &amp; video</v>
      </c>
      <c r="R506" t="str">
        <f>RIGHT(Table1[[#This Row],[Category and Sub-Category]],LEN(Table1[[#This Row],[Category and Sub-Category]])-FIND("/",Table1[[#This Row],[Category and Sub-Category]]))</f>
        <v>animation</v>
      </c>
      <c r="S506" s="9">
        <f>(((Table1[[#This Row],[launched_at]]/60)/60)/24)+DATE(1970,1,1)+(-5/24)</f>
        <v>40949.775312499994</v>
      </c>
      <c r="T506" s="9">
        <f>(((Table1[[#This Row],[deadline]]/60)/60)/24)+DATE(1970,1,1)+(-5/24)</f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1">
        <f>Table1[[#This Row],[pledged]]/Table1[[#This Row],[goal]]</f>
        <v>4.3333333333333331E-3</v>
      </c>
      <c r="P507">
        <f>ROUND(Table1[[#This Row],[pledged]]/Table1[[#This Row],[backers_count]],0)</f>
        <v>4</v>
      </c>
      <c r="Q507" t="str">
        <f>LEFT(Table1[[#This Row],[Category and Sub-Category]],FIND("/",Table1[[#This Row],[Category and Sub-Category]])-1)</f>
        <v>film &amp; video</v>
      </c>
      <c r="R507" t="str">
        <f>RIGHT(Table1[[#This Row],[Category and Sub-Category]],LEN(Table1[[#This Row],[Category and Sub-Category]])-FIND("/",Table1[[#This Row],[Category and Sub-Category]]))</f>
        <v>animation</v>
      </c>
      <c r="S507" s="9">
        <f>(((Table1[[#This Row],[launched_at]]/60)/60)/24)+DATE(1970,1,1)+(-5/24)</f>
        <v>42317.889884259253</v>
      </c>
      <c r="T507" s="9">
        <f>(((Table1[[#This Row],[deadline]]/60)/60)/24)+DATE(1970,1,1)+(-5/24)</f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1">
        <f>Table1[[#This Row],[pledged]]/Table1[[#This Row],[goal]]</f>
        <v>1.25E-3</v>
      </c>
      <c r="P508">
        <f>ROUND(Table1[[#This Row],[pledged]]/Table1[[#This Row],[backers_count]],0)</f>
        <v>250</v>
      </c>
      <c r="Q508" t="str">
        <f>LEFT(Table1[[#This Row],[Category and Sub-Category]],FIND("/",Table1[[#This Row],[Category and Sub-Category]])-1)</f>
        <v>film &amp; video</v>
      </c>
      <c r="R508" t="str">
        <f>RIGHT(Table1[[#This Row],[Category and Sub-Category]],LEN(Table1[[#This Row],[Category and Sub-Category]])-FIND("/",Table1[[#This Row],[Category and Sub-Category]]))</f>
        <v>animation</v>
      </c>
      <c r="S508" s="9">
        <f>(((Table1[[#This Row],[launched_at]]/60)/60)/24)+DATE(1970,1,1)+(-5/24)</f>
        <v>41466.343981481477</v>
      </c>
      <c r="T508" s="9">
        <f>(((Table1[[#This Row],[deadline]]/60)/60)/24)+DATE(1970,1,1)+(-5/24)</f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1">
        <f>Table1[[#This Row],[pledged]]/Table1[[#This Row],[goal]]</f>
        <v>3.2000000000000001E-2</v>
      </c>
      <c r="P509">
        <f>ROUND(Table1[[#This Row],[pledged]]/Table1[[#This Row],[backers_count]],0)</f>
        <v>64</v>
      </c>
      <c r="Q509" t="str">
        <f>LEFT(Table1[[#This Row],[Category and Sub-Category]],FIND("/",Table1[[#This Row],[Category and Sub-Category]])-1)</f>
        <v>film &amp; video</v>
      </c>
      <c r="R509" t="str">
        <f>RIGHT(Table1[[#This Row],[Category and Sub-Category]],LEN(Table1[[#This Row],[Category and Sub-Category]])-FIND("/",Table1[[#This Row],[Category and Sub-Category]]))</f>
        <v>animation</v>
      </c>
      <c r="S509" s="9">
        <f>(((Table1[[#This Row],[launched_at]]/60)/60)/24)+DATE(1970,1,1)+(-5/24)</f>
        <v>41156.750659722216</v>
      </c>
      <c r="T509" s="9">
        <f>(((Table1[[#This Row],[deadline]]/60)/60)/24)+DATE(1970,1,1)+(-5/24)</f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1">
        <f>Table1[[#This Row],[pledged]]/Table1[[#This Row],[goal]]</f>
        <v>8.0000000000000002E-3</v>
      </c>
      <c r="P510">
        <f>ROUND(Table1[[#This Row],[pledged]]/Table1[[#This Row],[backers_count]],0)</f>
        <v>133</v>
      </c>
      <c r="Q510" t="str">
        <f>LEFT(Table1[[#This Row],[Category and Sub-Category]],FIND("/",Table1[[#This Row],[Category and Sub-Category]])-1)</f>
        <v>film &amp; video</v>
      </c>
      <c r="R510" t="str">
        <f>RIGHT(Table1[[#This Row],[Category and Sub-Category]],LEN(Table1[[#This Row],[Category and Sub-Category]])-FIND("/",Table1[[#This Row],[Category and Sub-Category]]))</f>
        <v>animation</v>
      </c>
      <c r="S510" s="9">
        <f>(((Table1[[#This Row],[launched_at]]/60)/60)/24)+DATE(1970,1,1)+(-5/24)</f>
        <v>40994.815983796296</v>
      </c>
      <c r="T510" s="9">
        <f>(((Table1[[#This Row],[deadline]]/60)/60)/24)+DATE(1970,1,1)+(-5/24)</f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1">
        <f>Table1[[#This Row],[pledged]]/Table1[[#This Row],[goal]]</f>
        <v>2E-3</v>
      </c>
      <c r="P511">
        <f>ROUND(Table1[[#This Row],[pledged]]/Table1[[#This Row],[backers_count]],0)</f>
        <v>10</v>
      </c>
      <c r="Q511" t="str">
        <f>LEFT(Table1[[#This Row],[Category and Sub-Category]],FIND("/",Table1[[#This Row],[Category and Sub-Category]])-1)</f>
        <v>film &amp; video</v>
      </c>
      <c r="R511" t="str">
        <f>RIGHT(Table1[[#This Row],[Category and Sub-Category]],LEN(Table1[[#This Row],[Category and Sub-Category]])-FIND("/",Table1[[#This Row],[Category and Sub-Category]]))</f>
        <v>animation</v>
      </c>
      <c r="S511" s="9">
        <f>(((Table1[[#This Row],[launched_at]]/60)/60)/24)+DATE(1970,1,1)+(-5/24)</f>
        <v>42153.423263888886</v>
      </c>
      <c r="T511" s="9">
        <f>(((Table1[[#This Row],[deadline]]/60)/60)/24)+DATE(1970,1,1)+(-5/24)</f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1">
        <f>Table1[[#This Row],[pledged]]/Table1[[#This Row],[goal]]</f>
        <v>0</v>
      </c>
      <c r="P512" t="e">
        <f>ROUND(Table1[[#This Row],[pledged]]/Table1[[#This Row],[backers_count]],0)</f>
        <v>#DIV/0!</v>
      </c>
      <c r="Q512" t="str">
        <f>LEFT(Table1[[#This Row],[Category and Sub-Category]],FIND("/",Table1[[#This Row],[Category and Sub-Category]])-1)</f>
        <v>film &amp; video</v>
      </c>
      <c r="R512" t="str">
        <f>RIGHT(Table1[[#This Row],[Category and Sub-Category]],LEN(Table1[[#This Row],[Category and Sub-Category]])-FIND("/",Table1[[#This Row],[Category and Sub-Category]]))</f>
        <v>animation</v>
      </c>
      <c r="S512" s="9">
        <f>(((Table1[[#This Row],[launched_at]]/60)/60)/24)+DATE(1970,1,1)+(-5/24)</f>
        <v>42399.968043981477</v>
      </c>
      <c r="T512" s="9">
        <f>(((Table1[[#This Row],[deadline]]/60)/60)/24)+DATE(1970,1,1)+(-5/24)</f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1">
        <f>Table1[[#This Row],[pledged]]/Table1[[#This Row],[goal]]</f>
        <v>0.03</v>
      </c>
      <c r="P513">
        <f>ROUND(Table1[[#This Row],[pledged]]/Table1[[#This Row],[backers_count]],0)</f>
        <v>30</v>
      </c>
      <c r="Q513" t="str">
        <f>LEFT(Table1[[#This Row],[Category and Sub-Category]],FIND("/",Table1[[#This Row],[Category and Sub-Category]])-1)</f>
        <v>film &amp; video</v>
      </c>
      <c r="R513" t="str">
        <f>RIGHT(Table1[[#This Row],[Category and Sub-Category]],LEN(Table1[[#This Row],[Category and Sub-Category]])-FIND("/",Table1[[#This Row],[Category and Sub-Category]]))</f>
        <v>animation</v>
      </c>
      <c r="S513" s="9">
        <f>(((Table1[[#This Row],[launched_at]]/60)/60)/24)+DATE(1970,1,1)+(-5/24)</f>
        <v>41340.09469907407</v>
      </c>
      <c r="T513" s="9">
        <f>(((Table1[[#This Row],[deadline]]/60)/60)/24)+DATE(1970,1,1)+(-5/24)</f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1">
        <f>Table1[[#This Row],[pledged]]/Table1[[#This Row],[goal]]</f>
        <v>1.3749999999999999E-3</v>
      </c>
      <c r="P514">
        <f>ROUND(Table1[[#This Row],[pledged]]/Table1[[#This Row],[backers_count]],0)</f>
        <v>6</v>
      </c>
      <c r="Q514" t="str">
        <f>LEFT(Table1[[#This Row],[Category and Sub-Category]],FIND("/",Table1[[#This Row],[Category and Sub-Category]])-1)</f>
        <v>film &amp; video</v>
      </c>
      <c r="R514" t="str">
        <f>RIGHT(Table1[[#This Row],[Category and Sub-Category]],LEN(Table1[[#This Row],[Category and Sub-Category]])-FIND("/",Table1[[#This Row],[Category and Sub-Category]]))</f>
        <v>animation</v>
      </c>
      <c r="S514" s="9">
        <f>(((Table1[[#This Row],[launched_at]]/60)/60)/24)+DATE(1970,1,1)+(-5/24)</f>
        <v>42649.533877314818</v>
      </c>
      <c r="T514" s="9">
        <f>(((Table1[[#This Row],[deadline]]/60)/60)/24)+DATE(1970,1,1)+(-5/24)</f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1">
        <f>Table1[[#This Row],[pledged]]/Table1[[#This Row],[goal]]</f>
        <v>0.13924</v>
      </c>
      <c r="P515">
        <f>ROUND(Table1[[#This Row],[pledged]]/Table1[[#This Row],[backers_count]],0)</f>
        <v>102</v>
      </c>
      <c r="Q515" t="str">
        <f>LEFT(Table1[[#This Row],[Category and Sub-Category]],FIND("/",Table1[[#This Row],[Category and Sub-Category]])-1)</f>
        <v>film &amp; video</v>
      </c>
      <c r="R515" t="str">
        <f>RIGHT(Table1[[#This Row],[Category and Sub-Category]],LEN(Table1[[#This Row],[Category and Sub-Category]])-FIND("/",Table1[[#This Row],[Category and Sub-Category]]))</f>
        <v>animation</v>
      </c>
      <c r="S515" s="9">
        <f>(((Table1[[#This Row],[launched_at]]/60)/60)/24)+DATE(1970,1,1)+(-5/24)</f>
        <v>42552.445659722223</v>
      </c>
      <c r="T515" s="9">
        <f>(((Table1[[#This Row],[deadline]]/60)/60)/24)+DATE(1970,1,1)+(-5/24)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1">
        <f>Table1[[#This Row],[pledged]]/Table1[[#This Row],[goal]]</f>
        <v>3.3333333333333333E-2</v>
      </c>
      <c r="P516">
        <f>ROUND(Table1[[#This Row],[pledged]]/Table1[[#This Row],[backers_count]],0)</f>
        <v>17</v>
      </c>
      <c r="Q516" t="str">
        <f>LEFT(Table1[[#This Row],[Category and Sub-Category]],FIND("/",Table1[[#This Row],[Category and Sub-Category]])-1)</f>
        <v>film &amp; video</v>
      </c>
      <c r="R516" t="str">
        <f>RIGHT(Table1[[#This Row],[Category and Sub-Category]],LEN(Table1[[#This Row],[Category and Sub-Category]])-FIND("/",Table1[[#This Row],[Category and Sub-Category]]))</f>
        <v>animation</v>
      </c>
      <c r="S516" s="9">
        <f>(((Table1[[#This Row],[launched_at]]/60)/60)/24)+DATE(1970,1,1)+(-5/24)</f>
        <v>41830.405636574069</v>
      </c>
      <c r="T516" s="9">
        <f>(((Table1[[#This Row],[deadline]]/60)/60)/24)+DATE(1970,1,1)+(-5/24)</f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1">
        <f>Table1[[#This Row],[pledged]]/Table1[[#This Row],[goal]]</f>
        <v>0.25413402061855672</v>
      </c>
      <c r="P517">
        <f>ROUND(Table1[[#This Row],[pledged]]/Table1[[#This Row],[backers_count]],0)</f>
        <v>725</v>
      </c>
      <c r="Q517" t="str">
        <f>LEFT(Table1[[#This Row],[Category and Sub-Category]],FIND("/",Table1[[#This Row],[Category and Sub-Category]])-1)</f>
        <v>film &amp; video</v>
      </c>
      <c r="R517" t="str">
        <f>RIGHT(Table1[[#This Row],[Category and Sub-Category]],LEN(Table1[[#This Row],[Category and Sub-Category]])-FIND("/",Table1[[#This Row],[Category and Sub-Category]]))</f>
        <v>animation</v>
      </c>
      <c r="S517" s="9">
        <f>(((Table1[[#This Row],[launched_at]]/60)/60)/24)+DATE(1970,1,1)+(-5/24)</f>
        <v>42327.282418981478</v>
      </c>
      <c r="T517" s="9">
        <f>(((Table1[[#This Row],[deadline]]/60)/60)/24)+DATE(1970,1,1)+(-5/24)</f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1">
        <f>Table1[[#This Row],[pledged]]/Table1[[#This Row],[goal]]</f>
        <v>0</v>
      </c>
      <c r="P518" t="e">
        <f>ROUND(Table1[[#This Row],[pledged]]/Table1[[#This Row],[backers_count]],0)</f>
        <v>#DIV/0!</v>
      </c>
      <c r="Q518" t="str">
        <f>LEFT(Table1[[#This Row],[Category and Sub-Category]],FIND("/",Table1[[#This Row],[Category and Sub-Category]])-1)</f>
        <v>film &amp; video</v>
      </c>
      <c r="R518" t="str">
        <f>RIGHT(Table1[[#This Row],[Category and Sub-Category]],LEN(Table1[[#This Row],[Category and Sub-Category]])-FIND("/",Table1[[#This Row],[Category and Sub-Category]]))</f>
        <v>animation</v>
      </c>
      <c r="S518" s="9">
        <f>(((Table1[[#This Row],[launched_at]]/60)/60)/24)+DATE(1970,1,1)+(-5/24)</f>
        <v>42091.570370370369</v>
      </c>
      <c r="T518" s="9">
        <f>(((Table1[[#This Row],[deadline]]/60)/60)/24)+DATE(1970,1,1)+(-5/24)</f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1">
        <f>Table1[[#This Row],[pledged]]/Table1[[#This Row],[goal]]</f>
        <v>1.3666666666666667E-2</v>
      </c>
      <c r="P519">
        <f>ROUND(Table1[[#This Row],[pledged]]/Table1[[#This Row],[backers_count]],0)</f>
        <v>68</v>
      </c>
      <c r="Q519" t="str">
        <f>LEFT(Table1[[#This Row],[Category and Sub-Category]],FIND("/",Table1[[#This Row],[Category and Sub-Category]])-1)</f>
        <v>film &amp; video</v>
      </c>
      <c r="R519" t="str">
        <f>RIGHT(Table1[[#This Row],[Category and Sub-Category]],LEN(Table1[[#This Row],[Category and Sub-Category]])-FIND("/",Table1[[#This Row],[Category and Sub-Category]]))</f>
        <v>animation</v>
      </c>
      <c r="S519" s="9">
        <f>(((Table1[[#This Row],[launched_at]]/60)/60)/24)+DATE(1970,1,1)+(-5/24)</f>
        <v>42738.406956018516</v>
      </c>
      <c r="T519" s="9">
        <f>(((Table1[[#This Row],[deadline]]/60)/60)/24)+DATE(1970,1,1)+(-5/24)</f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1">
        <f>Table1[[#This Row],[pledged]]/Table1[[#This Row],[goal]]</f>
        <v>0</v>
      </c>
      <c r="P520" t="e">
        <f>ROUND(Table1[[#This Row],[pledged]]/Table1[[#This Row],[backers_count]],0)</f>
        <v>#DIV/0!</v>
      </c>
      <c r="Q520" t="str">
        <f>LEFT(Table1[[#This Row],[Category and Sub-Category]],FIND("/",Table1[[#This Row],[Category and Sub-Category]])-1)</f>
        <v>film &amp; video</v>
      </c>
      <c r="R520" t="str">
        <f>RIGHT(Table1[[#This Row],[Category and Sub-Category]],LEN(Table1[[#This Row],[Category and Sub-Category]])-FIND("/",Table1[[#This Row],[Category and Sub-Category]]))</f>
        <v>animation</v>
      </c>
      <c r="S520" s="9">
        <f>(((Table1[[#This Row],[launched_at]]/60)/60)/24)+DATE(1970,1,1)+(-5/24)</f>
        <v>42223.407685185179</v>
      </c>
      <c r="T520" s="9">
        <f>(((Table1[[#This Row],[deadline]]/60)/60)/24)+DATE(1970,1,1)+(-5/24)</f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1">
        <f>Table1[[#This Row],[pledged]]/Table1[[#This Row],[goal]]</f>
        <v>0.22881426547787684</v>
      </c>
      <c r="P521">
        <f>ROUND(Table1[[#This Row],[pledged]]/Table1[[#This Row],[backers_count]],0)</f>
        <v>39</v>
      </c>
      <c r="Q521" t="str">
        <f>LEFT(Table1[[#This Row],[Category and Sub-Category]],FIND("/",Table1[[#This Row],[Category and Sub-Category]])-1)</f>
        <v>film &amp; video</v>
      </c>
      <c r="R521" t="str">
        <f>RIGHT(Table1[[#This Row],[Category and Sub-Category]],LEN(Table1[[#This Row],[Category and Sub-Category]])-FIND("/",Table1[[#This Row],[Category and Sub-Category]]))</f>
        <v>animation</v>
      </c>
      <c r="S521" s="9">
        <f>(((Table1[[#This Row],[launched_at]]/60)/60)/24)+DATE(1970,1,1)+(-5/24)</f>
        <v>41218.183113425926</v>
      </c>
      <c r="T521" s="9">
        <f>(((Table1[[#This Row],[deadline]]/60)/60)/24)+DATE(1970,1,1)+(-5/24)</f>
        <v>41248.183113425926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1">
        <f>Table1[[#This Row],[pledged]]/Table1[[#This Row],[goal]]</f>
        <v>1.0209999999999999</v>
      </c>
      <c r="P522">
        <f>ROUND(Table1[[#This Row],[pledged]]/Table1[[#This Row],[backers_count]],0)</f>
        <v>150</v>
      </c>
      <c r="Q522" t="str">
        <f>LEFT(Table1[[#This Row],[Category and Sub-Category]],FIND("/",Table1[[#This Row],[Category and Sub-Category]])-1)</f>
        <v>theater</v>
      </c>
      <c r="R522" t="str">
        <f>RIGHT(Table1[[#This Row],[Category and Sub-Category]],LEN(Table1[[#This Row],[Category and Sub-Category]])-FIND("/",Table1[[#This Row],[Category and Sub-Category]]))</f>
        <v>plays</v>
      </c>
      <c r="S522" s="9">
        <f>(((Table1[[#This Row],[launched_at]]/60)/60)/24)+DATE(1970,1,1)+(-5/24)</f>
        <v>42318.493761574071</v>
      </c>
      <c r="T522" s="9">
        <f>(((Table1[[#This Row],[deadline]]/60)/60)/24)+DATE(1970,1,1)+(-5/24)</f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1">
        <f>Table1[[#This Row],[pledged]]/Table1[[#This Row],[goal]]</f>
        <v>1.0464</v>
      </c>
      <c r="P523">
        <f>ROUND(Table1[[#This Row],[pledged]]/Table1[[#This Row],[backers_count]],0)</f>
        <v>93</v>
      </c>
      <c r="Q523" t="str">
        <f>LEFT(Table1[[#This Row],[Category and Sub-Category]],FIND("/",Table1[[#This Row],[Category and Sub-Category]])-1)</f>
        <v>theater</v>
      </c>
      <c r="R523" t="str">
        <f>RIGHT(Table1[[#This Row],[Category and Sub-Category]],LEN(Table1[[#This Row],[Category and Sub-Category]])-FIND("/",Table1[[#This Row],[Category and Sub-Category]]))</f>
        <v>plays</v>
      </c>
      <c r="S523" s="9">
        <f>(((Table1[[#This Row],[launched_at]]/60)/60)/24)+DATE(1970,1,1)+(-5/24)</f>
        <v>42645.884479166663</v>
      </c>
      <c r="T523" s="9">
        <f>(((Table1[[#This Row],[deadline]]/60)/60)/24)+DATE(1970,1,1)+(-5/24)</f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1">
        <f>Table1[[#This Row],[pledged]]/Table1[[#This Row],[goal]]</f>
        <v>1.1466666666666667</v>
      </c>
      <c r="P524">
        <f>ROUND(Table1[[#This Row],[pledged]]/Table1[[#This Row],[backers_count]],0)</f>
        <v>111</v>
      </c>
      <c r="Q524" t="str">
        <f>LEFT(Table1[[#This Row],[Category and Sub-Category]],FIND("/",Table1[[#This Row],[Category and Sub-Category]])-1)</f>
        <v>theater</v>
      </c>
      <c r="R524" t="str">
        <f>RIGHT(Table1[[#This Row],[Category and Sub-Category]],LEN(Table1[[#This Row],[Category and Sub-Category]])-FIND("/",Table1[[#This Row],[Category and Sub-Category]]))</f>
        <v>plays</v>
      </c>
      <c r="S524" s="9">
        <f>(((Table1[[#This Row],[launched_at]]/60)/60)/24)+DATE(1970,1,1)+(-5/24)</f>
        <v>42429.832465277774</v>
      </c>
      <c r="T524" s="9">
        <f>(((Table1[[#This Row],[deadline]]/60)/60)/24)+DATE(1970,1,1)+(-5/24)</f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1">
        <f>Table1[[#This Row],[pledged]]/Table1[[#This Row],[goal]]</f>
        <v>1.206</v>
      </c>
      <c r="P525">
        <f>ROUND(Table1[[#This Row],[pledged]]/Table1[[#This Row],[backers_count]],0)</f>
        <v>72</v>
      </c>
      <c r="Q525" t="str">
        <f>LEFT(Table1[[#This Row],[Category and Sub-Category]],FIND("/",Table1[[#This Row],[Category and Sub-Category]])-1)</f>
        <v>theater</v>
      </c>
      <c r="R525" t="str">
        <f>RIGHT(Table1[[#This Row],[Category and Sub-Category]],LEN(Table1[[#This Row],[Category and Sub-Category]])-FIND("/",Table1[[#This Row],[Category and Sub-Category]]))</f>
        <v>plays</v>
      </c>
      <c r="S525" s="9">
        <f>(((Table1[[#This Row],[launched_at]]/60)/60)/24)+DATE(1970,1,1)+(-5/24)</f>
        <v>42237.924490740734</v>
      </c>
      <c r="T525" s="9">
        <f>(((Table1[[#This Row],[deadline]]/60)/60)/24)+DATE(1970,1,1)+(-5/24)</f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1">
        <f>Table1[[#This Row],[pledged]]/Table1[[#This Row],[goal]]</f>
        <v>1.0867285714285715</v>
      </c>
      <c r="P526">
        <f>ROUND(Table1[[#This Row],[pledged]]/Table1[[#This Row],[backers_count]],0)</f>
        <v>29</v>
      </c>
      <c r="Q526" t="str">
        <f>LEFT(Table1[[#This Row],[Category and Sub-Category]],FIND("/",Table1[[#This Row],[Category and Sub-Category]])-1)</f>
        <v>theater</v>
      </c>
      <c r="R526" t="str">
        <f>RIGHT(Table1[[#This Row],[Category and Sub-Category]],LEN(Table1[[#This Row],[Category and Sub-Category]])-FIND("/",Table1[[#This Row],[Category and Sub-Category]]))</f>
        <v>plays</v>
      </c>
      <c r="S526" s="9">
        <f>(((Table1[[#This Row],[launched_at]]/60)/60)/24)+DATE(1970,1,1)+(-5/24)</f>
        <v>42492.508900462963</v>
      </c>
      <c r="T526" s="9">
        <f>(((Table1[[#This Row],[deadline]]/60)/60)/24)+DATE(1970,1,1)+(-5/24)</f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1">
        <f>Table1[[#This Row],[pledged]]/Table1[[#This Row],[goal]]</f>
        <v>1</v>
      </c>
      <c r="P527">
        <f>ROUND(Table1[[#This Row],[pledged]]/Table1[[#This Row],[backers_count]],0)</f>
        <v>1000</v>
      </c>
      <c r="Q527" t="str">
        <f>LEFT(Table1[[#This Row],[Category and Sub-Category]],FIND("/",Table1[[#This Row],[Category and Sub-Category]])-1)</f>
        <v>theater</v>
      </c>
      <c r="R527" t="str">
        <f>RIGHT(Table1[[#This Row],[Category and Sub-Category]],LEN(Table1[[#This Row],[Category and Sub-Category]])-FIND("/",Table1[[#This Row],[Category and Sub-Category]]))</f>
        <v>plays</v>
      </c>
      <c r="S527" s="9">
        <f>(((Table1[[#This Row],[launched_at]]/60)/60)/24)+DATE(1970,1,1)+(-5/24)</f>
        <v>41850.192604166667</v>
      </c>
      <c r="T527" s="9">
        <f>(((Table1[[#This Row],[deadline]]/60)/60)/24)+DATE(1970,1,1)+(-5/24)</f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1">
        <f>Table1[[#This Row],[pledged]]/Table1[[#This Row],[goal]]</f>
        <v>1.1399999999999999</v>
      </c>
      <c r="P528">
        <f>ROUND(Table1[[#This Row],[pledged]]/Table1[[#This Row],[backers_count]],0)</f>
        <v>74</v>
      </c>
      <c r="Q528" t="str">
        <f>LEFT(Table1[[#This Row],[Category and Sub-Category]],FIND("/",Table1[[#This Row],[Category and Sub-Category]])-1)</f>
        <v>theater</v>
      </c>
      <c r="R528" t="str">
        <f>RIGHT(Table1[[#This Row],[Category and Sub-Category]],LEN(Table1[[#This Row],[Category and Sub-Category]])-FIND("/",Table1[[#This Row],[Category and Sub-Category]]))</f>
        <v>plays</v>
      </c>
      <c r="S528" s="9">
        <f>(((Table1[[#This Row],[launched_at]]/60)/60)/24)+DATE(1970,1,1)+(-5/24)</f>
        <v>42192.383611111109</v>
      </c>
      <c r="T528" s="9">
        <f>(((Table1[[#This Row],[deadline]]/60)/60)/24)+DATE(1970,1,1)+(-5/24)</f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>Table1[[#This Row],[pledged]]/Table1[[#This Row],[goal]]</f>
        <v>1.0085</v>
      </c>
      <c r="P529">
        <f>ROUND(Table1[[#This Row],[pledged]]/Table1[[#This Row],[backers_count]],0)</f>
        <v>64</v>
      </c>
      <c r="Q529" t="str">
        <f>LEFT(Table1[[#This Row],[Category and Sub-Category]],FIND("/",Table1[[#This Row],[Category and Sub-Category]])-1)</f>
        <v>theater</v>
      </c>
      <c r="R529" t="str">
        <f>RIGHT(Table1[[#This Row],[Category and Sub-Category]],LEN(Table1[[#This Row],[Category and Sub-Category]])-FIND("/",Table1[[#This Row],[Category and Sub-Category]]))</f>
        <v>plays</v>
      </c>
      <c r="S529" s="9">
        <f>(((Table1[[#This Row],[launched_at]]/60)/60)/24)+DATE(1970,1,1)+(-5/24)</f>
        <v>42752.997291666667</v>
      </c>
      <c r="T529" s="9">
        <f>(((Table1[[#This Row],[deadline]]/60)/60)/24)+DATE(1970,1,1)+(-5/24)</f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1">
        <f>Table1[[#This Row],[pledged]]/Table1[[#This Row],[goal]]</f>
        <v>1.1565217391304348</v>
      </c>
      <c r="P530">
        <f>ROUND(Table1[[#This Row],[pledged]]/Table1[[#This Row],[backers_count]],0)</f>
        <v>44</v>
      </c>
      <c r="Q530" t="str">
        <f>LEFT(Table1[[#This Row],[Category and Sub-Category]],FIND("/",Table1[[#This Row],[Category and Sub-Category]])-1)</f>
        <v>theater</v>
      </c>
      <c r="R530" t="str">
        <f>RIGHT(Table1[[#This Row],[Category and Sub-Category]],LEN(Table1[[#This Row],[Category and Sub-Category]])-FIND("/",Table1[[#This Row],[Category and Sub-Category]]))</f>
        <v>plays</v>
      </c>
      <c r="S530" s="9">
        <f>(((Table1[[#This Row],[launched_at]]/60)/60)/24)+DATE(1970,1,1)+(-5/24)</f>
        <v>42155.71188657407</v>
      </c>
      <c r="T530" s="9">
        <f>(((Table1[[#This Row],[deadline]]/60)/60)/24)+DATE(1970,1,1)+(-5/24)</f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1">
        <f>Table1[[#This Row],[pledged]]/Table1[[#This Row],[goal]]</f>
        <v>1.3041666666666667</v>
      </c>
      <c r="P531">
        <f>ROUND(Table1[[#This Row],[pledged]]/Table1[[#This Row],[backers_count]],0)</f>
        <v>87</v>
      </c>
      <c r="Q531" t="str">
        <f>LEFT(Table1[[#This Row],[Category and Sub-Category]],FIND("/",Table1[[#This Row],[Category and Sub-Category]])-1)</f>
        <v>theater</v>
      </c>
      <c r="R531" t="str">
        <f>RIGHT(Table1[[#This Row],[Category and Sub-Category]],LEN(Table1[[#This Row],[Category and Sub-Category]])-FIND("/",Table1[[#This Row],[Category and Sub-Category]]))</f>
        <v>plays</v>
      </c>
      <c r="S531" s="9">
        <f>(((Table1[[#This Row],[launched_at]]/60)/60)/24)+DATE(1970,1,1)+(-5/24)</f>
        <v>42724.822847222218</v>
      </c>
      <c r="T531" s="9">
        <f>(((Table1[[#This Row],[deadline]]/60)/60)/24)+DATE(1970,1,1)+(-5/24)</f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1">
        <f>Table1[[#This Row],[pledged]]/Table1[[#This Row],[goal]]</f>
        <v>1.0778267254038179</v>
      </c>
      <c r="P532">
        <f>ROUND(Table1[[#This Row],[pledged]]/Table1[[#This Row],[backers_count]],0)</f>
        <v>127</v>
      </c>
      <c r="Q532" t="str">
        <f>LEFT(Table1[[#This Row],[Category and Sub-Category]],FIND("/",Table1[[#This Row],[Category and Sub-Category]])-1)</f>
        <v>theater</v>
      </c>
      <c r="R532" t="str">
        <f>RIGHT(Table1[[#This Row],[Category and Sub-Category]],LEN(Table1[[#This Row],[Category and Sub-Category]])-FIND("/",Table1[[#This Row],[Category and Sub-Category]]))</f>
        <v>plays</v>
      </c>
      <c r="S532" s="9">
        <f>(((Table1[[#This Row],[launched_at]]/60)/60)/24)+DATE(1970,1,1)+(-5/24)</f>
        <v>42157.382731481477</v>
      </c>
      <c r="T532" s="9">
        <f>(((Table1[[#This Row],[deadline]]/60)/60)/24)+DATE(1970,1,1)+(-5/24)</f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1">
        <f>Table1[[#This Row],[pledged]]/Table1[[#This Row],[goal]]</f>
        <v>1</v>
      </c>
      <c r="P533">
        <f>ROUND(Table1[[#This Row],[pledged]]/Table1[[#This Row],[backers_count]],0)</f>
        <v>129</v>
      </c>
      <c r="Q533" t="str">
        <f>LEFT(Table1[[#This Row],[Category and Sub-Category]],FIND("/",Table1[[#This Row],[Category and Sub-Category]])-1)</f>
        <v>theater</v>
      </c>
      <c r="R533" t="str">
        <f>RIGHT(Table1[[#This Row],[Category and Sub-Category]],LEN(Table1[[#This Row],[Category and Sub-Category]])-FIND("/",Table1[[#This Row],[Category and Sub-Category]]))</f>
        <v>plays</v>
      </c>
      <c r="S533" s="9">
        <f>(((Table1[[#This Row],[launched_at]]/60)/60)/24)+DATE(1970,1,1)+(-5/24)</f>
        <v>42675.856817129628</v>
      </c>
      <c r="T533" s="9">
        <f>(((Table1[[#This Row],[deadline]]/60)/60)/24)+DATE(1970,1,1)+(-5/24)</f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1">
        <f>Table1[[#This Row],[pledged]]/Table1[[#This Row],[goal]]</f>
        <v>1.2324999999999999</v>
      </c>
      <c r="P534">
        <f>ROUND(Table1[[#This Row],[pledged]]/Table1[[#This Row],[backers_count]],0)</f>
        <v>71</v>
      </c>
      <c r="Q534" t="str">
        <f>LEFT(Table1[[#This Row],[Category and Sub-Category]],FIND("/",Table1[[#This Row],[Category and Sub-Category]])-1)</f>
        <v>theater</v>
      </c>
      <c r="R534" t="str">
        <f>RIGHT(Table1[[#This Row],[Category and Sub-Category]],LEN(Table1[[#This Row],[Category and Sub-Category]])-FIND("/",Table1[[#This Row],[Category and Sub-Category]]))</f>
        <v>plays</v>
      </c>
      <c r="S534" s="9">
        <f>(((Table1[[#This Row],[launched_at]]/60)/60)/24)+DATE(1970,1,1)+(-5/24)</f>
        <v>42472.798703703702</v>
      </c>
      <c r="T534" s="9">
        <f>(((Table1[[#This Row],[deadline]]/60)/60)/24)+DATE(1970,1,1)+(-5/24)</f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1">
        <f>Table1[[#This Row],[pledged]]/Table1[[#This Row],[goal]]</f>
        <v>1.002</v>
      </c>
      <c r="P535">
        <f>ROUND(Table1[[#This Row],[pledged]]/Table1[[#This Row],[backers_count]],0)</f>
        <v>118</v>
      </c>
      <c r="Q535" t="str">
        <f>LEFT(Table1[[#This Row],[Category and Sub-Category]],FIND("/",Table1[[#This Row],[Category and Sub-Category]])-1)</f>
        <v>theater</v>
      </c>
      <c r="R535" t="str">
        <f>RIGHT(Table1[[#This Row],[Category and Sub-Category]],LEN(Table1[[#This Row],[Category and Sub-Category]])-FIND("/",Table1[[#This Row],[Category and Sub-Category]]))</f>
        <v>plays</v>
      </c>
      <c r="S535" s="9">
        <f>(((Table1[[#This Row],[launched_at]]/60)/60)/24)+DATE(1970,1,1)+(-5/24)</f>
        <v>42482.226446759254</v>
      </c>
      <c r="T535" s="9">
        <f>(((Table1[[#This Row],[deadline]]/60)/60)/24)+DATE(1970,1,1)+(-5/24)</f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1">
        <f>Table1[[#This Row],[pledged]]/Table1[[#This Row],[goal]]</f>
        <v>1.0466666666666666</v>
      </c>
      <c r="P536">
        <f>ROUND(Table1[[#This Row],[pledged]]/Table1[[#This Row],[backers_count]],0)</f>
        <v>327</v>
      </c>
      <c r="Q536" t="str">
        <f>LEFT(Table1[[#This Row],[Category and Sub-Category]],FIND("/",Table1[[#This Row],[Category and Sub-Category]])-1)</f>
        <v>theater</v>
      </c>
      <c r="R536" t="str">
        <f>RIGHT(Table1[[#This Row],[Category and Sub-Category]],LEN(Table1[[#This Row],[Category and Sub-Category]])-FIND("/",Table1[[#This Row],[Category and Sub-Category]]))</f>
        <v>plays</v>
      </c>
      <c r="S536" s="9">
        <f>(((Table1[[#This Row],[launched_at]]/60)/60)/24)+DATE(1970,1,1)+(-5/24)</f>
        <v>42270.602662037032</v>
      </c>
      <c r="T536" s="9">
        <f>(((Table1[[#This Row],[deadline]]/60)/60)/24)+DATE(1970,1,1)+(-5/24)</f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1">
        <f>Table1[[#This Row],[pledged]]/Table1[[#This Row],[goal]]</f>
        <v>1.0249999999999999</v>
      </c>
      <c r="P537">
        <f>ROUND(Table1[[#This Row],[pledged]]/Table1[[#This Row],[backers_count]],0)</f>
        <v>35</v>
      </c>
      <c r="Q537" t="str">
        <f>LEFT(Table1[[#This Row],[Category and Sub-Category]],FIND("/",Table1[[#This Row],[Category and Sub-Category]])-1)</f>
        <v>theater</v>
      </c>
      <c r="R537" t="str">
        <f>RIGHT(Table1[[#This Row],[Category and Sub-Category]],LEN(Table1[[#This Row],[Category and Sub-Category]])-FIND("/",Table1[[#This Row],[Category and Sub-Category]]))</f>
        <v>plays</v>
      </c>
      <c r="S537" s="9">
        <f>(((Table1[[#This Row],[launched_at]]/60)/60)/24)+DATE(1970,1,1)+(-5/24)</f>
        <v>42711.336863425917</v>
      </c>
      <c r="T537" s="9">
        <f>(((Table1[[#This Row],[deadline]]/60)/60)/24)+DATE(1970,1,1)+(-5/24)</f>
        <v>42741.336863425917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1">
        <f>Table1[[#This Row],[pledged]]/Table1[[#This Row],[goal]]</f>
        <v>1.1825757575757576</v>
      </c>
      <c r="P538">
        <f>ROUND(Table1[[#This Row],[pledged]]/Table1[[#This Row],[backers_count]],0)</f>
        <v>100</v>
      </c>
      <c r="Q538" t="str">
        <f>LEFT(Table1[[#This Row],[Category and Sub-Category]],FIND("/",Table1[[#This Row],[Category and Sub-Category]])-1)</f>
        <v>theater</v>
      </c>
      <c r="R538" t="str">
        <f>RIGHT(Table1[[#This Row],[Category and Sub-Category]],LEN(Table1[[#This Row],[Category and Sub-Category]])-FIND("/",Table1[[#This Row],[Category and Sub-Category]]))</f>
        <v>plays</v>
      </c>
      <c r="S538" s="9">
        <f>(((Table1[[#This Row],[launched_at]]/60)/60)/24)+DATE(1970,1,1)+(-5/24)</f>
        <v>42179.136655092596</v>
      </c>
      <c r="T538" s="9">
        <f>(((Table1[[#This Row],[deadline]]/60)/60)/24)+DATE(1970,1,1)+(-5/24)</f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1">
        <f>Table1[[#This Row],[pledged]]/Table1[[#This Row],[goal]]</f>
        <v>1.2050000000000001</v>
      </c>
      <c r="P539">
        <f>ROUND(Table1[[#This Row],[pledged]]/Table1[[#This Row],[backers_count]],0)</f>
        <v>41</v>
      </c>
      <c r="Q539" t="str">
        <f>LEFT(Table1[[#This Row],[Category and Sub-Category]],FIND("/",Table1[[#This Row],[Category and Sub-Category]])-1)</f>
        <v>theater</v>
      </c>
      <c r="R539" t="str">
        <f>RIGHT(Table1[[#This Row],[Category and Sub-Category]],LEN(Table1[[#This Row],[Category and Sub-Category]])-FIND("/",Table1[[#This Row],[Category and Sub-Category]]))</f>
        <v>plays</v>
      </c>
      <c r="S539" s="9">
        <f>(((Table1[[#This Row],[launched_at]]/60)/60)/24)+DATE(1970,1,1)+(-5/24)</f>
        <v>42282.560081018521</v>
      </c>
      <c r="T539" s="9">
        <f>(((Table1[[#This Row],[deadline]]/60)/60)/24)+DATE(1970,1,1)+(-5/24)</f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1">
        <f>Table1[[#This Row],[pledged]]/Table1[[#This Row],[goal]]</f>
        <v>3.0242</v>
      </c>
      <c r="P540">
        <f>ROUND(Table1[[#This Row],[pledged]]/Table1[[#This Row],[backers_count]],0)</f>
        <v>252</v>
      </c>
      <c r="Q540" t="str">
        <f>LEFT(Table1[[#This Row],[Category and Sub-Category]],FIND("/",Table1[[#This Row],[Category and Sub-Category]])-1)</f>
        <v>theater</v>
      </c>
      <c r="R540" t="str">
        <f>RIGHT(Table1[[#This Row],[Category and Sub-Category]],LEN(Table1[[#This Row],[Category and Sub-Category]])-FIND("/",Table1[[#This Row],[Category and Sub-Category]]))</f>
        <v>plays</v>
      </c>
      <c r="S540" s="9">
        <f>(((Table1[[#This Row],[launched_at]]/60)/60)/24)+DATE(1970,1,1)+(-5/24)</f>
        <v>42473.586377314808</v>
      </c>
      <c r="T540" s="9">
        <f>(((Table1[[#This Row],[deadline]]/60)/60)/24)+DATE(1970,1,1)+(-5/24)</f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1">
        <f>Table1[[#This Row],[pledged]]/Table1[[#This Row],[goal]]</f>
        <v>1.00644</v>
      </c>
      <c r="P541">
        <f>ROUND(Table1[[#This Row],[pledged]]/Table1[[#This Row],[backers_count]],0)</f>
        <v>25</v>
      </c>
      <c r="Q541" t="str">
        <f>LEFT(Table1[[#This Row],[Category and Sub-Category]],FIND("/",Table1[[#This Row],[Category and Sub-Category]])-1)</f>
        <v>theater</v>
      </c>
      <c r="R541" t="str">
        <f>RIGHT(Table1[[#This Row],[Category and Sub-Category]],LEN(Table1[[#This Row],[Category and Sub-Category]])-FIND("/",Table1[[#This Row],[Category and Sub-Category]]))</f>
        <v>plays</v>
      </c>
      <c r="S541" s="9">
        <f>(((Table1[[#This Row],[launched_at]]/60)/60)/24)+DATE(1970,1,1)+(-5/24)</f>
        <v>42534.841516203705</v>
      </c>
      <c r="T541" s="9">
        <f>(((Table1[[#This Row],[deadline]]/60)/60)/24)+DATE(1970,1,1)+(-5/24)</f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1">
        <f>Table1[[#This Row],[pledged]]/Table1[[#This Row],[goal]]</f>
        <v>6.666666666666667E-5</v>
      </c>
      <c r="P542">
        <f>ROUND(Table1[[#This Row],[pledged]]/Table1[[#This Row],[backers_count]],0)</f>
        <v>1</v>
      </c>
      <c r="Q542" t="str">
        <f>LEFT(Table1[[#This Row],[Category and Sub-Category]],FIND("/",Table1[[#This Row],[Category and Sub-Category]])-1)</f>
        <v>technology</v>
      </c>
      <c r="R542" t="str">
        <f>RIGHT(Table1[[#This Row],[Category and Sub-Category]],LEN(Table1[[#This Row],[Category and Sub-Category]])-FIND("/",Table1[[#This Row],[Category and Sub-Category]]))</f>
        <v>web</v>
      </c>
      <c r="S542" s="9">
        <f>(((Table1[[#This Row],[launched_at]]/60)/60)/24)+DATE(1970,1,1)+(-5/24)</f>
        <v>42009.608865740738</v>
      </c>
      <c r="T542" s="9">
        <f>(((Table1[[#This Row],[deadline]]/60)/60)/24)+DATE(1970,1,1)+(-5/24)</f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1">
        <f>Table1[[#This Row],[pledged]]/Table1[[#This Row],[goal]]</f>
        <v>5.5555555555555558E-3</v>
      </c>
      <c r="P543">
        <f>ROUND(Table1[[#This Row],[pledged]]/Table1[[#This Row],[backers_count]],0)</f>
        <v>25</v>
      </c>
      <c r="Q543" t="str">
        <f>LEFT(Table1[[#This Row],[Category and Sub-Category]],FIND("/",Table1[[#This Row],[Category and Sub-Category]])-1)</f>
        <v>technology</v>
      </c>
      <c r="R543" t="str">
        <f>RIGHT(Table1[[#This Row],[Category and Sub-Category]],LEN(Table1[[#This Row],[Category and Sub-Category]])-FIND("/",Table1[[#This Row],[Category and Sub-Category]]))</f>
        <v>web</v>
      </c>
      <c r="S543" s="9">
        <f>(((Table1[[#This Row],[launched_at]]/60)/60)/24)+DATE(1970,1,1)+(-5/24)</f>
        <v>42275.838356481479</v>
      </c>
      <c r="T543" s="9">
        <f>(((Table1[[#This Row],[deadline]]/60)/60)/24)+DATE(1970,1,1)+(-5/24)</f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1">
        <f>Table1[[#This Row],[pledged]]/Table1[[#This Row],[goal]]</f>
        <v>3.9999999999999998E-6</v>
      </c>
      <c r="P544">
        <f>ROUND(Table1[[#This Row],[pledged]]/Table1[[#This Row],[backers_count]],0)</f>
        <v>1</v>
      </c>
      <c r="Q544" t="str">
        <f>LEFT(Table1[[#This Row],[Category and Sub-Category]],FIND("/",Table1[[#This Row],[Category and Sub-Category]])-1)</f>
        <v>technology</v>
      </c>
      <c r="R544" t="str">
        <f>RIGHT(Table1[[#This Row],[Category and Sub-Category]],LEN(Table1[[#This Row],[Category and Sub-Category]])-FIND("/",Table1[[#This Row],[Category and Sub-Category]]))</f>
        <v>web</v>
      </c>
      <c r="S544" s="9">
        <f>(((Table1[[#This Row],[launched_at]]/60)/60)/24)+DATE(1970,1,1)+(-5/24)</f>
        <v>42433.529120370367</v>
      </c>
      <c r="T544" s="9">
        <f>(((Table1[[#This Row],[deadline]]/60)/60)/24)+DATE(1970,1,1)+(-5/24)</f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1">
        <f>Table1[[#This Row],[pledged]]/Table1[[#This Row],[goal]]</f>
        <v>3.1818181818181819E-3</v>
      </c>
      <c r="P545">
        <f>ROUND(Table1[[#This Row],[pledged]]/Table1[[#This Row],[backers_count]],0)</f>
        <v>35</v>
      </c>
      <c r="Q545" t="str">
        <f>LEFT(Table1[[#This Row],[Category and Sub-Category]],FIND("/",Table1[[#This Row],[Category and Sub-Category]])-1)</f>
        <v>technology</v>
      </c>
      <c r="R545" t="str">
        <f>RIGHT(Table1[[#This Row],[Category and Sub-Category]],LEN(Table1[[#This Row],[Category and Sub-Category]])-FIND("/",Table1[[#This Row],[Category and Sub-Category]]))</f>
        <v>web</v>
      </c>
      <c r="S545" s="9">
        <f>(((Table1[[#This Row],[launched_at]]/60)/60)/24)+DATE(1970,1,1)+(-5/24)</f>
        <v>41913.88381944444</v>
      </c>
      <c r="T545" s="9">
        <f>(((Table1[[#This Row],[deadline]]/60)/60)/24)+DATE(1970,1,1)+(-5/24)</f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1">
        <f>Table1[[#This Row],[pledged]]/Table1[[#This Row],[goal]]</f>
        <v>1.2E-2</v>
      </c>
      <c r="P546">
        <f>ROUND(Table1[[#This Row],[pledged]]/Table1[[#This Row],[backers_count]],0)</f>
        <v>3</v>
      </c>
      <c r="Q546" t="str">
        <f>LEFT(Table1[[#This Row],[Category and Sub-Category]],FIND("/",Table1[[#This Row],[Category and Sub-Category]])-1)</f>
        <v>technology</v>
      </c>
      <c r="R546" t="str">
        <f>RIGHT(Table1[[#This Row],[Category and Sub-Category]],LEN(Table1[[#This Row],[Category and Sub-Category]])-FIND("/",Table1[[#This Row],[Category and Sub-Category]]))</f>
        <v>web</v>
      </c>
      <c r="S546" s="9">
        <f>(((Table1[[#This Row],[launched_at]]/60)/60)/24)+DATE(1970,1,1)+(-5/24)</f>
        <v>42525.448611111111</v>
      </c>
      <c r="T546" s="9">
        <f>(((Table1[[#This Row],[deadline]]/60)/60)/24)+DATE(1970,1,1)+(-5/24)</f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1">
        <f>Table1[[#This Row],[pledged]]/Table1[[#This Row],[goal]]</f>
        <v>0.27383999999999997</v>
      </c>
      <c r="P547">
        <f>ROUND(Table1[[#This Row],[pledged]]/Table1[[#This Row],[backers_count]],0)</f>
        <v>403</v>
      </c>
      <c r="Q547" t="str">
        <f>LEFT(Table1[[#This Row],[Category and Sub-Category]],FIND("/",Table1[[#This Row],[Category and Sub-Category]])-1)</f>
        <v>technology</v>
      </c>
      <c r="R547" t="str">
        <f>RIGHT(Table1[[#This Row],[Category and Sub-Category]],LEN(Table1[[#This Row],[Category and Sub-Category]])-FIND("/",Table1[[#This Row],[Category and Sub-Category]]))</f>
        <v>web</v>
      </c>
      <c r="S547" s="9">
        <f>(((Table1[[#This Row],[launched_at]]/60)/60)/24)+DATE(1970,1,1)+(-5/24)</f>
        <v>42283.38413194444</v>
      </c>
      <c r="T547" s="9">
        <f>(((Table1[[#This Row],[deadline]]/60)/60)/24)+DATE(1970,1,1)+(-5/24)</f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1">
        <f>Table1[[#This Row],[pledged]]/Table1[[#This Row],[goal]]</f>
        <v>8.6666666666666663E-4</v>
      </c>
      <c r="P548">
        <f>ROUND(Table1[[#This Row],[pledged]]/Table1[[#This Row],[backers_count]],0)</f>
        <v>26</v>
      </c>
      <c r="Q548" t="str">
        <f>LEFT(Table1[[#This Row],[Category and Sub-Category]],FIND("/",Table1[[#This Row],[Category and Sub-Category]])-1)</f>
        <v>technology</v>
      </c>
      <c r="R548" t="str">
        <f>RIGHT(Table1[[#This Row],[Category and Sub-Category]],LEN(Table1[[#This Row],[Category and Sub-Category]])-FIND("/",Table1[[#This Row],[Category and Sub-Category]]))</f>
        <v>web</v>
      </c>
      <c r="S548" s="9">
        <f>(((Table1[[#This Row],[launched_at]]/60)/60)/24)+DATE(1970,1,1)+(-5/24)</f>
        <v>42249.459664351853</v>
      </c>
      <c r="T548" s="9">
        <f>(((Table1[[#This Row],[deadline]]/60)/60)/24)+DATE(1970,1,1)+(-5/24)</f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1">
        <f>Table1[[#This Row],[pledged]]/Table1[[#This Row],[goal]]</f>
        <v>0</v>
      </c>
      <c r="P549" t="e">
        <f>ROUND(Table1[[#This Row],[pledged]]/Table1[[#This Row],[backers_count]],0)</f>
        <v>#DIV/0!</v>
      </c>
      <c r="Q549" t="str">
        <f>LEFT(Table1[[#This Row],[Category and Sub-Category]],FIND("/",Table1[[#This Row],[Category and Sub-Category]])-1)</f>
        <v>technology</v>
      </c>
      <c r="R549" t="str">
        <f>RIGHT(Table1[[#This Row],[Category and Sub-Category]],LEN(Table1[[#This Row],[Category and Sub-Category]])-FIND("/",Table1[[#This Row],[Category and Sub-Category]]))</f>
        <v>web</v>
      </c>
      <c r="S549" s="9">
        <f>(((Table1[[#This Row],[launched_at]]/60)/60)/24)+DATE(1970,1,1)+(-5/24)</f>
        <v>42380.488009259258</v>
      </c>
      <c r="T549" s="9">
        <f>(((Table1[[#This Row],[deadline]]/60)/60)/24)+DATE(1970,1,1)+(-5/24)</f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1">
        <f>Table1[[#This Row],[pledged]]/Table1[[#This Row],[goal]]</f>
        <v>8.9999999999999998E-4</v>
      </c>
      <c r="P550">
        <f>ROUND(Table1[[#This Row],[pledged]]/Table1[[#This Row],[backers_count]],0)</f>
        <v>9</v>
      </c>
      <c r="Q550" t="str">
        <f>LEFT(Table1[[#This Row],[Category and Sub-Category]],FIND("/",Table1[[#This Row],[Category and Sub-Category]])-1)</f>
        <v>technology</v>
      </c>
      <c r="R550" t="str">
        <f>RIGHT(Table1[[#This Row],[Category and Sub-Category]],LEN(Table1[[#This Row],[Category and Sub-Category]])-FIND("/",Table1[[#This Row],[Category and Sub-Category]]))</f>
        <v>web</v>
      </c>
      <c r="S550" s="9">
        <f>(((Table1[[#This Row],[launched_at]]/60)/60)/24)+DATE(1970,1,1)+(-5/24)</f>
        <v>42276.695</v>
      </c>
      <c r="T550" s="9">
        <f>(((Table1[[#This Row],[deadline]]/60)/60)/24)+DATE(1970,1,1)+(-5/24)</f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1">
        <f>Table1[[#This Row],[pledged]]/Table1[[#This Row],[goal]]</f>
        <v>2.7199999999999998E-2</v>
      </c>
      <c r="P551">
        <f>ROUND(Table1[[#This Row],[pledged]]/Table1[[#This Row],[backers_count]],0)</f>
        <v>9</v>
      </c>
      <c r="Q551" t="str">
        <f>LEFT(Table1[[#This Row],[Category and Sub-Category]],FIND("/",Table1[[#This Row],[Category and Sub-Category]])-1)</f>
        <v>technology</v>
      </c>
      <c r="R551" t="str">
        <f>RIGHT(Table1[[#This Row],[Category and Sub-Category]],LEN(Table1[[#This Row],[Category and Sub-Category]])-FIND("/",Table1[[#This Row],[Category and Sub-Category]]))</f>
        <v>web</v>
      </c>
      <c r="S551" s="9">
        <f>(((Table1[[#This Row],[launched_at]]/60)/60)/24)+DATE(1970,1,1)+(-5/24)</f>
        <v>42163.428495370368</v>
      </c>
      <c r="T551" s="9">
        <f>(((Table1[[#This Row],[deadline]]/60)/60)/24)+DATE(1970,1,1)+(-5/24)</f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1">
        <f>Table1[[#This Row],[pledged]]/Table1[[#This Row],[goal]]</f>
        <v>7.0000000000000001E-3</v>
      </c>
      <c r="P552">
        <f>ROUND(Table1[[#This Row],[pledged]]/Table1[[#This Row],[backers_count]],0)</f>
        <v>9</v>
      </c>
      <c r="Q552" t="str">
        <f>LEFT(Table1[[#This Row],[Category and Sub-Category]],FIND("/",Table1[[#This Row],[Category and Sub-Category]])-1)</f>
        <v>technology</v>
      </c>
      <c r="R552" t="str">
        <f>RIGHT(Table1[[#This Row],[Category and Sub-Category]],LEN(Table1[[#This Row],[Category and Sub-Category]])-FIND("/",Table1[[#This Row],[Category and Sub-Category]]))</f>
        <v>web</v>
      </c>
      <c r="S552" s="9">
        <f>(((Table1[[#This Row],[launched_at]]/60)/60)/24)+DATE(1970,1,1)+(-5/24)</f>
        <v>42753.47042824074</v>
      </c>
      <c r="T552" s="9">
        <f>(((Table1[[#This Row],[deadline]]/60)/60)/24)+DATE(1970,1,1)+(-5/24)</f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1">
        <f>Table1[[#This Row],[pledged]]/Table1[[#This Row],[goal]]</f>
        <v>5.0413333333333331E-2</v>
      </c>
      <c r="P553">
        <f>ROUND(Table1[[#This Row],[pledged]]/Table1[[#This Row],[backers_count]],0)</f>
        <v>135</v>
      </c>
      <c r="Q553" t="str">
        <f>LEFT(Table1[[#This Row],[Category and Sub-Category]],FIND("/",Table1[[#This Row],[Category and Sub-Category]])-1)</f>
        <v>technology</v>
      </c>
      <c r="R553" t="str">
        <f>RIGHT(Table1[[#This Row],[Category and Sub-Category]],LEN(Table1[[#This Row],[Category and Sub-Category]])-FIND("/",Table1[[#This Row],[Category and Sub-Category]]))</f>
        <v>web</v>
      </c>
      <c r="S553" s="9">
        <f>(((Table1[[#This Row],[launched_at]]/60)/60)/24)+DATE(1970,1,1)+(-5/24)</f>
        <v>42173.067407407405</v>
      </c>
      <c r="T553" s="9">
        <f>(((Table1[[#This Row],[deadline]]/60)/60)/24)+DATE(1970,1,1)+(-5/24)</f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1">
        <f>Table1[[#This Row],[pledged]]/Table1[[#This Row],[goal]]</f>
        <v>0</v>
      </c>
      <c r="P554" t="e">
        <f>ROUND(Table1[[#This Row],[pledged]]/Table1[[#This Row],[backers_count]],0)</f>
        <v>#DIV/0!</v>
      </c>
      <c r="Q554" t="str">
        <f>LEFT(Table1[[#This Row],[Category and Sub-Category]],FIND("/",Table1[[#This Row],[Category and Sub-Category]])-1)</f>
        <v>technology</v>
      </c>
      <c r="R554" t="str">
        <f>RIGHT(Table1[[#This Row],[Category and Sub-Category]],LEN(Table1[[#This Row],[Category and Sub-Category]])-FIND("/",Table1[[#This Row],[Category and Sub-Category]]))</f>
        <v>web</v>
      </c>
      <c r="S554" s="9">
        <f>(((Table1[[#This Row],[launched_at]]/60)/60)/24)+DATE(1970,1,1)+(-5/24)</f>
        <v>42318.408518518518</v>
      </c>
      <c r="T554" s="9">
        <f>(((Table1[[#This Row],[deadline]]/60)/60)/24)+DATE(1970,1,1)+(-5/24)</f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1">
        <f>Table1[[#This Row],[pledged]]/Table1[[#This Row],[goal]]</f>
        <v>4.9199999999999999E-3</v>
      </c>
      <c r="P555">
        <f>ROUND(Table1[[#This Row],[pledged]]/Table1[[#This Row],[backers_count]],0)</f>
        <v>21</v>
      </c>
      <c r="Q555" t="str">
        <f>LEFT(Table1[[#This Row],[Category and Sub-Category]],FIND("/",Table1[[#This Row],[Category and Sub-Category]])-1)</f>
        <v>technology</v>
      </c>
      <c r="R555" t="str">
        <f>RIGHT(Table1[[#This Row],[Category and Sub-Category]],LEN(Table1[[#This Row],[Category and Sub-Category]])-FIND("/",Table1[[#This Row],[Category and Sub-Category]]))</f>
        <v>web</v>
      </c>
      <c r="S555" s="9">
        <f>(((Table1[[#This Row],[launched_at]]/60)/60)/24)+DATE(1970,1,1)+(-5/24)</f>
        <v>41927.511469907404</v>
      </c>
      <c r="T555" s="9">
        <f>(((Table1[[#This Row],[deadline]]/60)/60)/24)+DATE(1970,1,1)+(-5/24)</f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1">
        <f>Table1[[#This Row],[pledged]]/Table1[[#This Row],[goal]]</f>
        <v>0.36589147286821705</v>
      </c>
      <c r="P556">
        <f>ROUND(Table1[[#This Row],[pledged]]/Table1[[#This Row],[backers_count]],0)</f>
        <v>64</v>
      </c>
      <c r="Q556" t="str">
        <f>LEFT(Table1[[#This Row],[Category and Sub-Category]],FIND("/",Table1[[#This Row],[Category and Sub-Category]])-1)</f>
        <v>technology</v>
      </c>
      <c r="R556" t="str">
        <f>RIGHT(Table1[[#This Row],[Category and Sub-Category]],LEN(Table1[[#This Row],[Category and Sub-Category]])-FIND("/",Table1[[#This Row],[Category and Sub-Category]]))</f>
        <v>web</v>
      </c>
      <c r="S556" s="9">
        <f>(((Table1[[#This Row],[launched_at]]/60)/60)/24)+DATE(1970,1,1)+(-5/24)</f>
        <v>41901.476527777777</v>
      </c>
      <c r="T556" s="9">
        <f>(((Table1[[#This Row],[deadline]]/60)/60)/24)+DATE(1970,1,1)+(-5/24)</f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1">
        <f>Table1[[#This Row],[pledged]]/Table1[[#This Row],[goal]]</f>
        <v>0</v>
      </c>
      <c r="P557" t="e">
        <f>ROUND(Table1[[#This Row],[pledged]]/Table1[[#This Row],[backers_count]],0)</f>
        <v>#DIV/0!</v>
      </c>
      <c r="Q557" t="str">
        <f>LEFT(Table1[[#This Row],[Category and Sub-Category]],FIND("/",Table1[[#This Row],[Category and Sub-Category]])-1)</f>
        <v>technology</v>
      </c>
      <c r="R557" t="str">
        <f>RIGHT(Table1[[#This Row],[Category and Sub-Category]],LEN(Table1[[#This Row],[Category and Sub-Category]])-FIND("/",Table1[[#This Row],[Category and Sub-Category]]))</f>
        <v>web</v>
      </c>
      <c r="S557" s="9">
        <f>(((Table1[[#This Row],[launched_at]]/60)/60)/24)+DATE(1970,1,1)+(-5/24)</f>
        <v>42503.145173611112</v>
      </c>
      <c r="T557" s="9">
        <f>(((Table1[[#This Row],[deadline]]/60)/60)/24)+DATE(1970,1,1)+(-5/24)</f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1">
        <f>Table1[[#This Row],[pledged]]/Table1[[#This Row],[goal]]</f>
        <v>2.5000000000000001E-2</v>
      </c>
      <c r="P558">
        <f>ROUND(Table1[[#This Row],[pledged]]/Table1[[#This Row],[backers_count]],0)</f>
        <v>200</v>
      </c>
      <c r="Q558" t="str">
        <f>LEFT(Table1[[#This Row],[Category and Sub-Category]],FIND("/",Table1[[#This Row],[Category and Sub-Category]])-1)</f>
        <v>technology</v>
      </c>
      <c r="R558" t="str">
        <f>RIGHT(Table1[[#This Row],[Category and Sub-Category]],LEN(Table1[[#This Row],[Category and Sub-Category]])-FIND("/",Table1[[#This Row],[Category and Sub-Category]]))</f>
        <v>web</v>
      </c>
      <c r="S558" s="9">
        <f>(((Table1[[#This Row],[launched_at]]/60)/60)/24)+DATE(1970,1,1)+(-5/24)</f>
        <v>42345.651817129627</v>
      </c>
      <c r="T558" s="9">
        <f>(((Table1[[#This Row],[deadline]]/60)/60)/24)+DATE(1970,1,1)+(-5/24)</f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1">
        <f>Table1[[#This Row],[pledged]]/Table1[[#This Row],[goal]]</f>
        <v>9.1066666666666674E-3</v>
      </c>
      <c r="P559">
        <f>ROUND(Table1[[#This Row],[pledged]]/Table1[[#This Row],[backers_count]],0)</f>
        <v>68</v>
      </c>
      <c r="Q559" t="str">
        <f>LEFT(Table1[[#This Row],[Category and Sub-Category]],FIND("/",Table1[[#This Row],[Category and Sub-Category]])-1)</f>
        <v>technology</v>
      </c>
      <c r="R559" t="str">
        <f>RIGHT(Table1[[#This Row],[Category and Sub-Category]],LEN(Table1[[#This Row],[Category and Sub-Category]])-FIND("/",Table1[[#This Row],[Category and Sub-Category]]))</f>
        <v>web</v>
      </c>
      <c r="S559" s="9">
        <f>(((Table1[[#This Row],[launched_at]]/60)/60)/24)+DATE(1970,1,1)+(-5/24)</f>
        <v>42676.733831018515</v>
      </c>
      <c r="T559" s="9">
        <f>(((Table1[[#This Row],[deadline]]/60)/60)/24)+DATE(1970,1,1)+(-5/24)</f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1">
        <f>Table1[[#This Row],[pledged]]/Table1[[#This Row],[goal]]</f>
        <v>0</v>
      </c>
      <c r="P560" t="e">
        <f>ROUND(Table1[[#This Row],[pledged]]/Table1[[#This Row],[backers_count]],0)</f>
        <v>#DIV/0!</v>
      </c>
      <c r="Q560" t="str">
        <f>LEFT(Table1[[#This Row],[Category and Sub-Category]],FIND("/",Table1[[#This Row],[Category and Sub-Category]])-1)</f>
        <v>technology</v>
      </c>
      <c r="R560" t="str">
        <f>RIGHT(Table1[[#This Row],[Category and Sub-Category]],LEN(Table1[[#This Row],[Category and Sub-Category]])-FIND("/",Table1[[#This Row],[Category and Sub-Category]]))</f>
        <v>web</v>
      </c>
      <c r="S560" s="9">
        <f>(((Table1[[#This Row],[launched_at]]/60)/60)/24)+DATE(1970,1,1)+(-5/24)</f>
        <v>42057.674826388888</v>
      </c>
      <c r="T560" s="9">
        <f>(((Table1[[#This Row],[deadline]]/60)/60)/24)+DATE(1970,1,1)+(-5/24)</f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1">
        <f>Table1[[#This Row],[pledged]]/Table1[[#This Row],[goal]]</f>
        <v>2.0833333333333335E-4</v>
      </c>
      <c r="P561">
        <f>ROUND(Table1[[#This Row],[pledged]]/Table1[[#This Row],[backers_count]],0)</f>
        <v>50</v>
      </c>
      <c r="Q561" t="str">
        <f>LEFT(Table1[[#This Row],[Category and Sub-Category]],FIND("/",Table1[[#This Row],[Category and Sub-Category]])-1)</f>
        <v>technology</v>
      </c>
      <c r="R561" t="str">
        <f>RIGHT(Table1[[#This Row],[Category and Sub-Category]],LEN(Table1[[#This Row],[Category and Sub-Category]])-FIND("/",Table1[[#This Row],[Category and Sub-Category]]))</f>
        <v>web</v>
      </c>
      <c r="S561" s="9">
        <f>(((Table1[[#This Row],[launched_at]]/60)/60)/24)+DATE(1970,1,1)+(-5/24)</f>
        <v>42321.074768518512</v>
      </c>
      <c r="T561" s="9">
        <f>(((Table1[[#This Row],[deadline]]/60)/60)/24)+DATE(1970,1,1)+(-5/24)</f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1">
        <f>Table1[[#This Row],[pledged]]/Table1[[#This Row],[goal]]</f>
        <v>1.2E-4</v>
      </c>
      <c r="P562">
        <f>ROUND(Table1[[#This Row],[pledged]]/Table1[[#This Row],[backers_count]],0)</f>
        <v>4</v>
      </c>
      <c r="Q562" t="str">
        <f>LEFT(Table1[[#This Row],[Category and Sub-Category]],FIND("/",Table1[[#This Row],[Category and Sub-Category]])-1)</f>
        <v>technology</v>
      </c>
      <c r="R562" t="str">
        <f>RIGHT(Table1[[#This Row],[Category and Sub-Category]],LEN(Table1[[#This Row],[Category and Sub-Category]])-FIND("/",Table1[[#This Row],[Category and Sub-Category]]))</f>
        <v>web</v>
      </c>
      <c r="S562" s="9">
        <f>(((Table1[[#This Row],[launched_at]]/60)/60)/24)+DATE(1970,1,1)+(-5/24)</f>
        <v>41960.563020833331</v>
      </c>
      <c r="T562" s="9">
        <f>(((Table1[[#This Row],[deadline]]/60)/60)/24)+DATE(1970,1,1)+(-5/24)</f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1">
        <f>Table1[[#This Row],[pledged]]/Table1[[#This Row],[goal]]</f>
        <v>3.6666666666666666E-3</v>
      </c>
      <c r="P563">
        <f>ROUND(Table1[[#This Row],[pledged]]/Table1[[#This Row],[backers_count]],0)</f>
        <v>28</v>
      </c>
      <c r="Q563" t="str">
        <f>LEFT(Table1[[#This Row],[Category and Sub-Category]],FIND("/",Table1[[#This Row],[Category and Sub-Category]])-1)</f>
        <v>technology</v>
      </c>
      <c r="R563" t="str">
        <f>RIGHT(Table1[[#This Row],[Category and Sub-Category]],LEN(Table1[[#This Row],[Category and Sub-Category]])-FIND("/",Table1[[#This Row],[Category and Sub-Category]]))</f>
        <v>web</v>
      </c>
      <c r="S563" s="9">
        <f>(((Table1[[#This Row],[launched_at]]/60)/60)/24)+DATE(1970,1,1)+(-5/24)</f>
        <v>42268.450381944444</v>
      </c>
      <c r="T563" s="9">
        <f>(((Table1[[#This Row],[deadline]]/60)/60)/24)+DATE(1970,1,1)+(-5/24)</f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1">
        <f>Table1[[#This Row],[pledged]]/Table1[[#This Row],[goal]]</f>
        <v>0</v>
      </c>
      <c r="P564" t="e">
        <f>ROUND(Table1[[#This Row],[pledged]]/Table1[[#This Row],[backers_count]],0)</f>
        <v>#DIV/0!</v>
      </c>
      <c r="Q564" t="str">
        <f>LEFT(Table1[[#This Row],[Category and Sub-Category]],FIND("/",Table1[[#This Row],[Category and Sub-Category]])-1)</f>
        <v>technology</v>
      </c>
      <c r="R564" t="str">
        <f>RIGHT(Table1[[#This Row],[Category and Sub-Category]],LEN(Table1[[#This Row],[Category and Sub-Category]])-FIND("/",Table1[[#This Row],[Category and Sub-Category]]))</f>
        <v>web</v>
      </c>
      <c r="S564" s="9">
        <f>(((Table1[[#This Row],[launched_at]]/60)/60)/24)+DATE(1970,1,1)+(-5/24)</f>
        <v>42692.18072916667</v>
      </c>
      <c r="T564" s="9">
        <f>(((Table1[[#This Row],[deadline]]/60)/60)/24)+DATE(1970,1,1)+(-5/24)</f>
        <v>42722.18072916667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1">
        <f>Table1[[#This Row],[pledged]]/Table1[[#This Row],[goal]]</f>
        <v>9.0666666666666662E-4</v>
      </c>
      <c r="P565">
        <f>ROUND(Table1[[#This Row],[pledged]]/Table1[[#This Row],[backers_count]],0)</f>
        <v>34</v>
      </c>
      <c r="Q565" t="str">
        <f>LEFT(Table1[[#This Row],[Category and Sub-Category]],FIND("/",Table1[[#This Row],[Category and Sub-Category]])-1)</f>
        <v>technology</v>
      </c>
      <c r="R565" t="str">
        <f>RIGHT(Table1[[#This Row],[Category and Sub-Category]],LEN(Table1[[#This Row],[Category and Sub-Category]])-FIND("/",Table1[[#This Row],[Category and Sub-Category]]))</f>
        <v>web</v>
      </c>
      <c r="S565" s="9">
        <f>(((Table1[[#This Row],[launched_at]]/60)/60)/24)+DATE(1970,1,1)+(-5/24)</f>
        <v>42021.861655092587</v>
      </c>
      <c r="T565" s="9">
        <f>(((Table1[[#This Row],[deadline]]/60)/60)/24)+DATE(1970,1,1)+(-5/24)</f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1">
        <f>Table1[[#This Row],[pledged]]/Table1[[#This Row],[goal]]</f>
        <v>5.5555555555555558E-5</v>
      </c>
      <c r="P566">
        <f>ROUND(Table1[[#This Row],[pledged]]/Table1[[#This Row],[backers_count]],0)</f>
        <v>1</v>
      </c>
      <c r="Q566" t="str">
        <f>LEFT(Table1[[#This Row],[Category and Sub-Category]],FIND("/",Table1[[#This Row],[Category and Sub-Category]])-1)</f>
        <v>technology</v>
      </c>
      <c r="R566" t="str">
        <f>RIGHT(Table1[[#This Row],[Category and Sub-Category]],LEN(Table1[[#This Row],[Category and Sub-Category]])-FIND("/",Table1[[#This Row],[Category and Sub-Category]]))</f>
        <v>web</v>
      </c>
      <c r="S566" s="9">
        <f>(((Table1[[#This Row],[launched_at]]/60)/60)/24)+DATE(1970,1,1)+(-5/24)</f>
        <v>42411.734664351847</v>
      </c>
      <c r="T566" s="9">
        <f>(((Table1[[#This Row],[deadline]]/60)/60)/24)+DATE(1970,1,1)+(-5/24)</f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1">
        <f>Table1[[#This Row],[pledged]]/Table1[[#This Row],[goal]]</f>
        <v>0</v>
      </c>
      <c r="P567" t="e">
        <f>ROUND(Table1[[#This Row],[pledged]]/Table1[[#This Row],[backers_count]],0)</f>
        <v>#DIV/0!</v>
      </c>
      <c r="Q567" t="str">
        <f>LEFT(Table1[[#This Row],[Category and Sub-Category]],FIND("/",Table1[[#This Row],[Category and Sub-Category]])-1)</f>
        <v>technology</v>
      </c>
      <c r="R567" t="str">
        <f>RIGHT(Table1[[#This Row],[Category and Sub-Category]],LEN(Table1[[#This Row],[Category and Sub-Category]])-FIND("/",Table1[[#This Row],[Category and Sub-Category]]))</f>
        <v>web</v>
      </c>
      <c r="S567" s="9">
        <f>(((Table1[[#This Row],[launched_at]]/60)/60)/24)+DATE(1970,1,1)+(-5/24)</f>
        <v>42165.576956018522</v>
      </c>
      <c r="T567" s="9">
        <f>(((Table1[[#This Row],[deadline]]/60)/60)/24)+DATE(1970,1,1)+(-5/24)</f>
        <v>42195.576956018522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1">
        <f>Table1[[#This Row],[pledged]]/Table1[[#This Row],[goal]]</f>
        <v>2.0000000000000001E-4</v>
      </c>
      <c r="P568">
        <f>ROUND(Table1[[#This Row],[pledged]]/Table1[[#This Row],[backers_count]],0)</f>
        <v>1</v>
      </c>
      <c r="Q568" t="str">
        <f>LEFT(Table1[[#This Row],[Category and Sub-Category]],FIND("/",Table1[[#This Row],[Category and Sub-Category]])-1)</f>
        <v>technology</v>
      </c>
      <c r="R568" t="str">
        <f>RIGHT(Table1[[#This Row],[Category and Sub-Category]],LEN(Table1[[#This Row],[Category and Sub-Category]])-FIND("/",Table1[[#This Row],[Category and Sub-Category]]))</f>
        <v>web</v>
      </c>
      <c r="S568" s="9">
        <f>(((Table1[[#This Row],[launched_at]]/60)/60)/24)+DATE(1970,1,1)+(-5/24)</f>
        <v>42535.476076388884</v>
      </c>
      <c r="T568" s="9">
        <f>(((Table1[[#This Row],[deadline]]/60)/60)/24)+DATE(1970,1,1)+(-5/24)</f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1">
        <f>Table1[[#This Row],[pledged]]/Table1[[#This Row],[goal]]</f>
        <v>0</v>
      </c>
      <c r="P569" t="e">
        <f>ROUND(Table1[[#This Row],[pledged]]/Table1[[#This Row],[backers_count]],0)</f>
        <v>#DIV/0!</v>
      </c>
      <c r="Q569" t="str">
        <f>LEFT(Table1[[#This Row],[Category and Sub-Category]],FIND("/",Table1[[#This Row],[Category and Sub-Category]])-1)</f>
        <v>technology</v>
      </c>
      <c r="R569" t="str">
        <f>RIGHT(Table1[[#This Row],[Category and Sub-Category]],LEN(Table1[[#This Row],[Category and Sub-Category]])-FIND("/",Table1[[#This Row],[Category and Sub-Category]]))</f>
        <v>web</v>
      </c>
      <c r="S569" s="9">
        <f>(((Table1[[#This Row],[launched_at]]/60)/60)/24)+DATE(1970,1,1)+(-5/24)</f>
        <v>41975.634189814817</v>
      </c>
      <c r="T569" s="9">
        <f>(((Table1[[#This Row],[deadline]]/60)/60)/24)+DATE(1970,1,1)+(-5/24)</f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1">
        <f>Table1[[#This Row],[pledged]]/Table1[[#This Row],[goal]]</f>
        <v>0.01</v>
      </c>
      <c r="P570">
        <f>ROUND(Table1[[#This Row],[pledged]]/Table1[[#This Row],[backers_count]],0)</f>
        <v>49</v>
      </c>
      <c r="Q570" t="str">
        <f>LEFT(Table1[[#This Row],[Category and Sub-Category]],FIND("/",Table1[[#This Row],[Category and Sub-Category]])-1)</f>
        <v>technology</v>
      </c>
      <c r="R570" t="str">
        <f>RIGHT(Table1[[#This Row],[Category and Sub-Category]],LEN(Table1[[#This Row],[Category and Sub-Category]])-FIND("/",Table1[[#This Row],[Category and Sub-Category]]))</f>
        <v>web</v>
      </c>
      <c r="S570" s="9">
        <f>(((Table1[[#This Row],[launched_at]]/60)/60)/24)+DATE(1970,1,1)+(-5/24)</f>
        <v>42348.713229166664</v>
      </c>
      <c r="T570" s="9">
        <f>(((Table1[[#This Row],[deadline]]/60)/60)/24)+DATE(1970,1,1)+(-5/24)</f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1">
        <f>Table1[[#This Row],[pledged]]/Table1[[#This Row],[goal]]</f>
        <v>8.0000000000000002E-3</v>
      </c>
      <c r="P571">
        <f>ROUND(Table1[[#This Row],[pledged]]/Table1[[#This Row],[backers_count]],0)</f>
        <v>20</v>
      </c>
      <c r="Q571" t="str">
        <f>LEFT(Table1[[#This Row],[Category and Sub-Category]],FIND("/",Table1[[#This Row],[Category and Sub-Category]])-1)</f>
        <v>technology</v>
      </c>
      <c r="R571" t="str">
        <f>RIGHT(Table1[[#This Row],[Category and Sub-Category]],LEN(Table1[[#This Row],[Category and Sub-Category]])-FIND("/",Table1[[#This Row],[Category and Sub-Category]]))</f>
        <v>web</v>
      </c>
      <c r="S571" s="9">
        <f>(((Table1[[#This Row],[launched_at]]/60)/60)/24)+DATE(1970,1,1)+(-5/24)</f>
        <v>42340.639027777775</v>
      </c>
      <c r="T571" s="9">
        <f>(((Table1[[#This Row],[deadline]]/60)/60)/24)+DATE(1970,1,1)+(-5/24)</f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1">
        <f>Table1[[#This Row],[pledged]]/Table1[[#This Row],[goal]]</f>
        <v>1.6705882352941177E-3</v>
      </c>
      <c r="P572">
        <f>ROUND(Table1[[#This Row],[pledged]]/Table1[[#This Row],[backers_count]],0)</f>
        <v>142</v>
      </c>
      <c r="Q572" t="str">
        <f>LEFT(Table1[[#This Row],[Category and Sub-Category]],FIND("/",Table1[[#This Row],[Category and Sub-Category]])-1)</f>
        <v>technology</v>
      </c>
      <c r="R572" t="str">
        <f>RIGHT(Table1[[#This Row],[Category and Sub-Category]],LEN(Table1[[#This Row],[Category and Sub-Category]])-FIND("/",Table1[[#This Row],[Category and Sub-Category]]))</f>
        <v>web</v>
      </c>
      <c r="S572" s="9">
        <f>(((Table1[[#This Row],[launched_at]]/60)/60)/24)+DATE(1970,1,1)+(-5/24)</f>
        <v>42388.589918981481</v>
      </c>
      <c r="T572" s="9">
        <f>(((Table1[[#This Row],[deadline]]/60)/60)/24)+DATE(1970,1,1)+(-5/24)</f>
        <v>42418.589918981481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1">
        <f>Table1[[#This Row],[pledged]]/Table1[[#This Row],[goal]]</f>
        <v>4.2399999999999998E-3</v>
      </c>
      <c r="P573">
        <f>ROUND(Table1[[#This Row],[pledged]]/Table1[[#This Row],[backers_count]],0)</f>
        <v>53</v>
      </c>
      <c r="Q573" t="str">
        <f>LEFT(Table1[[#This Row],[Category and Sub-Category]],FIND("/",Table1[[#This Row],[Category and Sub-Category]])-1)</f>
        <v>technology</v>
      </c>
      <c r="R573" t="str">
        <f>RIGHT(Table1[[#This Row],[Category and Sub-Category]],LEN(Table1[[#This Row],[Category and Sub-Category]])-FIND("/",Table1[[#This Row],[Category and Sub-Category]]))</f>
        <v>web</v>
      </c>
      <c r="S573" s="9">
        <f>(((Table1[[#This Row],[launched_at]]/60)/60)/24)+DATE(1970,1,1)+(-5/24)</f>
        <v>42192.607905092591</v>
      </c>
      <c r="T573" s="9">
        <f>(((Table1[[#This Row],[deadline]]/60)/60)/24)+DATE(1970,1,1)+(-5/24)</f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1">
        <f>Table1[[#This Row],[pledged]]/Table1[[#This Row],[goal]]</f>
        <v>0</v>
      </c>
      <c r="P574" t="e">
        <f>ROUND(Table1[[#This Row],[pledged]]/Table1[[#This Row],[backers_count]],0)</f>
        <v>#DIV/0!</v>
      </c>
      <c r="Q574" t="str">
        <f>LEFT(Table1[[#This Row],[Category and Sub-Category]],FIND("/",Table1[[#This Row],[Category and Sub-Category]])-1)</f>
        <v>technology</v>
      </c>
      <c r="R574" t="str">
        <f>RIGHT(Table1[[#This Row],[Category and Sub-Category]],LEN(Table1[[#This Row],[Category and Sub-Category]])-FIND("/",Table1[[#This Row],[Category and Sub-Category]]))</f>
        <v>web</v>
      </c>
      <c r="S574" s="9">
        <f>(((Table1[[#This Row],[launched_at]]/60)/60)/24)+DATE(1970,1,1)+(-5/24)</f>
        <v>42282.507962962954</v>
      </c>
      <c r="T574" s="9">
        <f>(((Table1[[#This Row],[deadline]]/60)/60)/24)+DATE(1970,1,1)+(-5/24)</f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1">
        <f>Table1[[#This Row],[pledged]]/Table1[[#This Row],[goal]]</f>
        <v>3.892538925389254E-3</v>
      </c>
      <c r="P575">
        <f>ROUND(Table1[[#This Row],[pledged]]/Table1[[#This Row],[backers_count]],0)</f>
        <v>38</v>
      </c>
      <c r="Q575" t="str">
        <f>LEFT(Table1[[#This Row],[Category and Sub-Category]],FIND("/",Table1[[#This Row],[Category and Sub-Category]])-1)</f>
        <v>technology</v>
      </c>
      <c r="R575" t="str">
        <f>RIGHT(Table1[[#This Row],[Category and Sub-Category]],LEN(Table1[[#This Row],[Category and Sub-Category]])-FIND("/",Table1[[#This Row],[Category and Sub-Category]]))</f>
        <v>web</v>
      </c>
      <c r="S575" s="9">
        <f>(((Table1[[#This Row],[launched_at]]/60)/60)/24)+DATE(1970,1,1)+(-5/24)</f>
        <v>41962.841793981475</v>
      </c>
      <c r="T575" s="9">
        <f>(((Table1[[#This Row],[deadline]]/60)/60)/24)+DATE(1970,1,1)+(-5/24)</f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1">
        <f>Table1[[#This Row],[pledged]]/Table1[[#This Row],[goal]]</f>
        <v>7.1556350626118068E-3</v>
      </c>
      <c r="P576">
        <f>ROUND(Table1[[#This Row],[pledged]]/Table1[[#This Row],[backers_count]],0)</f>
        <v>20</v>
      </c>
      <c r="Q576" t="str">
        <f>LEFT(Table1[[#This Row],[Category and Sub-Category]],FIND("/",Table1[[#This Row],[Category and Sub-Category]])-1)</f>
        <v>technology</v>
      </c>
      <c r="R576" t="str">
        <f>RIGHT(Table1[[#This Row],[Category and Sub-Category]],LEN(Table1[[#This Row],[Category and Sub-Category]])-FIND("/",Table1[[#This Row],[Category and Sub-Category]]))</f>
        <v>web</v>
      </c>
      <c r="S576" s="9">
        <f>(((Table1[[#This Row],[launched_at]]/60)/60)/24)+DATE(1970,1,1)+(-5/24)</f>
        <v>42632.235034722216</v>
      </c>
      <c r="T576" s="9">
        <f>(((Table1[[#This Row],[deadline]]/60)/60)/24)+DATE(1970,1,1)+(-5/24)</f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1">
        <f>Table1[[#This Row],[pledged]]/Table1[[#This Row],[goal]]</f>
        <v>4.3166666666666666E-3</v>
      </c>
      <c r="P577">
        <f>ROUND(Table1[[#This Row],[pledged]]/Table1[[#This Row],[backers_count]],0)</f>
        <v>65</v>
      </c>
      <c r="Q577" t="str">
        <f>LEFT(Table1[[#This Row],[Category and Sub-Category]],FIND("/",Table1[[#This Row],[Category and Sub-Category]])-1)</f>
        <v>technology</v>
      </c>
      <c r="R577" t="str">
        <f>RIGHT(Table1[[#This Row],[Category and Sub-Category]],LEN(Table1[[#This Row],[Category and Sub-Category]])-FIND("/",Table1[[#This Row],[Category and Sub-Category]]))</f>
        <v>web</v>
      </c>
      <c r="S577" s="9">
        <f>(((Table1[[#This Row],[launched_at]]/60)/60)/24)+DATE(1970,1,1)+(-5/24)</f>
        <v>42138.484293981477</v>
      </c>
      <c r="T577" s="9">
        <f>(((Table1[[#This Row],[deadline]]/60)/60)/24)+DATE(1970,1,1)+(-5/24)</f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1">
        <f>Table1[[#This Row],[pledged]]/Table1[[#This Row],[goal]]</f>
        <v>1.2500000000000001E-5</v>
      </c>
      <c r="P578">
        <f>ROUND(Table1[[#This Row],[pledged]]/Table1[[#This Row],[backers_count]],0)</f>
        <v>1</v>
      </c>
      <c r="Q578" t="str">
        <f>LEFT(Table1[[#This Row],[Category and Sub-Category]],FIND("/",Table1[[#This Row],[Category and Sub-Category]])-1)</f>
        <v>technology</v>
      </c>
      <c r="R578" t="str">
        <f>RIGHT(Table1[[#This Row],[Category and Sub-Category]],LEN(Table1[[#This Row],[Category and Sub-Category]])-FIND("/",Table1[[#This Row],[Category and Sub-Category]]))</f>
        <v>web</v>
      </c>
      <c r="S578" s="9">
        <f>(((Table1[[#This Row],[launched_at]]/60)/60)/24)+DATE(1970,1,1)+(-5/24)</f>
        <v>42031.263333333329</v>
      </c>
      <c r="T578" s="9">
        <f>(((Table1[[#This Row],[deadline]]/60)/60)/24)+DATE(1970,1,1)+(-5/24)</f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1">
        <f>Table1[[#This Row],[pledged]]/Table1[[#This Row],[goal]]</f>
        <v>2E-3</v>
      </c>
      <c r="P579">
        <f>ROUND(Table1[[#This Row],[pledged]]/Table1[[#This Row],[backers_count]],0)</f>
        <v>10</v>
      </c>
      <c r="Q579" t="str">
        <f>LEFT(Table1[[#This Row],[Category and Sub-Category]],FIND("/",Table1[[#This Row],[Category and Sub-Category]])-1)</f>
        <v>technology</v>
      </c>
      <c r="R579" t="str">
        <f>RIGHT(Table1[[#This Row],[Category and Sub-Category]],LEN(Table1[[#This Row],[Category and Sub-Category]])-FIND("/",Table1[[#This Row],[Category and Sub-Category]]))</f>
        <v>web</v>
      </c>
      <c r="S579" s="9">
        <f>(((Table1[[#This Row],[launched_at]]/60)/60)/24)+DATE(1970,1,1)+(-5/24)</f>
        <v>42450.380810185183</v>
      </c>
      <c r="T579" s="9">
        <f>(((Table1[[#This Row],[deadline]]/60)/60)/24)+DATE(1970,1,1)+(-5/24)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1">
        <f>Table1[[#This Row],[pledged]]/Table1[[#This Row],[goal]]</f>
        <v>1.12E-4</v>
      </c>
      <c r="P580">
        <f>ROUND(Table1[[#This Row],[pledged]]/Table1[[#This Row],[backers_count]],0)</f>
        <v>2</v>
      </c>
      <c r="Q580" t="str">
        <f>LEFT(Table1[[#This Row],[Category and Sub-Category]],FIND("/",Table1[[#This Row],[Category and Sub-Category]])-1)</f>
        <v>technology</v>
      </c>
      <c r="R580" t="str">
        <f>RIGHT(Table1[[#This Row],[Category and Sub-Category]],LEN(Table1[[#This Row],[Category and Sub-Category]])-FIND("/",Table1[[#This Row],[Category and Sub-Category]]))</f>
        <v>web</v>
      </c>
      <c r="S580" s="9">
        <f>(((Table1[[#This Row],[launched_at]]/60)/60)/24)+DATE(1970,1,1)+(-5/24)</f>
        <v>42230.370289351849</v>
      </c>
      <c r="T580" s="9">
        <f>(((Table1[[#This Row],[deadline]]/60)/60)/24)+DATE(1970,1,1)+(-5/24)</f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1">
        <f>Table1[[#This Row],[pledged]]/Table1[[#This Row],[goal]]</f>
        <v>1.4583333333333334E-2</v>
      </c>
      <c r="P581">
        <f>ROUND(Table1[[#This Row],[pledged]]/Table1[[#This Row],[backers_count]],0)</f>
        <v>35</v>
      </c>
      <c r="Q581" t="str">
        <f>LEFT(Table1[[#This Row],[Category and Sub-Category]],FIND("/",Table1[[#This Row],[Category and Sub-Category]])-1)</f>
        <v>technology</v>
      </c>
      <c r="R581" t="str">
        <f>RIGHT(Table1[[#This Row],[Category and Sub-Category]],LEN(Table1[[#This Row],[Category and Sub-Category]])-FIND("/",Table1[[#This Row],[Category and Sub-Category]]))</f>
        <v>web</v>
      </c>
      <c r="S581" s="9">
        <f>(((Table1[[#This Row],[launched_at]]/60)/60)/24)+DATE(1970,1,1)+(-5/24)</f>
        <v>41968.643784722219</v>
      </c>
      <c r="T581" s="9">
        <f>(((Table1[[#This Row],[deadline]]/60)/60)/24)+DATE(1970,1,1)+(-5/24)</f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1">
        <f>Table1[[#This Row],[pledged]]/Table1[[#This Row],[goal]]</f>
        <v>3.3333333333333332E-4</v>
      </c>
      <c r="P582">
        <f>ROUND(Table1[[#This Row],[pledged]]/Table1[[#This Row],[backers_count]],0)</f>
        <v>1</v>
      </c>
      <c r="Q582" t="str">
        <f>LEFT(Table1[[#This Row],[Category and Sub-Category]],FIND("/",Table1[[#This Row],[Category and Sub-Category]])-1)</f>
        <v>technology</v>
      </c>
      <c r="R582" t="str">
        <f>RIGHT(Table1[[#This Row],[Category and Sub-Category]],LEN(Table1[[#This Row],[Category and Sub-Category]])-FIND("/",Table1[[#This Row],[Category and Sub-Category]]))</f>
        <v>web</v>
      </c>
      <c r="S582" s="9">
        <f>(((Table1[[#This Row],[launched_at]]/60)/60)/24)+DATE(1970,1,1)+(-5/24)</f>
        <v>42605.699849537035</v>
      </c>
      <c r="T582" s="9">
        <f>(((Table1[[#This Row],[deadline]]/60)/60)/24)+DATE(1970,1,1)+(-5/24)</f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1">
        <f>Table1[[#This Row],[pledged]]/Table1[[#This Row],[goal]]</f>
        <v>0</v>
      </c>
      <c r="P583" t="e">
        <f>ROUND(Table1[[#This Row],[pledged]]/Table1[[#This Row],[backers_count]],0)</f>
        <v>#DIV/0!</v>
      </c>
      <c r="Q583" t="str">
        <f>LEFT(Table1[[#This Row],[Category and Sub-Category]],FIND("/",Table1[[#This Row],[Category and Sub-Category]])-1)</f>
        <v>technology</v>
      </c>
      <c r="R583" t="str">
        <f>RIGHT(Table1[[#This Row],[Category and Sub-Category]],LEN(Table1[[#This Row],[Category and Sub-Category]])-FIND("/",Table1[[#This Row],[Category and Sub-Category]]))</f>
        <v>web</v>
      </c>
      <c r="S583" s="9">
        <f>(((Table1[[#This Row],[launched_at]]/60)/60)/24)+DATE(1970,1,1)+(-5/24)</f>
        <v>42187.804444444446</v>
      </c>
      <c r="T583" s="9">
        <f>(((Table1[[#This Row],[deadline]]/60)/60)/24)+DATE(1970,1,1)+(-5/24)</f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1">
        <f>Table1[[#This Row],[pledged]]/Table1[[#This Row],[goal]]</f>
        <v>0</v>
      </c>
      <c r="P584" t="e">
        <f>ROUND(Table1[[#This Row],[pledged]]/Table1[[#This Row],[backers_count]],0)</f>
        <v>#DIV/0!</v>
      </c>
      <c r="Q584" t="str">
        <f>LEFT(Table1[[#This Row],[Category and Sub-Category]],FIND("/",Table1[[#This Row],[Category and Sub-Category]])-1)</f>
        <v>technology</v>
      </c>
      <c r="R584" t="str">
        <f>RIGHT(Table1[[#This Row],[Category and Sub-Category]],LEN(Table1[[#This Row],[Category and Sub-Category]])-FIND("/",Table1[[#This Row],[Category and Sub-Category]]))</f>
        <v>web</v>
      </c>
      <c r="S584" s="9">
        <f>(((Table1[[#This Row],[launched_at]]/60)/60)/24)+DATE(1970,1,1)+(-5/24)</f>
        <v>42055.531469907401</v>
      </c>
      <c r="T584" s="9">
        <f>(((Table1[[#This Row],[deadline]]/60)/60)/24)+DATE(1970,1,1)+(-5/24)</f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1">
        <f>Table1[[#This Row],[pledged]]/Table1[[#This Row],[goal]]</f>
        <v>1.1111111111111112E-4</v>
      </c>
      <c r="P585">
        <f>ROUND(Table1[[#This Row],[pledged]]/Table1[[#This Row],[backers_count]],0)</f>
        <v>1</v>
      </c>
      <c r="Q585" t="str">
        <f>LEFT(Table1[[#This Row],[Category and Sub-Category]],FIND("/",Table1[[#This Row],[Category and Sub-Category]])-1)</f>
        <v>technology</v>
      </c>
      <c r="R585" t="str">
        <f>RIGHT(Table1[[#This Row],[Category and Sub-Category]],LEN(Table1[[#This Row],[Category and Sub-Category]])-FIND("/",Table1[[#This Row],[Category and Sub-Category]]))</f>
        <v>web</v>
      </c>
      <c r="S585" s="9">
        <f>(((Table1[[#This Row],[launched_at]]/60)/60)/24)+DATE(1970,1,1)+(-5/24)</f>
        <v>42052.730173611104</v>
      </c>
      <c r="T585" s="9">
        <f>(((Table1[[#This Row],[deadline]]/60)/60)/24)+DATE(1970,1,1)+(-5/24)</f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1">
        <f>Table1[[#This Row],[pledged]]/Table1[[#This Row],[goal]]</f>
        <v>0.01</v>
      </c>
      <c r="P586">
        <f>ROUND(Table1[[#This Row],[pledged]]/Table1[[#This Row],[backers_count]],0)</f>
        <v>5</v>
      </c>
      <c r="Q586" t="str">
        <f>LEFT(Table1[[#This Row],[Category and Sub-Category]],FIND("/",Table1[[#This Row],[Category and Sub-Category]])-1)</f>
        <v>technology</v>
      </c>
      <c r="R586" t="str">
        <f>RIGHT(Table1[[#This Row],[Category and Sub-Category]],LEN(Table1[[#This Row],[Category and Sub-Category]])-FIND("/",Table1[[#This Row],[Category and Sub-Category]]))</f>
        <v>web</v>
      </c>
      <c r="S586" s="9">
        <f>(((Table1[[#This Row],[launched_at]]/60)/60)/24)+DATE(1970,1,1)+(-5/24)</f>
        <v>42049.508287037032</v>
      </c>
      <c r="T586" s="9">
        <f>(((Table1[[#This Row],[deadline]]/60)/60)/24)+DATE(1970,1,1)+(-5/24)</f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1">
        <f>Table1[[#This Row],[pledged]]/Table1[[#This Row],[goal]]</f>
        <v>0</v>
      </c>
      <c r="P587" t="e">
        <f>ROUND(Table1[[#This Row],[pledged]]/Table1[[#This Row],[backers_count]],0)</f>
        <v>#DIV/0!</v>
      </c>
      <c r="Q587" t="str">
        <f>LEFT(Table1[[#This Row],[Category and Sub-Category]],FIND("/",Table1[[#This Row],[Category and Sub-Category]])-1)</f>
        <v>technology</v>
      </c>
      <c r="R587" t="str">
        <f>RIGHT(Table1[[#This Row],[Category and Sub-Category]],LEN(Table1[[#This Row],[Category and Sub-Category]])-FIND("/",Table1[[#This Row],[Category and Sub-Category]]))</f>
        <v>web</v>
      </c>
      <c r="S587" s="9">
        <f>(((Table1[[#This Row],[launched_at]]/60)/60)/24)+DATE(1970,1,1)+(-5/24)</f>
        <v>42283.182604166665</v>
      </c>
      <c r="T587" s="9">
        <f>(((Table1[[#This Row],[deadline]]/60)/60)/24)+DATE(1970,1,1)+(-5/24)</f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1">
        <f>Table1[[#This Row],[pledged]]/Table1[[#This Row],[goal]]</f>
        <v>5.5999999999999999E-3</v>
      </c>
      <c r="P588">
        <f>ROUND(Table1[[#This Row],[pledged]]/Table1[[#This Row],[backers_count]],0)</f>
        <v>14</v>
      </c>
      <c r="Q588" t="str">
        <f>LEFT(Table1[[#This Row],[Category and Sub-Category]],FIND("/",Table1[[#This Row],[Category and Sub-Category]])-1)</f>
        <v>technology</v>
      </c>
      <c r="R588" t="str">
        <f>RIGHT(Table1[[#This Row],[Category and Sub-Category]],LEN(Table1[[#This Row],[Category and Sub-Category]])-FIND("/",Table1[[#This Row],[Category and Sub-Category]]))</f>
        <v>web</v>
      </c>
      <c r="S588" s="9">
        <f>(((Table1[[#This Row],[launched_at]]/60)/60)/24)+DATE(1970,1,1)+(-5/24)</f>
        <v>42020.645914351851</v>
      </c>
      <c r="T588" s="9">
        <f>(((Table1[[#This Row],[deadline]]/60)/60)/24)+DATE(1970,1,1)+(-5/24)</f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1">
        <f>Table1[[#This Row],[pledged]]/Table1[[#This Row],[goal]]</f>
        <v>9.0833333333333335E-2</v>
      </c>
      <c r="P589">
        <f>ROUND(Table1[[#This Row],[pledged]]/Table1[[#This Row],[backers_count]],0)</f>
        <v>389</v>
      </c>
      <c r="Q589" t="str">
        <f>LEFT(Table1[[#This Row],[Category and Sub-Category]],FIND("/",Table1[[#This Row],[Category and Sub-Category]])-1)</f>
        <v>technology</v>
      </c>
      <c r="R589" t="str">
        <f>RIGHT(Table1[[#This Row],[Category and Sub-Category]],LEN(Table1[[#This Row],[Category and Sub-Category]])-FIND("/",Table1[[#This Row],[Category and Sub-Category]]))</f>
        <v>web</v>
      </c>
      <c r="S589" s="9">
        <f>(((Table1[[#This Row],[launched_at]]/60)/60)/24)+DATE(1970,1,1)+(-5/24)</f>
        <v>42080.548993055556</v>
      </c>
      <c r="T589" s="9">
        <f>(((Table1[[#This Row],[deadline]]/60)/60)/24)+DATE(1970,1,1)+(-5/24)</f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1">
        <f>Table1[[#This Row],[pledged]]/Table1[[#This Row],[goal]]</f>
        <v>3.3444444444444443E-2</v>
      </c>
      <c r="P590">
        <f>ROUND(Table1[[#This Row],[pledged]]/Table1[[#This Row],[backers_count]],0)</f>
        <v>151</v>
      </c>
      <c r="Q590" t="str">
        <f>LEFT(Table1[[#This Row],[Category and Sub-Category]],FIND("/",Table1[[#This Row],[Category and Sub-Category]])-1)</f>
        <v>technology</v>
      </c>
      <c r="R590" t="str">
        <f>RIGHT(Table1[[#This Row],[Category and Sub-Category]],LEN(Table1[[#This Row],[Category and Sub-Category]])-FIND("/",Table1[[#This Row],[Category and Sub-Category]]))</f>
        <v>web</v>
      </c>
      <c r="S590" s="9">
        <f>(((Table1[[#This Row],[launched_at]]/60)/60)/24)+DATE(1970,1,1)+(-5/24)</f>
        <v>42631.56118055556</v>
      </c>
      <c r="T590" s="9">
        <f>(((Table1[[#This Row],[deadline]]/60)/60)/24)+DATE(1970,1,1)+(-5/24)</f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1">
        <f>Table1[[#This Row],[pledged]]/Table1[[#This Row],[goal]]</f>
        <v>1.3333333333333334E-4</v>
      </c>
      <c r="P591">
        <f>ROUND(Table1[[#This Row],[pledged]]/Table1[[#This Row],[backers_count]],0)</f>
        <v>1</v>
      </c>
      <c r="Q591" t="str">
        <f>LEFT(Table1[[#This Row],[Category and Sub-Category]],FIND("/",Table1[[#This Row],[Category and Sub-Category]])-1)</f>
        <v>technology</v>
      </c>
      <c r="R591" t="str">
        <f>RIGHT(Table1[[#This Row],[Category and Sub-Category]],LEN(Table1[[#This Row],[Category and Sub-Category]])-FIND("/",Table1[[#This Row],[Category and Sub-Category]]))</f>
        <v>web</v>
      </c>
      <c r="S591" s="9">
        <f>(((Table1[[#This Row],[launched_at]]/60)/60)/24)+DATE(1970,1,1)+(-5/24)</f>
        <v>42178.406238425923</v>
      </c>
      <c r="T591" s="9">
        <f>(((Table1[[#This Row],[deadline]]/60)/60)/24)+DATE(1970,1,1)+(-5/24)</f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1">
        <f>Table1[[#This Row],[pledged]]/Table1[[#This Row],[goal]]</f>
        <v>4.4600000000000001E-2</v>
      </c>
      <c r="P592">
        <f>ROUND(Table1[[#This Row],[pledged]]/Table1[[#This Row],[backers_count]],0)</f>
        <v>25</v>
      </c>
      <c r="Q592" t="str">
        <f>LEFT(Table1[[#This Row],[Category and Sub-Category]],FIND("/",Table1[[#This Row],[Category and Sub-Category]])-1)</f>
        <v>technology</v>
      </c>
      <c r="R592" t="str">
        <f>RIGHT(Table1[[#This Row],[Category and Sub-Category]],LEN(Table1[[#This Row],[Category and Sub-Category]])-FIND("/",Table1[[#This Row],[Category and Sub-Category]]))</f>
        <v>web</v>
      </c>
      <c r="S592" s="9">
        <f>(((Table1[[#This Row],[launched_at]]/60)/60)/24)+DATE(1970,1,1)+(-5/24)</f>
        <v>42377.34642361111</v>
      </c>
      <c r="T592" s="9">
        <f>(((Table1[[#This Row],[deadline]]/60)/60)/24)+DATE(1970,1,1)+(-5/24)</f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1">
        <f>Table1[[#This Row],[pledged]]/Table1[[#This Row],[goal]]</f>
        <v>6.0999999999999997E-4</v>
      </c>
      <c r="P593">
        <f>ROUND(Table1[[#This Row],[pledged]]/Table1[[#This Row],[backers_count]],0)</f>
        <v>31</v>
      </c>
      <c r="Q593" t="str">
        <f>LEFT(Table1[[#This Row],[Category and Sub-Category]],FIND("/",Table1[[#This Row],[Category and Sub-Category]])-1)</f>
        <v>technology</v>
      </c>
      <c r="R593" t="str">
        <f>RIGHT(Table1[[#This Row],[Category and Sub-Category]],LEN(Table1[[#This Row],[Category and Sub-Category]])-FIND("/",Table1[[#This Row],[Category and Sub-Category]]))</f>
        <v>web</v>
      </c>
      <c r="S593" s="9">
        <f>(((Table1[[#This Row],[launched_at]]/60)/60)/24)+DATE(1970,1,1)+(-5/24)</f>
        <v>42177.334837962961</v>
      </c>
      <c r="T593" s="9">
        <f>(((Table1[[#This Row],[deadline]]/60)/60)/24)+DATE(1970,1,1)+(-5/24)</f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1">
        <f>Table1[[#This Row],[pledged]]/Table1[[#This Row],[goal]]</f>
        <v>3.3333333333333333E-2</v>
      </c>
      <c r="P594">
        <f>ROUND(Table1[[#This Row],[pledged]]/Table1[[#This Row],[backers_count]],0)</f>
        <v>250</v>
      </c>
      <c r="Q594" t="str">
        <f>LEFT(Table1[[#This Row],[Category and Sub-Category]],FIND("/",Table1[[#This Row],[Category and Sub-Category]])-1)</f>
        <v>technology</v>
      </c>
      <c r="R594" t="str">
        <f>RIGHT(Table1[[#This Row],[Category and Sub-Category]],LEN(Table1[[#This Row],[Category and Sub-Category]])-FIND("/",Table1[[#This Row],[Category and Sub-Category]]))</f>
        <v>web</v>
      </c>
      <c r="S594" s="9">
        <f>(((Table1[[#This Row],[launched_at]]/60)/60)/24)+DATE(1970,1,1)+(-5/24)</f>
        <v>41946.023842592593</v>
      </c>
      <c r="T594" s="9">
        <f>(((Table1[[#This Row],[deadline]]/60)/60)/24)+DATE(1970,1,1)+(-5/24)</f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1">
        <f>Table1[[#This Row],[pledged]]/Table1[[#This Row],[goal]]</f>
        <v>0.23</v>
      </c>
      <c r="P595">
        <f>ROUND(Table1[[#This Row],[pledged]]/Table1[[#This Row],[backers_count]],0)</f>
        <v>16</v>
      </c>
      <c r="Q595" t="str">
        <f>LEFT(Table1[[#This Row],[Category and Sub-Category]],FIND("/",Table1[[#This Row],[Category and Sub-Category]])-1)</f>
        <v>technology</v>
      </c>
      <c r="R595" t="str">
        <f>RIGHT(Table1[[#This Row],[Category and Sub-Category]],LEN(Table1[[#This Row],[Category and Sub-Category]])-FIND("/",Table1[[#This Row],[Category and Sub-Category]]))</f>
        <v>web</v>
      </c>
      <c r="S595" s="9">
        <f>(((Table1[[#This Row],[launched_at]]/60)/60)/24)+DATE(1970,1,1)+(-5/24)</f>
        <v>42070.469270833331</v>
      </c>
      <c r="T595" s="9">
        <f>(((Table1[[#This Row],[deadline]]/60)/60)/24)+DATE(1970,1,1)+(-5/24)</f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1">
        <f>Table1[[#This Row],[pledged]]/Table1[[#This Row],[goal]]</f>
        <v>1.0399999999999999E-3</v>
      </c>
      <c r="P596">
        <f>ROUND(Table1[[#This Row],[pledged]]/Table1[[#This Row],[backers_count]],0)</f>
        <v>13</v>
      </c>
      <c r="Q596" t="str">
        <f>LEFT(Table1[[#This Row],[Category and Sub-Category]],FIND("/",Table1[[#This Row],[Category and Sub-Category]])-1)</f>
        <v>technology</v>
      </c>
      <c r="R596" t="str">
        <f>RIGHT(Table1[[#This Row],[Category and Sub-Category]],LEN(Table1[[#This Row],[Category and Sub-Category]])-FIND("/",Table1[[#This Row],[Category and Sub-Category]]))</f>
        <v>web</v>
      </c>
      <c r="S596" s="9">
        <f>(((Table1[[#This Row],[launched_at]]/60)/60)/24)+DATE(1970,1,1)+(-5/24)</f>
        <v>42446.571828703702</v>
      </c>
      <c r="T596" s="9">
        <f>(((Table1[[#This Row],[deadline]]/60)/60)/24)+DATE(1970,1,1)+(-5/24)</f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1">
        <f>Table1[[#This Row],[pledged]]/Table1[[#This Row],[goal]]</f>
        <v>4.2599999999999999E-3</v>
      </c>
      <c r="P597">
        <f>ROUND(Table1[[#This Row],[pledged]]/Table1[[#This Row],[backers_count]],0)</f>
        <v>53</v>
      </c>
      <c r="Q597" t="str">
        <f>LEFT(Table1[[#This Row],[Category and Sub-Category]],FIND("/",Table1[[#This Row],[Category and Sub-Category]])-1)</f>
        <v>technology</v>
      </c>
      <c r="R597" t="str">
        <f>RIGHT(Table1[[#This Row],[Category and Sub-Category]],LEN(Table1[[#This Row],[Category and Sub-Category]])-FIND("/",Table1[[#This Row],[Category and Sub-Category]]))</f>
        <v>web</v>
      </c>
      <c r="S597" s="9">
        <f>(((Table1[[#This Row],[launched_at]]/60)/60)/24)+DATE(1970,1,1)+(-5/24)</f>
        <v>42082.861550925918</v>
      </c>
      <c r="T597" s="9">
        <f>(((Table1[[#This Row],[deadline]]/60)/60)/24)+DATE(1970,1,1)+(-5/24)</f>
        <v>42127.861550925918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1">
        <f>Table1[[#This Row],[pledged]]/Table1[[#This Row],[goal]]</f>
        <v>2.9999999999999997E-4</v>
      </c>
      <c r="P598">
        <f>ROUND(Table1[[#This Row],[pledged]]/Table1[[#This Row],[backers_count]],0)</f>
        <v>3</v>
      </c>
      <c r="Q598" t="str">
        <f>LEFT(Table1[[#This Row],[Category and Sub-Category]],FIND("/",Table1[[#This Row],[Category and Sub-Category]])-1)</f>
        <v>technology</v>
      </c>
      <c r="R598" t="str">
        <f>RIGHT(Table1[[#This Row],[Category and Sub-Category]],LEN(Table1[[#This Row],[Category and Sub-Category]])-FIND("/",Table1[[#This Row],[Category and Sub-Category]]))</f>
        <v>web</v>
      </c>
      <c r="S598" s="9">
        <f>(((Table1[[#This Row],[launched_at]]/60)/60)/24)+DATE(1970,1,1)+(-5/24)</f>
        <v>42646.688564814809</v>
      </c>
      <c r="T598" s="9">
        <f>(((Table1[[#This Row],[deadline]]/60)/60)/24)+DATE(1970,1,1)+(-5/24)</f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1">
        <f>Table1[[#This Row],[pledged]]/Table1[[#This Row],[goal]]</f>
        <v>2.6666666666666666E-3</v>
      </c>
      <c r="P599">
        <f>ROUND(Table1[[#This Row],[pledged]]/Table1[[#This Row],[backers_count]],0)</f>
        <v>10</v>
      </c>
      <c r="Q599" t="str">
        <f>LEFT(Table1[[#This Row],[Category and Sub-Category]],FIND("/",Table1[[#This Row],[Category and Sub-Category]])-1)</f>
        <v>technology</v>
      </c>
      <c r="R599" t="str">
        <f>RIGHT(Table1[[#This Row],[Category and Sub-Category]],LEN(Table1[[#This Row],[Category and Sub-Category]])-FIND("/",Table1[[#This Row],[Category and Sub-Category]]))</f>
        <v>web</v>
      </c>
      <c r="S599" s="9">
        <f>(((Table1[[#This Row],[launched_at]]/60)/60)/24)+DATE(1970,1,1)+(-5/24)</f>
        <v>42545.496932870366</v>
      </c>
      <c r="T599" s="9">
        <f>(((Table1[[#This Row],[deadline]]/60)/60)/24)+DATE(1970,1,1)+(-5/24)</f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1">
        <f>Table1[[#This Row],[pledged]]/Table1[[#This Row],[goal]]</f>
        <v>0.34</v>
      </c>
      <c r="P600">
        <f>ROUND(Table1[[#This Row],[pledged]]/Table1[[#This Row],[backers_count]],0)</f>
        <v>121</v>
      </c>
      <c r="Q600" t="str">
        <f>LEFT(Table1[[#This Row],[Category and Sub-Category]],FIND("/",Table1[[#This Row],[Category and Sub-Category]])-1)</f>
        <v>technology</v>
      </c>
      <c r="R600" t="str">
        <f>RIGHT(Table1[[#This Row],[Category and Sub-Category]],LEN(Table1[[#This Row],[Category and Sub-Category]])-FIND("/",Table1[[#This Row],[Category and Sub-Category]]))</f>
        <v>web</v>
      </c>
      <c r="S600" s="9">
        <f>(((Table1[[#This Row],[launched_at]]/60)/60)/24)+DATE(1970,1,1)+(-5/24)</f>
        <v>41947.793761574074</v>
      </c>
      <c r="T600" s="9">
        <f>(((Table1[[#This Row],[deadline]]/60)/60)/24)+DATE(1970,1,1)+(-5/24)</f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1">
        <f>Table1[[#This Row],[pledged]]/Table1[[#This Row],[goal]]</f>
        <v>6.2E-4</v>
      </c>
      <c r="P601">
        <f>ROUND(Table1[[#This Row],[pledged]]/Table1[[#This Row],[backers_count]],0)</f>
        <v>16</v>
      </c>
      <c r="Q601" t="str">
        <f>LEFT(Table1[[#This Row],[Category and Sub-Category]],FIND("/",Table1[[#This Row],[Category and Sub-Category]])-1)</f>
        <v>technology</v>
      </c>
      <c r="R601" t="str">
        <f>RIGHT(Table1[[#This Row],[Category and Sub-Category]],LEN(Table1[[#This Row],[Category and Sub-Category]])-FIND("/",Table1[[#This Row],[Category and Sub-Category]]))</f>
        <v>web</v>
      </c>
      <c r="S601" s="9">
        <f>(((Table1[[#This Row],[launched_at]]/60)/60)/24)+DATE(1970,1,1)+(-5/24)</f>
        <v>42047.604189814818</v>
      </c>
      <c r="T601" s="9">
        <f>(((Table1[[#This Row],[deadline]]/60)/60)/24)+DATE(1970,1,1)+(-5/24)</f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1">
        <f>Table1[[#This Row],[pledged]]/Table1[[#This Row],[goal]]</f>
        <v>0.02</v>
      </c>
      <c r="P602">
        <f>ROUND(Table1[[#This Row],[pledged]]/Table1[[#This Row],[backers_count]],0)</f>
        <v>100</v>
      </c>
      <c r="Q602" t="str">
        <f>LEFT(Table1[[#This Row],[Category and Sub-Category]],FIND("/",Table1[[#This Row],[Category and Sub-Category]])-1)</f>
        <v>technology</v>
      </c>
      <c r="R602" t="str">
        <f>RIGHT(Table1[[#This Row],[Category and Sub-Category]],LEN(Table1[[#This Row],[Category and Sub-Category]])-FIND("/",Table1[[#This Row],[Category and Sub-Category]]))</f>
        <v>web</v>
      </c>
      <c r="S602" s="9">
        <f>(((Table1[[#This Row],[launched_at]]/60)/60)/24)+DATE(1970,1,1)+(-5/24)</f>
        <v>42073.589837962958</v>
      </c>
      <c r="T602" s="9">
        <f>(((Table1[[#This Row],[deadline]]/60)/60)/24)+DATE(1970,1,1)+(-5/24)</f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1">
        <f>Table1[[#This Row],[pledged]]/Table1[[#This Row],[goal]]</f>
        <v>1.4E-2</v>
      </c>
      <c r="P603">
        <f>ROUND(Table1[[#This Row],[pledged]]/Table1[[#This Row],[backers_count]],0)</f>
        <v>23</v>
      </c>
      <c r="Q603" t="str">
        <f>LEFT(Table1[[#This Row],[Category and Sub-Category]],FIND("/",Table1[[#This Row],[Category and Sub-Category]])-1)</f>
        <v>technology</v>
      </c>
      <c r="R603" t="str">
        <f>RIGHT(Table1[[#This Row],[Category and Sub-Category]],LEN(Table1[[#This Row],[Category and Sub-Category]])-FIND("/",Table1[[#This Row],[Category and Sub-Category]]))</f>
        <v>web</v>
      </c>
      <c r="S603" s="9">
        <f>(((Table1[[#This Row],[launched_at]]/60)/60)/24)+DATE(1970,1,1)+(-5/24)</f>
        <v>41969.64975694444</v>
      </c>
      <c r="T603" s="9">
        <f>(((Table1[[#This Row],[deadline]]/60)/60)/24)+DATE(1970,1,1)+(-5/24)</f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1">
        <f>Table1[[#This Row],[pledged]]/Table1[[#This Row],[goal]]</f>
        <v>0</v>
      </c>
      <c r="P604" t="e">
        <f>ROUND(Table1[[#This Row],[pledged]]/Table1[[#This Row],[backers_count]],0)</f>
        <v>#DIV/0!</v>
      </c>
      <c r="Q604" t="str">
        <f>LEFT(Table1[[#This Row],[Category and Sub-Category]],FIND("/",Table1[[#This Row],[Category and Sub-Category]])-1)</f>
        <v>technology</v>
      </c>
      <c r="R604" t="str">
        <f>RIGHT(Table1[[#This Row],[Category and Sub-Category]],LEN(Table1[[#This Row],[Category and Sub-Category]])-FIND("/",Table1[[#This Row],[Category and Sub-Category]]))</f>
        <v>web</v>
      </c>
      <c r="S604" s="9">
        <f>(((Table1[[#This Row],[launched_at]]/60)/60)/24)+DATE(1970,1,1)+(-5/24)</f>
        <v>42143.585821759254</v>
      </c>
      <c r="T604" s="9">
        <f>(((Table1[[#This Row],[deadline]]/60)/60)/24)+DATE(1970,1,1)+(-5/24)</f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1">
        <f>Table1[[#This Row],[pledged]]/Table1[[#This Row],[goal]]</f>
        <v>3.9334666666666664E-2</v>
      </c>
      <c r="P605">
        <f>ROUND(Table1[[#This Row],[pledged]]/Table1[[#This Row],[backers_count]],0)</f>
        <v>45</v>
      </c>
      <c r="Q605" t="str">
        <f>LEFT(Table1[[#This Row],[Category and Sub-Category]],FIND("/",Table1[[#This Row],[Category and Sub-Category]])-1)</f>
        <v>technology</v>
      </c>
      <c r="R605" t="str">
        <f>RIGHT(Table1[[#This Row],[Category and Sub-Category]],LEN(Table1[[#This Row],[Category and Sub-Category]])-FIND("/",Table1[[#This Row],[Category and Sub-Category]]))</f>
        <v>web</v>
      </c>
      <c r="S605" s="9">
        <f>(((Table1[[#This Row],[launched_at]]/60)/60)/24)+DATE(1970,1,1)+(-5/24)</f>
        <v>41835.430821759255</v>
      </c>
      <c r="T605" s="9">
        <f>(((Table1[[#This Row],[deadline]]/60)/60)/24)+DATE(1970,1,1)+(-5/24)</f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1">
        <f>Table1[[#This Row],[pledged]]/Table1[[#This Row],[goal]]</f>
        <v>0</v>
      </c>
      <c r="P606" t="e">
        <f>ROUND(Table1[[#This Row],[pledged]]/Table1[[#This Row],[backers_count]],0)</f>
        <v>#DIV/0!</v>
      </c>
      <c r="Q606" t="str">
        <f>LEFT(Table1[[#This Row],[Category and Sub-Category]],FIND("/",Table1[[#This Row],[Category and Sub-Category]])-1)</f>
        <v>technology</v>
      </c>
      <c r="R606" t="str">
        <f>RIGHT(Table1[[#This Row],[Category and Sub-Category]],LEN(Table1[[#This Row],[Category and Sub-Category]])-FIND("/",Table1[[#This Row],[Category and Sub-Category]]))</f>
        <v>web</v>
      </c>
      <c r="S606" s="9">
        <f>(((Table1[[#This Row],[launched_at]]/60)/60)/24)+DATE(1970,1,1)+(-5/24)</f>
        <v>41848.827037037037</v>
      </c>
      <c r="T606" s="9">
        <f>(((Table1[[#This Row],[deadline]]/60)/60)/24)+DATE(1970,1,1)+(-5/24)</f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1">
        <f>Table1[[#This Row],[pledged]]/Table1[[#This Row],[goal]]</f>
        <v>2.6200000000000001E-2</v>
      </c>
      <c r="P607">
        <f>ROUND(Table1[[#This Row],[pledged]]/Table1[[#This Row],[backers_count]],0)</f>
        <v>16</v>
      </c>
      <c r="Q607" t="str">
        <f>LEFT(Table1[[#This Row],[Category and Sub-Category]],FIND("/",Table1[[#This Row],[Category and Sub-Category]])-1)</f>
        <v>technology</v>
      </c>
      <c r="R607" t="str">
        <f>RIGHT(Table1[[#This Row],[Category and Sub-Category]],LEN(Table1[[#This Row],[Category and Sub-Category]])-FIND("/",Table1[[#This Row],[Category and Sub-Category]]))</f>
        <v>web</v>
      </c>
      <c r="S607" s="9">
        <f>(((Table1[[#This Row],[launched_at]]/60)/60)/24)+DATE(1970,1,1)+(-5/24)</f>
        <v>42194.14939814814</v>
      </c>
      <c r="T607" s="9">
        <f>(((Table1[[#This Row],[deadline]]/60)/60)/24)+DATE(1970,1,1)+(-5/24)</f>
        <v>42239.14939814814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1">
        <f>Table1[[#This Row],[pledged]]/Table1[[#This Row],[goal]]</f>
        <v>2E-3</v>
      </c>
      <c r="P608">
        <f>ROUND(Table1[[#This Row],[pledged]]/Table1[[#This Row],[backers_count]],0)</f>
        <v>10</v>
      </c>
      <c r="Q608" t="str">
        <f>LEFT(Table1[[#This Row],[Category and Sub-Category]],FIND("/",Table1[[#This Row],[Category and Sub-Category]])-1)</f>
        <v>technology</v>
      </c>
      <c r="R608" t="str">
        <f>RIGHT(Table1[[#This Row],[Category and Sub-Category]],LEN(Table1[[#This Row],[Category and Sub-Category]])-FIND("/",Table1[[#This Row],[Category and Sub-Category]]))</f>
        <v>web</v>
      </c>
      <c r="S608" s="9">
        <f>(((Table1[[#This Row],[launched_at]]/60)/60)/24)+DATE(1970,1,1)+(-5/24)</f>
        <v>42102.442233796297</v>
      </c>
      <c r="T608" s="9">
        <f>(((Table1[[#This Row],[deadline]]/60)/60)/24)+DATE(1970,1,1)+(-5/24)</f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1">
        <f>Table1[[#This Row],[pledged]]/Table1[[#This Row],[goal]]</f>
        <v>0</v>
      </c>
      <c r="P609" t="e">
        <f>ROUND(Table1[[#This Row],[pledged]]/Table1[[#This Row],[backers_count]],0)</f>
        <v>#DIV/0!</v>
      </c>
      <c r="Q609" t="str">
        <f>LEFT(Table1[[#This Row],[Category and Sub-Category]],FIND("/",Table1[[#This Row],[Category and Sub-Category]])-1)</f>
        <v>technology</v>
      </c>
      <c r="R609" t="str">
        <f>RIGHT(Table1[[#This Row],[Category and Sub-Category]],LEN(Table1[[#This Row],[Category and Sub-Category]])-FIND("/",Table1[[#This Row],[Category and Sub-Category]]))</f>
        <v>web</v>
      </c>
      <c r="S609" s="9">
        <f>(((Table1[[#This Row],[launched_at]]/60)/60)/24)+DATE(1970,1,1)+(-5/24)</f>
        <v>42300.617314814815</v>
      </c>
      <c r="T609" s="9">
        <f>(((Table1[[#This Row],[deadline]]/60)/60)/24)+DATE(1970,1,1)+(-5/24)</f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1">
        <f>Table1[[#This Row],[pledged]]/Table1[[#This Row],[goal]]</f>
        <v>9.7400000000000004E-3</v>
      </c>
      <c r="P610">
        <f>ROUND(Table1[[#This Row],[pledged]]/Table1[[#This Row],[backers_count]],0)</f>
        <v>292</v>
      </c>
      <c r="Q610" t="str">
        <f>LEFT(Table1[[#This Row],[Category and Sub-Category]],FIND("/",Table1[[#This Row],[Category and Sub-Category]])-1)</f>
        <v>technology</v>
      </c>
      <c r="R610" t="str">
        <f>RIGHT(Table1[[#This Row],[Category and Sub-Category]],LEN(Table1[[#This Row],[Category and Sub-Category]])-FIND("/",Table1[[#This Row],[Category and Sub-Category]]))</f>
        <v>web</v>
      </c>
      <c r="S610" s="9">
        <f>(((Table1[[#This Row],[launched_at]]/60)/60)/24)+DATE(1970,1,1)+(-5/24)</f>
        <v>42140.712731481479</v>
      </c>
      <c r="T610" s="9">
        <f>(((Table1[[#This Row],[deadline]]/60)/60)/24)+DATE(1970,1,1)+(-5/24)</f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1">
        <f>Table1[[#This Row],[pledged]]/Table1[[#This Row],[goal]]</f>
        <v>6.41025641025641E-3</v>
      </c>
      <c r="P611">
        <f>ROUND(Table1[[#This Row],[pledged]]/Table1[[#This Row],[backers_count]],0)</f>
        <v>5</v>
      </c>
      <c r="Q611" t="str">
        <f>LEFT(Table1[[#This Row],[Category and Sub-Category]],FIND("/",Table1[[#This Row],[Category and Sub-Category]])-1)</f>
        <v>technology</v>
      </c>
      <c r="R611" t="str">
        <f>RIGHT(Table1[[#This Row],[Category and Sub-Category]],LEN(Table1[[#This Row],[Category and Sub-Category]])-FIND("/",Table1[[#This Row],[Category and Sub-Category]]))</f>
        <v>web</v>
      </c>
      <c r="S611" s="9">
        <f>(((Table1[[#This Row],[launched_at]]/60)/60)/24)+DATE(1970,1,1)+(-5/24)</f>
        <v>42306.825740740744</v>
      </c>
      <c r="T611" s="9">
        <f>(((Table1[[#This Row],[deadline]]/60)/60)/24)+DATE(1970,1,1)+(-5/24)</f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1">
        <f>Table1[[#This Row],[pledged]]/Table1[[#This Row],[goal]]</f>
        <v>0</v>
      </c>
      <c r="P612" t="e">
        <f>ROUND(Table1[[#This Row],[pledged]]/Table1[[#This Row],[backers_count]],0)</f>
        <v>#DIV/0!</v>
      </c>
      <c r="Q612" t="str">
        <f>LEFT(Table1[[#This Row],[Category and Sub-Category]],FIND("/",Table1[[#This Row],[Category and Sub-Category]])-1)</f>
        <v>technology</v>
      </c>
      <c r="R612" t="str">
        <f>RIGHT(Table1[[#This Row],[Category and Sub-Category]],LEN(Table1[[#This Row],[Category and Sub-Category]])-FIND("/",Table1[[#This Row],[Category and Sub-Category]]))</f>
        <v>web</v>
      </c>
      <c r="S612" s="9">
        <f>(((Table1[[#This Row],[launched_at]]/60)/60)/24)+DATE(1970,1,1)+(-5/24)</f>
        <v>42086.622523148144</v>
      </c>
      <c r="T612" s="9">
        <f>(((Table1[[#This Row],[deadline]]/60)/60)/24)+DATE(1970,1,1)+(-5/24)</f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1">
        <f>Table1[[#This Row],[pledged]]/Table1[[#This Row],[goal]]</f>
        <v>0</v>
      </c>
      <c r="P613" t="e">
        <f>ROUND(Table1[[#This Row],[pledged]]/Table1[[#This Row],[backers_count]],0)</f>
        <v>#DIV/0!</v>
      </c>
      <c r="Q613" t="str">
        <f>LEFT(Table1[[#This Row],[Category and Sub-Category]],FIND("/",Table1[[#This Row],[Category and Sub-Category]])-1)</f>
        <v>technology</v>
      </c>
      <c r="R613" t="str">
        <f>RIGHT(Table1[[#This Row],[Category and Sub-Category]],LEN(Table1[[#This Row],[Category and Sub-Category]])-FIND("/",Table1[[#This Row],[Category and Sub-Category]]))</f>
        <v>web</v>
      </c>
      <c r="S613" s="9">
        <f>(((Table1[[#This Row],[launched_at]]/60)/60)/24)+DATE(1970,1,1)+(-5/24)</f>
        <v>42328.352280092593</v>
      </c>
      <c r="T613" s="9">
        <f>(((Table1[[#This Row],[deadline]]/60)/60)/24)+DATE(1970,1,1)+(-5/24)</f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1">
        <f>Table1[[#This Row],[pledged]]/Table1[[#This Row],[goal]]</f>
        <v>0</v>
      </c>
      <c r="P614" t="e">
        <f>ROUND(Table1[[#This Row],[pledged]]/Table1[[#This Row],[backers_count]],0)</f>
        <v>#DIV/0!</v>
      </c>
      <c r="Q614" t="str">
        <f>LEFT(Table1[[#This Row],[Category and Sub-Category]],FIND("/",Table1[[#This Row],[Category and Sub-Category]])-1)</f>
        <v>technology</v>
      </c>
      <c r="R614" t="str">
        <f>RIGHT(Table1[[#This Row],[Category and Sub-Category]],LEN(Table1[[#This Row],[Category and Sub-Category]])-FIND("/",Table1[[#This Row],[Category and Sub-Category]]))</f>
        <v>web</v>
      </c>
      <c r="S614" s="9">
        <f>(((Table1[[#This Row],[launched_at]]/60)/60)/24)+DATE(1970,1,1)+(-5/24)</f>
        <v>42584.823449074065</v>
      </c>
      <c r="T614" s="9">
        <f>(((Table1[[#This Row],[deadline]]/60)/60)/24)+DATE(1970,1,1)+(-5/24)</f>
        <v>42614.823449074065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1">
        <f>Table1[[#This Row],[pledged]]/Table1[[#This Row],[goal]]</f>
        <v>0.21363333333333334</v>
      </c>
      <c r="P615">
        <f>ROUND(Table1[[#This Row],[pledged]]/Table1[[#This Row],[backers_count]],0)</f>
        <v>106</v>
      </c>
      <c r="Q615" t="str">
        <f>LEFT(Table1[[#This Row],[Category and Sub-Category]],FIND("/",Table1[[#This Row],[Category and Sub-Category]])-1)</f>
        <v>technology</v>
      </c>
      <c r="R615" t="str">
        <f>RIGHT(Table1[[#This Row],[Category and Sub-Category]],LEN(Table1[[#This Row],[Category and Sub-Category]])-FIND("/",Table1[[#This Row],[Category and Sub-Category]]))</f>
        <v>web</v>
      </c>
      <c r="S615" s="9">
        <f>(((Table1[[#This Row],[launched_at]]/60)/60)/24)+DATE(1970,1,1)+(-5/24)</f>
        <v>42247.288425925923</v>
      </c>
      <c r="T615" s="9">
        <f>(((Table1[[#This Row],[deadline]]/60)/60)/24)+DATE(1970,1,1)+(-5/24)</f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1">
        <f>Table1[[#This Row],[pledged]]/Table1[[#This Row],[goal]]</f>
        <v>0</v>
      </c>
      <c r="P616" t="e">
        <f>ROUND(Table1[[#This Row],[pledged]]/Table1[[#This Row],[backers_count]],0)</f>
        <v>#DIV/0!</v>
      </c>
      <c r="Q616" t="str">
        <f>LEFT(Table1[[#This Row],[Category and Sub-Category]],FIND("/",Table1[[#This Row],[Category and Sub-Category]])-1)</f>
        <v>technology</v>
      </c>
      <c r="R616" t="str">
        <f>RIGHT(Table1[[#This Row],[Category and Sub-Category]],LEN(Table1[[#This Row],[Category and Sub-Category]])-FIND("/",Table1[[#This Row],[Category and Sub-Category]]))</f>
        <v>web</v>
      </c>
      <c r="S616" s="9">
        <f>(((Table1[[#This Row],[launched_at]]/60)/60)/24)+DATE(1970,1,1)+(-5/24)</f>
        <v>42514.853472222218</v>
      </c>
      <c r="T616" s="9">
        <f>(((Table1[[#This Row],[deadline]]/60)/60)/24)+DATE(1970,1,1)+(-5/24)</f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1">
        <f>Table1[[#This Row],[pledged]]/Table1[[#This Row],[goal]]</f>
        <v>0</v>
      </c>
      <c r="P617" t="e">
        <f>ROUND(Table1[[#This Row],[pledged]]/Table1[[#This Row],[backers_count]],0)</f>
        <v>#DIV/0!</v>
      </c>
      <c r="Q617" t="str">
        <f>LEFT(Table1[[#This Row],[Category and Sub-Category]],FIND("/",Table1[[#This Row],[Category and Sub-Category]])-1)</f>
        <v>technology</v>
      </c>
      <c r="R617" t="str">
        <f>RIGHT(Table1[[#This Row],[Category and Sub-Category]],LEN(Table1[[#This Row],[Category and Sub-Category]])-FIND("/",Table1[[#This Row],[Category and Sub-Category]]))</f>
        <v>web</v>
      </c>
      <c r="S617" s="9">
        <f>(((Table1[[#This Row],[launched_at]]/60)/60)/24)+DATE(1970,1,1)+(-5/24)</f>
        <v>42241.913877314808</v>
      </c>
      <c r="T617" s="9">
        <f>(((Table1[[#This Row],[deadline]]/60)/60)/24)+DATE(1970,1,1)+(-5/24)</f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1">
        <f>Table1[[#This Row],[pledged]]/Table1[[#This Row],[goal]]</f>
        <v>0</v>
      </c>
      <c r="P618" t="e">
        <f>ROUND(Table1[[#This Row],[pledged]]/Table1[[#This Row],[backers_count]],0)</f>
        <v>#DIV/0!</v>
      </c>
      <c r="Q618" t="str">
        <f>LEFT(Table1[[#This Row],[Category and Sub-Category]],FIND("/",Table1[[#This Row],[Category and Sub-Category]])-1)</f>
        <v>technology</v>
      </c>
      <c r="R618" t="str">
        <f>RIGHT(Table1[[#This Row],[Category and Sub-Category]],LEN(Table1[[#This Row],[Category and Sub-Category]])-FIND("/",Table1[[#This Row],[Category and Sub-Category]]))</f>
        <v>web</v>
      </c>
      <c r="S618" s="9">
        <f>(((Table1[[#This Row],[launched_at]]/60)/60)/24)+DATE(1970,1,1)+(-5/24)</f>
        <v>42761.167905092596</v>
      </c>
      <c r="T618" s="9">
        <f>(((Table1[[#This Row],[deadline]]/60)/60)/24)+DATE(1970,1,1)+(-5/24)</f>
        <v>42791.167905092596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1">
        <f>Table1[[#This Row],[pledged]]/Table1[[#This Row],[goal]]</f>
        <v>0.03</v>
      </c>
      <c r="P619">
        <f>ROUND(Table1[[#This Row],[pledged]]/Table1[[#This Row],[backers_count]],0)</f>
        <v>20</v>
      </c>
      <c r="Q619" t="str">
        <f>LEFT(Table1[[#This Row],[Category and Sub-Category]],FIND("/",Table1[[#This Row],[Category and Sub-Category]])-1)</f>
        <v>technology</v>
      </c>
      <c r="R619" t="str">
        <f>RIGHT(Table1[[#This Row],[Category and Sub-Category]],LEN(Table1[[#This Row],[Category and Sub-Category]])-FIND("/",Table1[[#This Row],[Category and Sub-Category]]))</f>
        <v>web</v>
      </c>
      <c r="S619" s="9">
        <f>(((Table1[[#This Row],[launched_at]]/60)/60)/24)+DATE(1970,1,1)+(-5/24)</f>
        <v>42087.134756944441</v>
      </c>
      <c r="T619" s="9">
        <f>(((Table1[[#This Row],[deadline]]/60)/60)/24)+DATE(1970,1,1)+(-5/24)</f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1">
        <f>Table1[[#This Row],[pledged]]/Table1[[#This Row],[goal]]</f>
        <v>0</v>
      </c>
      <c r="P620" t="e">
        <f>ROUND(Table1[[#This Row],[pledged]]/Table1[[#This Row],[backers_count]],0)</f>
        <v>#DIV/0!</v>
      </c>
      <c r="Q620" t="str">
        <f>LEFT(Table1[[#This Row],[Category and Sub-Category]],FIND("/",Table1[[#This Row],[Category and Sub-Category]])-1)</f>
        <v>technology</v>
      </c>
      <c r="R620" t="str">
        <f>RIGHT(Table1[[#This Row],[Category and Sub-Category]],LEN(Table1[[#This Row],[Category and Sub-Category]])-FIND("/",Table1[[#This Row],[Category and Sub-Category]]))</f>
        <v>web</v>
      </c>
      <c r="S620" s="9">
        <f>(((Table1[[#This Row],[launched_at]]/60)/60)/24)+DATE(1970,1,1)+(-5/24)</f>
        <v>42317.60188657407</v>
      </c>
      <c r="T620" s="9">
        <f>(((Table1[[#This Row],[deadline]]/60)/60)/24)+DATE(1970,1,1)+(-5/24)</f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1">
        <f>Table1[[#This Row],[pledged]]/Table1[[#This Row],[goal]]</f>
        <v>3.9999999999999998E-7</v>
      </c>
      <c r="P621">
        <f>ROUND(Table1[[#This Row],[pledged]]/Table1[[#This Row],[backers_count]],0)</f>
        <v>1</v>
      </c>
      <c r="Q621" t="str">
        <f>LEFT(Table1[[#This Row],[Category and Sub-Category]],FIND("/",Table1[[#This Row],[Category and Sub-Category]])-1)</f>
        <v>technology</v>
      </c>
      <c r="R621" t="str">
        <f>RIGHT(Table1[[#This Row],[Category and Sub-Category]],LEN(Table1[[#This Row],[Category and Sub-Category]])-FIND("/",Table1[[#This Row],[Category and Sub-Category]]))</f>
        <v>web</v>
      </c>
      <c r="S621" s="9">
        <f>(((Table1[[#This Row],[launched_at]]/60)/60)/24)+DATE(1970,1,1)+(-5/24)</f>
        <v>41908.442013888889</v>
      </c>
      <c r="T621" s="9">
        <f>(((Table1[[#This Row],[deadline]]/60)/60)/24)+DATE(1970,1,1)+(-5/24)</f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1">
        <f>Table1[[#This Row],[pledged]]/Table1[[#This Row],[goal]]</f>
        <v>0.01</v>
      </c>
      <c r="P622">
        <f>ROUND(Table1[[#This Row],[pledged]]/Table1[[#This Row],[backers_count]],0)</f>
        <v>300</v>
      </c>
      <c r="Q622" t="str">
        <f>LEFT(Table1[[#This Row],[Category and Sub-Category]],FIND("/",Table1[[#This Row],[Category and Sub-Category]])-1)</f>
        <v>technology</v>
      </c>
      <c r="R622" t="str">
        <f>RIGHT(Table1[[#This Row],[Category and Sub-Category]],LEN(Table1[[#This Row],[Category and Sub-Category]])-FIND("/",Table1[[#This Row],[Category and Sub-Category]]))</f>
        <v>web</v>
      </c>
      <c r="S622" s="9">
        <f>(((Table1[[#This Row],[launched_at]]/60)/60)/24)+DATE(1970,1,1)+(-5/24)</f>
        <v>41831.508541666662</v>
      </c>
      <c r="T622" s="9">
        <f>(((Table1[[#This Row],[deadline]]/60)/60)/24)+DATE(1970,1,1)+(-5/24)</f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1">
        <f>Table1[[#This Row],[pledged]]/Table1[[#This Row],[goal]]</f>
        <v>1.044E-2</v>
      </c>
      <c r="P623">
        <f>ROUND(Table1[[#This Row],[pledged]]/Table1[[#This Row],[backers_count]],0)</f>
        <v>87</v>
      </c>
      <c r="Q623" t="str">
        <f>LEFT(Table1[[#This Row],[Category and Sub-Category]],FIND("/",Table1[[#This Row],[Category and Sub-Category]])-1)</f>
        <v>technology</v>
      </c>
      <c r="R623" t="str">
        <f>RIGHT(Table1[[#This Row],[Category and Sub-Category]],LEN(Table1[[#This Row],[Category and Sub-Category]])-FIND("/",Table1[[#This Row],[Category and Sub-Category]]))</f>
        <v>web</v>
      </c>
      <c r="S623" s="9">
        <f>(((Table1[[#This Row],[launched_at]]/60)/60)/24)+DATE(1970,1,1)+(-5/24)</f>
        <v>42528.779363425921</v>
      </c>
      <c r="T623" s="9">
        <f>(((Table1[[#This Row],[deadline]]/60)/60)/24)+DATE(1970,1,1)+(-5/24)</f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1">
        <f>Table1[[#This Row],[pledged]]/Table1[[#This Row],[goal]]</f>
        <v>5.6833333333333333E-2</v>
      </c>
      <c r="P624">
        <f>ROUND(Table1[[#This Row],[pledged]]/Table1[[#This Row],[backers_count]],0)</f>
        <v>38</v>
      </c>
      <c r="Q624" t="str">
        <f>LEFT(Table1[[#This Row],[Category and Sub-Category]],FIND("/",Table1[[#This Row],[Category and Sub-Category]])-1)</f>
        <v>technology</v>
      </c>
      <c r="R624" t="str">
        <f>RIGHT(Table1[[#This Row],[Category and Sub-Category]],LEN(Table1[[#This Row],[Category and Sub-Category]])-FIND("/",Table1[[#This Row],[Category and Sub-Category]]))</f>
        <v>web</v>
      </c>
      <c r="S624" s="9">
        <f>(((Table1[[#This Row],[launched_at]]/60)/60)/24)+DATE(1970,1,1)+(-5/24)</f>
        <v>42532.566412037035</v>
      </c>
      <c r="T624" s="9">
        <f>(((Table1[[#This Row],[deadline]]/60)/60)/24)+DATE(1970,1,1)+(-5/24)</f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1">
        <f>Table1[[#This Row],[pledged]]/Table1[[#This Row],[goal]]</f>
        <v>0</v>
      </c>
      <c r="P625" t="e">
        <f>ROUND(Table1[[#This Row],[pledged]]/Table1[[#This Row],[backers_count]],0)</f>
        <v>#DIV/0!</v>
      </c>
      <c r="Q625" t="str">
        <f>LEFT(Table1[[#This Row],[Category and Sub-Category]],FIND("/",Table1[[#This Row],[Category and Sub-Category]])-1)</f>
        <v>technology</v>
      </c>
      <c r="R625" t="str">
        <f>RIGHT(Table1[[#This Row],[Category and Sub-Category]],LEN(Table1[[#This Row],[Category and Sub-Category]])-FIND("/",Table1[[#This Row],[Category and Sub-Category]]))</f>
        <v>web</v>
      </c>
      <c r="S625" s="9">
        <f>(((Table1[[#This Row],[launched_at]]/60)/60)/24)+DATE(1970,1,1)+(-5/24)</f>
        <v>42121.800891203697</v>
      </c>
      <c r="T625" s="9">
        <f>(((Table1[[#This Row],[deadline]]/60)/60)/24)+DATE(1970,1,1)+(-5/24)</f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1">
        <f>Table1[[#This Row],[pledged]]/Table1[[#This Row],[goal]]</f>
        <v>0</v>
      </c>
      <c r="P626" t="e">
        <f>ROUND(Table1[[#This Row],[pledged]]/Table1[[#This Row],[backers_count]],0)</f>
        <v>#DIV/0!</v>
      </c>
      <c r="Q626" t="str">
        <f>LEFT(Table1[[#This Row],[Category and Sub-Category]],FIND("/",Table1[[#This Row],[Category and Sub-Category]])-1)</f>
        <v>technology</v>
      </c>
      <c r="R626" t="str">
        <f>RIGHT(Table1[[#This Row],[Category and Sub-Category]],LEN(Table1[[#This Row],[Category and Sub-Category]])-FIND("/",Table1[[#This Row],[Category and Sub-Category]]))</f>
        <v>web</v>
      </c>
      <c r="S626" s="9">
        <f>(((Table1[[#This Row],[launched_at]]/60)/60)/24)+DATE(1970,1,1)+(-5/24)</f>
        <v>42108.78056712963</v>
      </c>
      <c r="T626" s="9">
        <f>(((Table1[[#This Row],[deadline]]/60)/60)/24)+DATE(1970,1,1)+(-5/24)</f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1">
        <f>Table1[[#This Row],[pledged]]/Table1[[#This Row],[goal]]</f>
        <v>0</v>
      </c>
      <c r="P627" t="e">
        <f>ROUND(Table1[[#This Row],[pledged]]/Table1[[#This Row],[backers_count]],0)</f>
        <v>#DIV/0!</v>
      </c>
      <c r="Q627" t="str">
        <f>LEFT(Table1[[#This Row],[Category and Sub-Category]],FIND("/",Table1[[#This Row],[Category and Sub-Category]])-1)</f>
        <v>technology</v>
      </c>
      <c r="R627" t="str">
        <f>RIGHT(Table1[[#This Row],[Category and Sub-Category]],LEN(Table1[[#This Row],[Category and Sub-Category]])-FIND("/",Table1[[#This Row],[Category and Sub-Category]]))</f>
        <v>web</v>
      </c>
      <c r="S627" s="9">
        <f>(((Table1[[#This Row],[launched_at]]/60)/60)/24)+DATE(1970,1,1)+(-5/24)</f>
        <v>42790.687233796292</v>
      </c>
      <c r="T627" s="9">
        <f>(((Table1[[#This Row],[deadline]]/60)/60)/24)+DATE(1970,1,1)+(-5/24)</f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1">
        <f>Table1[[#This Row],[pledged]]/Table1[[#This Row],[goal]]</f>
        <v>0.17380000000000001</v>
      </c>
      <c r="P628">
        <f>ROUND(Table1[[#This Row],[pledged]]/Table1[[#This Row],[backers_count]],0)</f>
        <v>111</v>
      </c>
      <c r="Q628" t="str">
        <f>LEFT(Table1[[#This Row],[Category and Sub-Category]],FIND("/",Table1[[#This Row],[Category and Sub-Category]])-1)</f>
        <v>technology</v>
      </c>
      <c r="R628" t="str">
        <f>RIGHT(Table1[[#This Row],[Category and Sub-Category]],LEN(Table1[[#This Row],[Category and Sub-Category]])-FIND("/",Table1[[#This Row],[Category and Sub-Category]]))</f>
        <v>web</v>
      </c>
      <c r="S628" s="9">
        <f>(((Table1[[#This Row],[launched_at]]/60)/60)/24)+DATE(1970,1,1)+(-5/24)</f>
        <v>42198.351145833331</v>
      </c>
      <c r="T628" s="9">
        <f>(((Table1[[#This Row],[deadline]]/60)/60)/24)+DATE(1970,1,1)+(-5/24)</f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1">
        <f>Table1[[#This Row],[pledged]]/Table1[[#This Row],[goal]]</f>
        <v>2.0000000000000001E-4</v>
      </c>
      <c r="P629">
        <f>ROUND(Table1[[#This Row],[pledged]]/Table1[[#This Row],[backers_count]],0)</f>
        <v>90</v>
      </c>
      <c r="Q629" t="str">
        <f>LEFT(Table1[[#This Row],[Category and Sub-Category]],FIND("/",Table1[[#This Row],[Category and Sub-Category]])-1)</f>
        <v>technology</v>
      </c>
      <c r="R629" t="str">
        <f>RIGHT(Table1[[#This Row],[Category and Sub-Category]],LEN(Table1[[#This Row],[Category and Sub-Category]])-FIND("/",Table1[[#This Row],[Category and Sub-Category]]))</f>
        <v>web</v>
      </c>
      <c r="S629" s="9">
        <f>(((Table1[[#This Row],[launched_at]]/60)/60)/24)+DATE(1970,1,1)+(-5/24)</f>
        <v>42384.098506944443</v>
      </c>
      <c r="T629" s="9">
        <f>(((Table1[[#This Row],[deadline]]/60)/60)/24)+DATE(1970,1,1)+(-5/24)</f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1">
        <f>Table1[[#This Row],[pledged]]/Table1[[#This Row],[goal]]</f>
        <v>0</v>
      </c>
      <c r="P630" t="e">
        <f>ROUND(Table1[[#This Row],[pledged]]/Table1[[#This Row],[backers_count]],0)</f>
        <v>#DIV/0!</v>
      </c>
      <c r="Q630" t="str">
        <f>LEFT(Table1[[#This Row],[Category and Sub-Category]],FIND("/",Table1[[#This Row],[Category and Sub-Category]])-1)</f>
        <v>technology</v>
      </c>
      <c r="R630" t="str">
        <f>RIGHT(Table1[[#This Row],[Category and Sub-Category]],LEN(Table1[[#This Row],[Category and Sub-Category]])-FIND("/",Table1[[#This Row],[Category and Sub-Category]]))</f>
        <v>web</v>
      </c>
      <c r="S630" s="9">
        <f>(((Table1[[#This Row],[launched_at]]/60)/60)/24)+DATE(1970,1,1)+(-5/24)</f>
        <v>41803.484456018516</v>
      </c>
      <c r="T630" s="9">
        <f>(((Table1[[#This Row],[deadline]]/60)/60)/24)+DATE(1970,1,1)+(-5/24)</f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1">
        <f>Table1[[#This Row],[pledged]]/Table1[[#This Row],[goal]]</f>
        <v>1.75E-3</v>
      </c>
      <c r="P631">
        <f>ROUND(Table1[[#This Row],[pledged]]/Table1[[#This Row],[backers_count]],0)</f>
        <v>117</v>
      </c>
      <c r="Q631" t="str">
        <f>LEFT(Table1[[#This Row],[Category and Sub-Category]],FIND("/",Table1[[#This Row],[Category and Sub-Category]])-1)</f>
        <v>technology</v>
      </c>
      <c r="R631" t="str">
        <f>RIGHT(Table1[[#This Row],[Category and Sub-Category]],LEN(Table1[[#This Row],[Category and Sub-Category]])-FIND("/",Table1[[#This Row],[Category and Sub-Category]]))</f>
        <v>web</v>
      </c>
      <c r="S631" s="9">
        <f>(((Table1[[#This Row],[launched_at]]/60)/60)/24)+DATE(1970,1,1)+(-5/24)</f>
        <v>42474.429490740738</v>
      </c>
      <c r="T631" s="9">
        <f>(((Table1[[#This Row],[deadline]]/60)/60)/24)+DATE(1970,1,1)+(-5/24)</f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1">
        <f>Table1[[#This Row],[pledged]]/Table1[[#This Row],[goal]]</f>
        <v>8.3340278356529708E-4</v>
      </c>
      <c r="P632">
        <f>ROUND(Table1[[#This Row],[pledged]]/Table1[[#This Row],[backers_count]],0)</f>
        <v>10</v>
      </c>
      <c r="Q632" t="str">
        <f>LEFT(Table1[[#This Row],[Category and Sub-Category]],FIND("/",Table1[[#This Row],[Category and Sub-Category]])-1)</f>
        <v>technology</v>
      </c>
      <c r="R632" t="str">
        <f>RIGHT(Table1[[#This Row],[Category and Sub-Category]],LEN(Table1[[#This Row],[Category and Sub-Category]])-FIND("/",Table1[[#This Row],[Category and Sub-Category]]))</f>
        <v>web</v>
      </c>
      <c r="S632" s="9">
        <f>(((Table1[[#This Row],[launched_at]]/60)/60)/24)+DATE(1970,1,1)+(-5/24)</f>
        <v>42223.411122685182</v>
      </c>
      <c r="T632" s="9">
        <f>(((Table1[[#This Row],[deadline]]/60)/60)/24)+DATE(1970,1,1)+(-5/24)</f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1">
        <f>Table1[[#This Row],[pledged]]/Table1[[#This Row],[goal]]</f>
        <v>1.38E-2</v>
      </c>
      <c r="P633">
        <f>ROUND(Table1[[#This Row],[pledged]]/Table1[[#This Row],[backers_count]],0)</f>
        <v>77</v>
      </c>
      <c r="Q633" t="str">
        <f>LEFT(Table1[[#This Row],[Category and Sub-Category]],FIND("/",Table1[[#This Row],[Category and Sub-Category]])-1)</f>
        <v>technology</v>
      </c>
      <c r="R633" t="str">
        <f>RIGHT(Table1[[#This Row],[Category and Sub-Category]],LEN(Table1[[#This Row],[Category and Sub-Category]])-FIND("/",Table1[[#This Row],[Category and Sub-Category]]))</f>
        <v>web</v>
      </c>
      <c r="S633" s="9">
        <f>(((Table1[[#This Row],[launched_at]]/60)/60)/24)+DATE(1970,1,1)+(-5/24)</f>
        <v>42489.563993055555</v>
      </c>
      <c r="T633" s="9">
        <f>(((Table1[[#This Row],[deadline]]/60)/60)/24)+DATE(1970,1,1)+(-5/24)</f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1">
        <f>Table1[[#This Row],[pledged]]/Table1[[#This Row],[goal]]</f>
        <v>0</v>
      </c>
      <c r="P634" t="e">
        <f>ROUND(Table1[[#This Row],[pledged]]/Table1[[#This Row],[backers_count]],0)</f>
        <v>#DIV/0!</v>
      </c>
      <c r="Q634" t="str">
        <f>LEFT(Table1[[#This Row],[Category and Sub-Category]],FIND("/",Table1[[#This Row],[Category and Sub-Category]])-1)</f>
        <v>technology</v>
      </c>
      <c r="R634" t="str">
        <f>RIGHT(Table1[[#This Row],[Category and Sub-Category]],LEN(Table1[[#This Row],[Category and Sub-Category]])-FIND("/",Table1[[#This Row],[Category and Sub-Category]]))</f>
        <v>web</v>
      </c>
      <c r="S634" s="9">
        <f>(((Table1[[#This Row],[launched_at]]/60)/60)/24)+DATE(1970,1,1)+(-5/24)</f>
        <v>42303.450983796291</v>
      </c>
      <c r="T634" s="9">
        <f>(((Table1[[#This Row],[deadline]]/60)/60)/24)+DATE(1970,1,1)+(-5/24)</f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1">
        <f>Table1[[#This Row],[pledged]]/Table1[[#This Row],[goal]]</f>
        <v>0.1245</v>
      </c>
      <c r="P635">
        <f>ROUND(Table1[[#This Row],[pledged]]/Table1[[#This Row],[backers_count]],0)</f>
        <v>50</v>
      </c>
      <c r="Q635" t="str">
        <f>LEFT(Table1[[#This Row],[Category and Sub-Category]],FIND("/",Table1[[#This Row],[Category and Sub-Category]])-1)</f>
        <v>technology</v>
      </c>
      <c r="R635" t="str">
        <f>RIGHT(Table1[[#This Row],[Category and Sub-Category]],LEN(Table1[[#This Row],[Category and Sub-Category]])-FIND("/",Table1[[#This Row],[Category and Sub-Category]]))</f>
        <v>web</v>
      </c>
      <c r="S635" s="9">
        <f>(((Table1[[#This Row],[launched_at]]/60)/60)/24)+DATE(1970,1,1)+(-5/24)</f>
        <v>42507.090995370374</v>
      </c>
      <c r="T635" s="9">
        <f>(((Table1[[#This Row],[deadline]]/60)/60)/24)+DATE(1970,1,1)+(-5/24)</f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1">
        <f>Table1[[#This Row],[pledged]]/Table1[[#This Row],[goal]]</f>
        <v>2.0000000000000001E-4</v>
      </c>
      <c r="P636">
        <f>ROUND(Table1[[#This Row],[pledged]]/Table1[[#This Row],[backers_count]],0)</f>
        <v>1</v>
      </c>
      <c r="Q636" t="str">
        <f>LEFT(Table1[[#This Row],[Category and Sub-Category]],FIND("/",Table1[[#This Row],[Category and Sub-Category]])-1)</f>
        <v>technology</v>
      </c>
      <c r="R636" t="str">
        <f>RIGHT(Table1[[#This Row],[Category and Sub-Category]],LEN(Table1[[#This Row],[Category and Sub-Category]])-FIND("/",Table1[[#This Row],[Category and Sub-Category]]))</f>
        <v>web</v>
      </c>
      <c r="S636" s="9">
        <f>(((Table1[[#This Row],[launched_at]]/60)/60)/24)+DATE(1970,1,1)+(-5/24)</f>
        <v>42031.720243055555</v>
      </c>
      <c r="T636" s="9">
        <f>(((Table1[[#This Row],[deadline]]/60)/60)/24)+DATE(1970,1,1)+(-5/24)</f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1">
        <f>Table1[[#This Row],[pledged]]/Table1[[#This Row],[goal]]</f>
        <v>8.0000000000000007E-5</v>
      </c>
      <c r="P637">
        <f>ROUND(Table1[[#This Row],[pledged]]/Table1[[#This Row],[backers_count]],0)</f>
        <v>2</v>
      </c>
      <c r="Q637" t="str">
        <f>LEFT(Table1[[#This Row],[Category and Sub-Category]],FIND("/",Table1[[#This Row],[Category and Sub-Category]])-1)</f>
        <v>technology</v>
      </c>
      <c r="R637" t="str">
        <f>RIGHT(Table1[[#This Row],[Category and Sub-Category]],LEN(Table1[[#This Row],[Category and Sub-Category]])-FIND("/",Table1[[#This Row],[Category and Sub-Category]]))</f>
        <v>web</v>
      </c>
      <c r="S637" s="9">
        <f>(((Table1[[#This Row],[launched_at]]/60)/60)/24)+DATE(1970,1,1)+(-5/24)</f>
        <v>42075.883819444447</v>
      </c>
      <c r="T637" s="9">
        <f>(((Table1[[#This Row],[deadline]]/60)/60)/24)+DATE(1970,1,1)+(-5/24)</f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1">
        <f>Table1[[#This Row],[pledged]]/Table1[[#This Row],[goal]]</f>
        <v>2E-3</v>
      </c>
      <c r="P638">
        <f>ROUND(Table1[[#This Row],[pledged]]/Table1[[#This Row],[backers_count]],0)</f>
        <v>4</v>
      </c>
      <c r="Q638" t="str">
        <f>LEFT(Table1[[#This Row],[Category and Sub-Category]],FIND("/",Table1[[#This Row],[Category and Sub-Category]])-1)</f>
        <v>technology</v>
      </c>
      <c r="R638" t="str">
        <f>RIGHT(Table1[[#This Row],[Category and Sub-Category]],LEN(Table1[[#This Row],[Category and Sub-Category]])-FIND("/",Table1[[#This Row],[Category and Sub-Category]]))</f>
        <v>web</v>
      </c>
      <c r="S638" s="9">
        <f>(((Table1[[#This Row],[launched_at]]/60)/60)/24)+DATE(1970,1,1)+(-5/24)</f>
        <v>42131.247106481482</v>
      </c>
      <c r="T638" s="9">
        <f>(((Table1[[#This Row],[deadline]]/60)/60)/24)+DATE(1970,1,1)+(-5/24)</f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1">
        <f>Table1[[#This Row],[pledged]]/Table1[[#This Row],[goal]]</f>
        <v>0</v>
      </c>
      <c r="P639" t="e">
        <f>ROUND(Table1[[#This Row],[pledged]]/Table1[[#This Row],[backers_count]],0)</f>
        <v>#DIV/0!</v>
      </c>
      <c r="Q639" t="str">
        <f>LEFT(Table1[[#This Row],[Category and Sub-Category]],FIND("/",Table1[[#This Row],[Category and Sub-Category]])-1)</f>
        <v>technology</v>
      </c>
      <c r="R639" t="str">
        <f>RIGHT(Table1[[#This Row],[Category and Sub-Category]],LEN(Table1[[#This Row],[Category and Sub-Category]])-FIND("/",Table1[[#This Row],[Category and Sub-Category]]))</f>
        <v>web</v>
      </c>
      <c r="S639" s="9">
        <f>(((Table1[[#This Row],[launched_at]]/60)/60)/24)+DATE(1970,1,1)+(-5/24)</f>
        <v>42762.75368055555</v>
      </c>
      <c r="T639" s="9">
        <f>(((Table1[[#This Row],[deadline]]/60)/60)/24)+DATE(1970,1,1)+(-5/24)</f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1">
        <f>Table1[[#This Row],[pledged]]/Table1[[#This Row],[goal]]</f>
        <v>9.0000000000000006E-5</v>
      </c>
      <c r="P640">
        <f>ROUND(Table1[[#This Row],[pledged]]/Table1[[#This Row],[backers_count]],0)</f>
        <v>3</v>
      </c>
      <c r="Q640" t="str">
        <f>LEFT(Table1[[#This Row],[Category and Sub-Category]],FIND("/",Table1[[#This Row],[Category and Sub-Category]])-1)</f>
        <v>technology</v>
      </c>
      <c r="R640" t="str">
        <f>RIGHT(Table1[[#This Row],[Category and Sub-Category]],LEN(Table1[[#This Row],[Category and Sub-Category]])-FIND("/",Table1[[#This Row],[Category and Sub-Category]]))</f>
        <v>web</v>
      </c>
      <c r="S640" s="9">
        <f>(((Table1[[#This Row],[launched_at]]/60)/60)/24)+DATE(1970,1,1)+(-5/24)</f>
        <v>42759.384976851848</v>
      </c>
      <c r="T640" s="9">
        <f>(((Table1[[#This Row],[deadline]]/60)/60)/24)+DATE(1970,1,1)+(-5/24)</f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1">
        <f>Table1[[#This Row],[pledged]]/Table1[[#This Row],[goal]]</f>
        <v>9.9999999999999995E-7</v>
      </c>
      <c r="P641">
        <f>ROUND(Table1[[#This Row],[pledged]]/Table1[[#This Row],[backers_count]],0)</f>
        <v>1</v>
      </c>
      <c r="Q641" t="str">
        <f>LEFT(Table1[[#This Row],[Category and Sub-Category]],FIND("/",Table1[[#This Row],[Category and Sub-Category]])-1)</f>
        <v>technology</v>
      </c>
      <c r="R641" t="str">
        <f>RIGHT(Table1[[#This Row],[Category and Sub-Category]],LEN(Table1[[#This Row],[Category and Sub-Category]])-FIND("/",Table1[[#This Row],[Category and Sub-Category]]))</f>
        <v>web</v>
      </c>
      <c r="S641" s="9">
        <f>(((Table1[[#This Row],[launched_at]]/60)/60)/24)+DATE(1970,1,1)+(-5/24)</f>
        <v>41865.374942129631</v>
      </c>
      <c r="T641" s="9">
        <f>(((Table1[[#This Row],[deadline]]/60)/60)/24)+DATE(1970,1,1)+(-5/24)</f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1">
        <f>Table1[[#This Row],[pledged]]/Table1[[#This Row],[goal]]</f>
        <v>1.4428571428571428</v>
      </c>
      <c r="P642">
        <f>ROUND(Table1[[#This Row],[pledged]]/Table1[[#This Row],[backers_count]],0)</f>
        <v>51</v>
      </c>
      <c r="Q642" t="str">
        <f>LEFT(Table1[[#This Row],[Category and Sub-Category]],FIND("/",Table1[[#This Row],[Category and Sub-Category]])-1)</f>
        <v>technology</v>
      </c>
      <c r="R642" t="str">
        <f>RIGHT(Table1[[#This Row],[Category and Sub-Category]],LEN(Table1[[#This Row],[Category and Sub-Category]])-FIND("/",Table1[[#This Row],[Category and Sub-Category]]))</f>
        <v>wearables</v>
      </c>
      <c r="S642" s="9">
        <f>(((Table1[[#This Row],[launched_at]]/60)/60)/24)+DATE(1970,1,1)+(-5/24)</f>
        <v>42683.21197916667</v>
      </c>
      <c r="T642" s="9">
        <f>(((Table1[[#This Row],[deadline]]/60)/60)/24)+DATE(1970,1,1)+(-5/24)</f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1">
        <f>Table1[[#This Row],[pledged]]/Table1[[#This Row],[goal]]</f>
        <v>1.1916249999999999</v>
      </c>
      <c r="P643">
        <f>ROUND(Table1[[#This Row],[pledged]]/Table1[[#This Row],[backers_count]],0)</f>
        <v>151</v>
      </c>
      <c r="Q643" t="str">
        <f>LEFT(Table1[[#This Row],[Category and Sub-Category]],FIND("/",Table1[[#This Row],[Category and Sub-Category]])-1)</f>
        <v>technology</v>
      </c>
      <c r="R643" t="str">
        <f>RIGHT(Table1[[#This Row],[Category and Sub-Category]],LEN(Table1[[#This Row],[Category and Sub-Category]])-FIND("/",Table1[[#This Row],[Category and Sub-Category]]))</f>
        <v>wearables</v>
      </c>
      <c r="S643" s="9">
        <f>(((Table1[[#This Row],[launched_at]]/60)/60)/24)+DATE(1970,1,1)+(-5/24)</f>
        <v>42199.361666666664</v>
      </c>
      <c r="T643" s="9">
        <f>(((Table1[[#This Row],[deadline]]/60)/60)/24)+DATE(1970,1,1)+(-5/24)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1">
        <f>Table1[[#This Row],[pledged]]/Table1[[#This Row],[goal]]</f>
        <v>14.604850000000001</v>
      </c>
      <c r="P644">
        <f>ROUND(Table1[[#This Row],[pledged]]/Table1[[#This Row],[backers_count]],0)</f>
        <v>134</v>
      </c>
      <c r="Q644" t="str">
        <f>LEFT(Table1[[#This Row],[Category and Sub-Category]],FIND("/",Table1[[#This Row],[Category and Sub-Category]])-1)</f>
        <v>technology</v>
      </c>
      <c r="R644" t="str">
        <f>RIGHT(Table1[[#This Row],[Category and Sub-Category]],LEN(Table1[[#This Row],[Category and Sub-Category]])-FIND("/",Table1[[#This Row],[Category and Sub-Category]]))</f>
        <v>wearables</v>
      </c>
      <c r="S644" s="9">
        <f>(((Table1[[#This Row],[launched_at]]/60)/60)/24)+DATE(1970,1,1)+(-5/24)</f>
        <v>42199.442986111106</v>
      </c>
      <c r="T644" s="9">
        <f>(((Table1[[#This Row],[deadline]]/60)/60)/24)+DATE(1970,1,1)+(-5/24)</f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1">
        <f>Table1[[#This Row],[pledged]]/Table1[[#This Row],[goal]]</f>
        <v>1.0580799999999999</v>
      </c>
      <c r="P645">
        <f>ROUND(Table1[[#This Row],[pledged]]/Table1[[#This Row],[backers_count]],0)</f>
        <v>174</v>
      </c>
      <c r="Q645" t="str">
        <f>LEFT(Table1[[#This Row],[Category and Sub-Category]],FIND("/",Table1[[#This Row],[Category and Sub-Category]])-1)</f>
        <v>technology</v>
      </c>
      <c r="R645" t="str">
        <f>RIGHT(Table1[[#This Row],[Category and Sub-Category]],LEN(Table1[[#This Row],[Category and Sub-Category]])-FIND("/",Table1[[#This Row],[Category and Sub-Category]]))</f>
        <v>wearables</v>
      </c>
      <c r="S645" s="9">
        <f>(((Table1[[#This Row],[launched_at]]/60)/60)/24)+DATE(1970,1,1)+(-5/24)</f>
        <v>42100.43373842592</v>
      </c>
      <c r="T645" s="9">
        <f>(((Table1[[#This Row],[deadline]]/60)/60)/24)+DATE(1970,1,1)+(-5/24)</f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1">
        <f>Table1[[#This Row],[pledged]]/Table1[[#This Row],[goal]]</f>
        <v>3.0011791999999997</v>
      </c>
      <c r="P646">
        <f>ROUND(Table1[[#This Row],[pledged]]/Table1[[#This Row],[backers_count]],0)</f>
        <v>73</v>
      </c>
      <c r="Q646" t="str">
        <f>LEFT(Table1[[#This Row],[Category and Sub-Category]],FIND("/",Table1[[#This Row],[Category and Sub-Category]])-1)</f>
        <v>technology</v>
      </c>
      <c r="R646" t="str">
        <f>RIGHT(Table1[[#This Row],[Category and Sub-Category]],LEN(Table1[[#This Row],[Category and Sub-Category]])-FIND("/",Table1[[#This Row],[Category and Sub-Category]]))</f>
        <v>wearables</v>
      </c>
      <c r="S646" s="9">
        <f>(((Table1[[#This Row],[launched_at]]/60)/60)/24)+DATE(1970,1,1)+(-5/24)</f>
        <v>41898.457627314812</v>
      </c>
      <c r="T646" s="9">
        <f>(((Table1[[#This Row],[deadline]]/60)/60)/24)+DATE(1970,1,1)+(-5/24)</f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1">
        <f>Table1[[#This Row],[pledged]]/Table1[[#This Row],[goal]]</f>
        <v>2.7869999999999999</v>
      </c>
      <c r="P647">
        <f>ROUND(Table1[[#This Row],[pledged]]/Table1[[#This Row],[backers_count]],0)</f>
        <v>24</v>
      </c>
      <c r="Q647" t="str">
        <f>LEFT(Table1[[#This Row],[Category and Sub-Category]],FIND("/",Table1[[#This Row],[Category and Sub-Category]])-1)</f>
        <v>technology</v>
      </c>
      <c r="R647" t="str">
        <f>RIGHT(Table1[[#This Row],[Category and Sub-Category]],LEN(Table1[[#This Row],[Category and Sub-Category]])-FIND("/",Table1[[#This Row],[Category and Sub-Category]]))</f>
        <v>wearables</v>
      </c>
      <c r="S647" s="9">
        <f>(((Table1[[#This Row],[launched_at]]/60)/60)/24)+DATE(1970,1,1)+(-5/24)</f>
        <v>42563.817986111106</v>
      </c>
      <c r="T647" s="9">
        <f>(((Table1[[#This Row],[deadline]]/60)/60)/24)+DATE(1970,1,1)+(-5/24)</f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1">
        <f>Table1[[#This Row],[pledged]]/Table1[[#This Row],[goal]]</f>
        <v>1.3187625000000001</v>
      </c>
      <c r="P648">
        <f>ROUND(Table1[[#This Row],[pledged]]/Table1[[#This Row],[backers_count]],0)</f>
        <v>39</v>
      </c>
      <c r="Q648" t="str">
        <f>LEFT(Table1[[#This Row],[Category and Sub-Category]],FIND("/",Table1[[#This Row],[Category and Sub-Category]])-1)</f>
        <v>technology</v>
      </c>
      <c r="R648" t="str">
        <f>RIGHT(Table1[[#This Row],[Category and Sub-Category]],LEN(Table1[[#This Row],[Category and Sub-Category]])-FIND("/",Table1[[#This Row],[Category and Sub-Category]]))</f>
        <v>wearables</v>
      </c>
      <c r="S648" s="9">
        <f>(((Table1[[#This Row],[launched_at]]/60)/60)/24)+DATE(1970,1,1)+(-5/24)</f>
        <v>41832.644293981481</v>
      </c>
      <c r="T648" s="9">
        <f>(((Table1[[#This Row],[deadline]]/60)/60)/24)+DATE(1970,1,1)+(-5/24)</f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1">
        <f>Table1[[#This Row],[pledged]]/Table1[[#This Row],[goal]]</f>
        <v>1.0705</v>
      </c>
      <c r="P649">
        <f>ROUND(Table1[[#This Row],[pledged]]/Table1[[#This Row],[backers_count]],0)</f>
        <v>126</v>
      </c>
      <c r="Q649" t="str">
        <f>LEFT(Table1[[#This Row],[Category and Sub-Category]],FIND("/",Table1[[#This Row],[Category and Sub-Category]])-1)</f>
        <v>technology</v>
      </c>
      <c r="R649" t="str">
        <f>RIGHT(Table1[[#This Row],[Category and Sub-Category]],LEN(Table1[[#This Row],[Category and Sub-Category]])-FIND("/",Table1[[#This Row],[Category and Sub-Category]]))</f>
        <v>wearables</v>
      </c>
      <c r="S649" s="9">
        <f>(((Table1[[#This Row],[launched_at]]/60)/60)/24)+DATE(1970,1,1)+(-5/24)</f>
        <v>42416.559594907405</v>
      </c>
      <c r="T649" s="9">
        <f>(((Table1[[#This Row],[deadline]]/60)/60)/24)+DATE(1970,1,1)+(-5/24)</f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1">
        <f>Table1[[#This Row],[pledged]]/Table1[[#This Row],[goal]]</f>
        <v>1.2682285714285715</v>
      </c>
      <c r="P650">
        <f>ROUND(Table1[[#This Row],[pledged]]/Table1[[#This Row],[backers_count]],0)</f>
        <v>1644</v>
      </c>
      <c r="Q650" t="str">
        <f>LEFT(Table1[[#This Row],[Category and Sub-Category]],FIND("/",Table1[[#This Row],[Category and Sub-Category]])-1)</f>
        <v>technology</v>
      </c>
      <c r="R650" t="str">
        <f>RIGHT(Table1[[#This Row],[Category and Sub-Category]],LEN(Table1[[#This Row],[Category and Sub-Category]])-FIND("/",Table1[[#This Row],[Category and Sub-Category]]))</f>
        <v>wearables</v>
      </c>
      <c r="S650" s="9">
        <f>(((Table1[[#This Row],[launched_at]]/60)/60)/24)+DATE(1970,1,1)+(-5/24)</f>
        <v>41891.485046296293</v>
      </c>
      <c r="T650" s="9">
        <f>(((Table1[[#This Row],[deadline]]/60)/60)/24)+DATE(1970,1,1)+(-5/24)</f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1">
        <f>Table1[[#This Row],[pledged]]/Table1[[#This Row],[goal]]</f>
        <v>1.3996</v>
      </c>
      <c r="P651">
        <f>ROUND(Table1[[#This Row],[pledged]]/Table1[[#This Row],[backers_count]],0)</f>
        <v>43</v>
      </c>
      <c r="Q651" t="str">
        <f>LEFT(Table1[[#This Row],[Category and Sub-Category]],FIND("/",Table1[[#This Row],[Category and Sub-Category]])-1)</f>
        <v>technology</v>
      </c>
      <c r="R651" t="str">
        <f>RIGHT(Table1[[#This Row],[Category and Sub-Category]],LEN(Table1[[#This Row],[Category and Sub-Category]])-FIND("/",Table1[[#This Row],[Category and Sub-Category]]))</f>
        <v>wearables</v>
      </c>
      <c r="S651" s="9">
        <f>(((Table1[[#This Row],[launched_at]]/60)/60)/24)+DATE(1970,1,1)+(-5/24)</f>
        <v>41877.703854166662</v>
      </c>
      <c r="T651" s="9">
        <f>(((Table1[[#This Row],[deadline]]/60)/60)/24)+DATE(1970,1,1)+(-5/24)</f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1">
        <f>Table1[[#This Row],[pledged]]/Table1[[#This Row],[goal]]</f>
        <v>1.1240000000000001</v>
      </c>
      <c r="P652">
        <f>ROUND(Table1[[#This Row],[pledged]]/Table1[[#This Row],[backers_count]],0)</f>
        <v>35</v>
      </c>
      <c r="Q652" t="str">
        <f>LEFT(Table1[[#This Row],[Category and Sub-Category]],FIND("/",Table1[[#This Row],[Category and Sub-Category]])-1)</f>
        <v>technology</v>
      </c>
      <c r="R652" t="str">
        <f>RIGHT(Table1[[#This Row],[Category and Sub-Category]],LEN(Table1[[#This Row],[Category and Sub-Category]])-FIND("/",Table1[[#This Row],[Category and Sub-Category]]))</f>
        <v>wearables</v>
      </c>
      <c r="S652" s="9">
        <f>(((Table1[[#This Row],[launched_at]]/60)/60)/24)+DATE(1970,1,1)+(-5/24)</f>
        <v>41931.828518518516</v>
      </c>
      <c r="T652" s="9">
        <f>(((Table1[[#This Row],[deadline]]/60)/60)/24)+DATE(1970,1,1)+(-5/24)</f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1">
        <f>Table1[[#This Row],[pledged]]/Table1[[#This Row],[goal]]</f>
        <v>1.00528</v>
      </c>
      <c r="P653">
        <f>ROUND(Table1[[#This Row],[pledged]]/Table1[[#This Row],[backers_count]],0)</f>
        <v>239</v>
      </c>
      <c r="Q653" t="str">
        <f>LEFT(Table1[[#This Row],[Category and Sub-Category]],FIND("/",Table1[[#This Row],[Category and Sub-Category]])-1)</f>
        <v>technology</v>
      </c>
      <c r="R653" t="str">
        <f>RIGHT(Table1[[#This Row],[Category and Sub-Category]],LEN(Table1[[#This Row],[Category and Sub-Category]])-FIND("/",Table1[[#This Row],[Category and Sub-Category]]))</f>
        <v>wearables</v>
      </c>
      <c r="S653" s="9">
        <f>(((Table1[[#This Row],[launched_at]]/60)/60)/24)+DATE(1970,1,1)+(-5/24)</f>
        <v>41955.809155092589</v>
      </c>
      <c r="T653" s="9">
        <f>(((Table1[[#This Row],[deadline]]/60)/60)/24)+DATE(1970,1,1)+(-5/24)</f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1">
        <f>Table1[[#This Row],[pledged]]/Table1[[#This Row],[goal]]</f>
        <v>1.0046666666666666</v>
      </c>
      <c r="P654">
        <f>ROUND(Table1[[#This Row],[pledged]]/Table1[[#This Row],[backers_count]],0)</f>
        <v>108</v>
      </c>
      <c r="Q654" t="str">
        <f>LEFT(Table1[[#This Row],[Category and Sub-Category]],FIND("/",Table1[[#This Row],[Category and Sub-Category]])-1)</f>
        <v>technology</v>
      </c>
      <c r="R654" t="str">
        <f>RIGHT(Table1[[#This Row],[Category and Sub-Category]],LEN(Table1[[#This Row],[Category and Sub-Category]])-FIND("/",Table1[[#This Row],[Category and Sub-Category]]))</f>
        <v>wearables</v>
      </c>
      <c r="S654" s="9">
        <f>(((Table1[[#This Row],[launched_at]]/60)/60)/24)+DATE(1970,1,1)+(-5/24)</f>
        <v>42675.482060185182</v>
      </c>
      <c r="T654" s="9">
        <f>(((Table1[[#This Row],[deadline]]/60)/60)/24)+DATE(1970,1,1)+(-5/24)</f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1">
        <f>Table1[[#This Row],[pledged]]/Table1[[#This Row],[goal]]</f>
        <v>1.4144600000000001</v>
      </c>
      <c r="P655">
        <f>ROUND(Table1[[#This Row],[pledged]]/Table1[[#This Row],[backers_count]],0)</f>
        <v>96</v>
      </c>
      <c r="Q655" t="str">
        <f>LEFT(Table1[[#This Row],[Category and Sub-Category]],FIND("/",Table1[[#This Row],[Category and Sub-Category]])-1)</f>
        <v>technology</v>
      </c>
      <c r="R655" t="str">
        <f>RIGHT(Table1[[#This Row],[Category and Sub-Category]],LEN(Table1[[#This Row],[Category and Sub-Category]])-FIND("/",Table1[[#This Row],[Category and Sub-Category]]))</f>
        <v>wearables</v>
      </c>
      <c r="S655" s="9">
        <f>(((Table1[[#This Row],[launched_at]]/60)/60)/24)+DATE(1970,1,1)+(-5/24)</f>
        <v>42199.410185185181</v>
      </c>
      <c r="T655" s="9">
        <f>(((Table1[[#This Row],[deadline]]/60)/60)/24)+DATE(1970,1,1)+(-5/24)</f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1">
        <f>Table1[[#This Row],[pledged]]/Table1[[#This Row],[goal]]</f>
        <v>2.6729166666666666</v>
      </c>
      <c r="P656">
        <f>ROUND(Table1[[#This Row],[pledged]]/Table1[[#This Row],[backers_count]],0)</f>
        <v>32</v>
      </c>
      <c r="Q656" t="str">
        <f>LEFT(Table1[[#This Row],[Category and Sub-Category]],FIND("/",Table1[[#This Row],[Category and Sub-Category]])-1)</f>
        <v>technology</v>
      </c>
      <c r="R656" t="str">
        <f>RIGHT(Table1[[#This Row],[Category and Sub-Category]],LEN(Table1[[#This Row],[Category and Sub-Category]])-FIND("/",Table1[[#This Row],[Category and Sub-Category]]))</f>
        <v>wearables</v>
      </c>
      <c r="S656" s="9">
        <f>(((Table1[[#This Row],[launched_at]]/60)/60)/24)+DATE(1970,1,1)+(-5/24)</f>
        <v>42163.748993055553</v>
      </c>
      <c r="T656" s="9">
        <f>(((Table1[[#This Row],[deadline]]/60)/60)/24)+DATE(1970,1,1)+(-5/24)</f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1">
        <f>Table1[[#This Row],[pledged]]/Table1[[#This Row],[goal]]</f>
        <v>1.4688749999999999</v>
      </c>
      <c r="P657">
        <f>ROUND(Table1[[#This Row],[pledged]]/Table1[[#This Row],[backers_count]],0)</f>
        <v>43</v>
      </c>
      <c r="Q657" t="str">
        <f>LEFT(Table1[[#This Row],[Category and Sub-Category]],FIND("/",Table1[[#This Row],[Category and Sub-Category]])-1)</f>
        <v>technology</v>
      </c>
      <c r="R657" t="str">
        <f>RIGHT(Table1[[#This Row],[Category and Sub-Category]],LEN(Table1[[#This Row],[Category and Sub-Category]])-FIND("/",Table1[[#This Row],[Category and Sub-Category]]))</f>
        <v>wearables</v>
      </c>
      <c r="S657" s="9">
        <f>(((Table1[[#This Row],[launched_at]]/60)/60)/24)+DATE(1970,1,1)+(-5/24)</f>
        <v>42045.748981481483</v>
      </c>
      <c r="T657" s="9">
        <f>(((Table1[[#This Row],[deadline]]/60)/60)/24)+DATE(1970,1,1)+(-5/24)</f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1">
        <f>Table1[[#This Row],[pledged]]/Table1[[#This Row],[goal]]</f>
        <v>2.1356000000000002</v>
      </c>
      <c r="P658">
        <f>ROUND(Table1[[#This Row],[pledged]]/Table1[[#This Row],[backers_count]],0)</f>
        <v>123</v>
      </c>
      <c r="Q658" t="str">
        <f>LEFT(Table1[[#This Row],[Category and Sub-Category]],FIND("/",Table1[[#This Row],[Category and Sub-Category]])-1)</f>
        <v>technology</v>
      </c>
      <c r="R658" t="str">
        <f>RIGHT(Table1[[#This Row],[Category and Sub-Category]],LEN(Table1[[#This Row],[Category and Sub-Category]])-FIND("/",Table1[[#This Row],[Category and Sub-Category]]))</f>
        <v>wearables</v>
      </c>
      <c r="S658" s="9">
        <f>(((Table1[[#This Row],[launched_at]]/60)/60)/24)+DATE(1970,1,1)+(-5/24)</f>
        <v>42417.596284722218</v>
      </c>
      <c r="T658" s="9">
        <f>(((Table1[[#This Row],[deadline]]/60)/60)/24)+DATE(1970,1,1)+(-5/24)</f>
        <v>42477.554618055547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1">
        <f>Table1[[#This Row],[pledged]]/Table1[[#This Row],[goal]]</f>
        <v>1.2569999999999999</v>
      </c>
      <c r="P659">
        <f>ROUND(Table1[[#This Row],[pledged]]/Table1[[#This Row],[backers_count]],0)</f>
        <v>190</v>
      </c>
      <c r="Q659" t="str">
        <f>LEFT(Table1[[#This Row],[Category and Sub-Category]],FIND("/",Table1[[#This Row],[Category and Sub-Category]])-1)</f>
        <v>technology</v>
      </c>
      <c r="R659" t="str">
        <f>RIGHT(Table1[[#This Row],[Category and Sub-Category]],LEN(Table1[[#This Row],[Category and Sub-Category]])-FIND("/",Table1[[#This Row],[Category and Sub-Category]]))</f>
        <v>wearables</v>
      </c>
      <c r="S659" s="9">
        <f>(((Table1[[#This Row],[launched_at]]/60)/60)/24)+DATE(1970,1,1)+(-5/24)</f>
        <v>42331.637407407405</v>
      </c>
      <c r="T659" s="9">
        <f>(((Table1[[#This Row],[deadline]]/60)/60)/24)+DATE(1970,1,1)+(-5/24)</f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1">
        <f>Table1[[#This Row],[pledged]]/Table1[[#This Row],[goal]]</f>
        <v>1.0446206037108834</v>
      </c>
      <c r="P660">
        <f>ROUND(Table1[[#This Row],[pledged]]/Table1[[#This Row],[backers_count]],0)</f>
        <v>109</v>
      </c>
      <c r="Q660" t="str">
        <f>LEFT(Table1[[#This Row],[Category and Sub-Category]],FIND("/",Table1[[#This Row],[Category and Sub-Category]])-1)</f>
        <v>technology</v>
      </c>
      <c r="R660" t="str">
        <f>RIGHT(Table1[[#This Row],[Category and Sub-Category]],LEN(Table1[[#This Row],[Category and Sub-Category]])-FIND("/",Table1[[#This Row],[Category and Sub-Category]]))</f>
        <v>wearables</v>
      </c>
      <c r="S660" s="9">
        <f>(((Table1[[#This Row],[launched_at]]/60)/60)/24)+DATE(1970,1,1)+(-5/24)</f>
        <v>42178.952418981477</v>
      </c>
      <c r="T660" s="9">
        <f>(((Table1[[#This Row],[deadline]]/60)/60)/24)+DATE(1970,1,1)+(-5/24)</f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1">
        <f>Table1[[#This Row],[pledged]]/Table1[[#This Row],[goal]]</f>
        <v>1.0056666666666667</v>
      </c>
      <c r="P661">
        <f>ROUND(Table1[[#This Row],[pledged]]/Table1[[#This Row],[backers_count]],0)</f>
        <v>144</v>
      </c>
      <c r="Q661" t="str">
        <f>LEFT(Table1[[#This Row],[Category and Sub-Category]],FIND("/",Table1[[#This Row],[Category and Sub-Category]])-1)</f>
        <v>technology</v>
      </c>
      <c r="R661" t="str">
        <f>RIGHT(Table1[[#This Row],[Category and Sub-Category]],LEN(Table1[[#This Row],[Category and Sub-Category]])-FIND("/",Table1[[#This Row],[Category and Sub-Category]]))</f>
        <v>wearables</v>
      </c>
      <c r="S661" s="9">
        <f>(((Table1[[#This Row],[launched_at]]/60)/60)/24)+DATE(1970,1,1)+(-5/24)</f>
        <v>42209.385358796295</v>
      </c>
      <c r="T661" s="9">
        <f>(((Table1[[#This Row],[deadline]]/60)/60)/24)+DATE(1970,1,1)+(-5/24)</f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1">
        <f>Table1[[#This Row],[pledged]]/Table1[[#This Row],[goal]]</f>
        <v>3.058E-2</v>
      </c>
      <c r="P662">
        <f>ROUND(Table1[[#This Row],[pledged]]/Table1[[#This Row],[backers_count]],0)</f>
        <v>85</v>
      </c>
      <c r="Q662" t="str">
        <f>LEFT(Table1[[#This Row],[Category and Sub-Category]],FIND("/",Table1[[#This Row],[Category and Sub-Category]])-1)</f>
        <v>technology</v>
      </c>
      <c r="R662" t="str">
        <f>RIGHT(Table1[[#This Row],[Category and Sub-Category]],LEN(Table1[[#This Row],[Category and Sub-Category]])-FIND("/",Table1[[#This Row],[Category and Sub-Category]]))</f>
        <v>wearables</v>
      </c>
      <c r="S662" s="9">
        <f>(((Table1[[#This Row],[launched_at]]/60)/60)/24)+DATE(1970,1,1)+(-5/24)</f>
        <v>41922.533321759256</v>
      </c>
      <c r="T662" s="9">
        <f>(((Table1[[#This Row],[deadline]]/60)/60)/24)+DATE(1970,1,1)+(-5/24)</f>
        <v>41952.574988425928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1">
        <f>Table1[[#This Row],[pledged]]/Table1[[#This Row],[goal]]</f>
        <v>9.4999999999999998E-3</v>
      </c>
      <c r="P663">
        <f>ROUND(Table1[[#This Row],[pledged]]/Table1[[#This Row],[backers_count]],0)</f>
        <v>11</v>
      </c>
      <c r="Q663" t="str">
        <f>LEFT(Table1[[#This Row],[Category and Sub-Category]],FIND("/",Table1[[#This Row],[Category and Sub-Category]])-1)</f>
        <v>technology</v>
      </c>
      <c r="R663" t="str">
        <f>RIGHT(Table1[[#This Row],[Category and Sub-Category]],LEN(Table1[[#This Row],[Category and Sub-Category]])-FIND("/",Table1[[#This Row],[Category and Sub-Category]]))</f>
        <v>wearables</v>
      </c>
      <c r="S663" s="9">
        <f>(((Table1[[#This Row],[launched_at]]/60)/60)/24)+DATE(1970,1,1)+(-5/24)</f>
        <v>42636.437025462961</v>
      </c>
      <c r="T663" s="9">
        <f>(((Table1[[#This Row],[deadline]]/60)/60)/24)+DATE(1970,1,1)+(-5/24)</f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1">
        <f>Table1[[#This Row],[pledged]]/Table1[[#This Row],[goal]]</f>
        <v>4.0000000000000001E-3</v>
      </c>
      <c r="P664">
        <f>ROUND(Table1[[#This Row],[pledged]]/Table1[[#This Row],[backers_count]],0)</f>
        <v>39</v>
      </c>
      <c r="Q664" t="str">
        <f>LEFT(Table1[[#This Row],[Category and Sub-Category]],FIND("/",Table1[[#This Row],[Category and Sub-Category]])-1)</f>
        <v>technology</v>
      </c>
      <c r="R664" t="str">
        <f>RIGHT(Table1[[#This Row],[Category and Sub-Category]],LEN(Table1[[#This Row],[Category and Sub-Category]])-FIND("/",Table1[[#This Row],[Category and Sub-Category]]))</f>
        <v>wearables</v>
      </c>
      <c r="S664" s="9">
        <f>(((Table1[[#This Row],[launched_at]]/60)/60)/24)+DATE(1970,1,1)+(-5/24)</f>
        <v>41990.229710648149</v>
      </c>
      <c r="T664" s="9">
        <f>(((Table1[[#This Row],[deadline]]/60)/60)/24)+DATE(1970,1,1)+(-5/24)</f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1">
        <f>Table1[[#This Row],[pledged]]/Table1[[#This Row],[goal]]</f>
        <v>3.5000000000000001E-3</v>
      </c>
      <c r="P665">
        <f>ROUND(Table1[[#This Row],[pledged]]/Table1[[#This Row],[backers_count]],0)</f>
        <v>100</v>
      </c>
      <c r="Q665" t="str">
        <f>LEFT(Table1[[#This Row],[Category and Sub-Category]],FIND("/",Table1[[#This Row],[Category and Sub-Category]])-1)</f>
        <v>technology</v>
      </c>
      <c r="R665" t="str">
        <f>RIGHT(Table1[[#This Row],[Category and Sub-Category]],LEN(Table1[[#This Row],[Category and Sub-Category]])-FIND("/",Table1[[#This Row],[Category and Sub-Category]]))</f>
        <v>wearables</v>
      </c>
      <c r="S665" s="9">
        <f>(((Table1[[#This Row],[launched_at]]/60)/60)/24)+DATE(1970,1,1)+(-5/24)</f>
        <v>42173.634907407402</v>
      </c>
      <c r="T665" s="9">
        <f>(((Table1[[#This Row],[deadline]]/60)/60)/24)+DATE(1970,1,1)+(-5/24)</f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1">
        <f>Table1[[#This Row],[pledged]]/Table1[[#This Row],[goal]]</f>
        <v>7.5333333333333335E-2</v>
      </c>
      <c r="P666">
        <f>ROUND(Table1[[#This Row],[pledged]]/Table1[[#This Row],[backers_count]],0)</f>
        <v>31</v>
      </c>
      <c r="Q666" t="str">
        <f>LEFT(Table1[[#This Row],[Category and Sub-Category]],FIND("/",Table1[[#This Row],[Category and Sub-Category]])-1)</f>
        <v>technology</v>
      </c>
      <c r="R666" t="str">
        <f>RIGHT(Table1[[#This Row],[Category and Sub-Category]],LEN(Table1[[#This Row],[Category and Sub-Category]])-FIND("/",Table1[[#This Row],[Category and Sub-Category]]))</f>
        <v>wearables</v>
      </c>
      <c r="S666" s="9">
        <f>(((Table1[[#This Row],[launched_at]]/60)/60)/24)+DATE(1970,1,1)+(-5/24)</f>
        <v>42077.458043981482</v>
      </c>
      <c r="T666" s="9">
        <f>(((Table1[[#This Row],[deadline]]/60)/60)/24)+DATE(1970,1,1)+(-5/24)</f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1">
        <f>Table1[[#This Row],[pledged]]/Table1[[#This Row],[goal]]</f>
        <v>0.18640000000000001</v>
      </c>
      <c r="P667">
        <f>ROUND(Table1[[#This Row],[pledged]]/Table1[[#This Row],[backers_count]],0)</f>
        <v>155</v>
      </c>
      <c r="Q667" t="str">
        <f>LEFT(Table1[[#This Row],[Category and Sub-Category]],FIND("/",Table1[[#This Row],[Category and Sub-Category]])-1)</f>
        <v>technology</v>
      </c>
      <c r="R667" t="str">
        <f>RIGHT(Table1[[#This Row],[Category and Sub-Category]],LEN(Table1[[#This Row],[Category and Sub-Category]])-FIND("/",Table1[[#This Row],[Category and Sub-Category]]))</f>
        <v>wearables</v>
      </c>
      <c r="S667" s="9">
        <f>(((Table1[[#This Row],[launched_at]]/60)/60)/24)+DATE(1970,1,1)+(-5/24)</f>
        <v>42688.503020833326</v>
      </c>
      <c r="T667" s="9">
        <f>(((Table1[[#This Row],[deadline]]/60)/60)/24)+DATE(1970,1,1)+(-5/24)</f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1">
        <f>Table1[[#This Row],[pledged]]/Table1[[#This Row],[goal]]</f>
        <v>4.0000000000000003E-5</v>
      </c>
      <c r="P668">
        <f>ROUND(Table1[[#This Row],[pledged]]/Table1[[#This Row],[backers_count]],0)</f>
        <v>2</v>
      </c>
      <c r="Q668" t="str">
        <f>LEFT(Table1[[#This Row],[Category and Sub-Category]],FIND("/",Table1[[#This Row],[Category and Sub-Category]])-1)</f>
        <v>technology</v>
      </c>
      <c r="R668" t="str">
        <f>RIGHT(Table1[[#This Row],[Category and Sub-Category]],LEN(Table1[[#This Row],[Category and Sub-Category]])-FIND("/",Table1[[#This Row],[Category and Sub-Category]]))</f>
        <v>wearables</v>
      </c>
      <c r="S668" s="9">
        <f>(((Table1[[#This Row],[launched_at]]/60)/60)/24)+DATE(1970,1,1)+(-5/24)</f>
        <v>41838.623819444445</v>
      </c>
      <c r="T668" s="9">
        <f>(((Table1[[#This Row],[deadline]]/60)/60)/24)+DATE(1970,1,1)+(-5/24)</f>
        <v>41868.623819444445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1">
        <f>Table1[[#This Row],[pledged]]/Table1[[#This Row],[goal]]</f>
        <v>0.1002</v>
      </c>
      <c r="P669">
        <f>ROUND(Table1[[#This Row],[pledged]]/Table1[[#This Row],[backers_count]],0)</f>
        <v>179</v>
      </c>
      <c r="Q669" t="str">
        <f>LEFT(Table1[[#This Row],[Category and Sub-Category]],FIND("/",Table1[[#This Row],[Category and Sub-Category]])-1)</f>
        <v>technology</v>
      </c>
      <c r="R669" t="str">
        <f>RIGHT(Table1[[#This Row],[Category and Sub-Category]],LEN(Table1[[#This Row],[Category and Sub-Category]])-FIND("/",Table1[[#This Row],[Category and Sub-Category]]))</f>
        <v>wearables</v>
      </c>
      <c r="S669" s="9">
        <f>(((Table1[[#This Row],[launched_at]]/60)/60)/24)+DATE(1970,1,1)+(-5/24)</f>
        <v>42632.165081018517</v>
      </c>
      <c r="T669" s="9">
        <f>(((Table1[[#This Row],[deadline]]/60)/60)/24)+DATE(1970,1,1)+(-5/24)</f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1">
        <f>Table1[[#This Row],[pledged]]/Table1[[#This Row],[goal]]</f>
        <v>4.5600000000000002E-2</v>
      </c>
      <c r="P670">
        <f>ROUND(Table1[[#This Row],[pledged]]/Table1[[#This Row],[backers_count]],0)</f>
        <v>27</v>
      </c>
      <c r="Q670" t="str">
        <f>LEFT(Table1[[#This Row],[Category and Sub-Category]],FIND("/",Table1[[#This Row],[Category and Sub-Category]])-1)</f>
        <v>technology</v>
      </c>
      <c r="R670" t="str">
        <f>RIGHT(Table1[[#This Row],[Category and Sub-Category]],LEN(Table1[[#This Row],[Category and Sub-Category]])-FIND("/",Table1[[#This Row],[Category and Sub-Category]]))</f>
        <v>wearables</v>
      </c>
      <c r="S670" s="9">
        <f>(((Table1[[#This Row],[launched_at]]/60)/60)/24)+DATE(1970,1,1)+(-5/24)</f>
        <v>42090.622939814813</v>
      </c>
      <c r="T670" s="9">
        <f>(((Table1[[#This Row],[deadline]]/60)/60)/24)+DATE(1970,1,1)+(-5/24)</f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1">
        <f>Table1[[#This Row],[pledged]]/Table1[[#This Row],[goal]]</f>
        <v>0.21507499999999999</v>
      </c>
      <c r="P671">
        <f>ROUND(Table1[[#This Row],[pledged]]/Table1[[#This Row],[backers_count]],0)</f>
        <v>1536</v>
      </c>
      <c r="Q671" t="str">
        <f>LEFT(Table1[[#This Row],[Category and Sub-Category]],FIND("/",Table1[[#This Row],[Category and Sub-Category]])-1)</f>
        <v>technology</v>
      </c>
      <c r="R671" t="str">
        <f>RIGHT(Table1[[#This Row],[Category and Sub-Category]],LEN(Table1[[#This Row],[Category and Sub-Category]])-FIND("/",Table1[[#This Row],[Category and Sub-Category]]))</f>
        <v>wearables</v>
      </c>
      <c r="S671" s="9">
        <f>(((Table1[[#This Row],[launched_at]]/60)/60)/24)+DATE(1970,1,1)+(-5/24)</f>
        <v>42527.417337962957</v>
      </c>
      <c r="T671" s="9">
        <f>(((Table1[[#This Row],[deadline]]/60)/60)/24)+DATE(1970,1,1)+(-5/24)</f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1">
        <f>Table1[[#This Row],[pledged]]/Table1[[#This Row],[goal]]</f>
        <v>0.29276666666666668</v>
      </c>
      <c r="P672">
        <f>ROUND(Table1[[#This Row],[pledged]]/Table1[[#This Row],[backers_count]],0)</f>
        <v>85</v>
      </c>
      <c r="Q672" t="str">
        <f>LEFT(Table1[[#This Row],[Category and Sub-Category]],FIND("/",Table1[[#This Row],[Category and Sub-Category]])-1)</f>
        <v>technology</v>
      </c>
      <c r="R672" t="str">
        <f>RIGHT(Table1[[#This Row],[Category and Sub-Category]],LEN(Table1[[#This Row],[Category and Sub-Category]])-FIND("/",Table1[[#This Row],[Category and Sub-Category]]))</f>
        <v>wearables</v>
      </c>
      <c r="S672" s="9">
        <f>(((Table1[[#This Row],[launched_at]]/60)/60)/24)+DATE(1970,1,1)+(-5/24)</f>
        <v>42506.501388888886</v>
      </c>
      <c r="T672" s="9">
        <f>(((Table1[[#This Row],[deadline]]/60)/60)/24)+DATE(1970,1,1)+(-5/24)</f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1">
        <f>Table1[[#This Row],[pledged]]/Table1[[#This Row],[goal]]</f>
        <v>0.39426666666666665</v>
      </c>
      <c r="P673">
        <f>ROUND(Table1[[#This Row],[pledged]]/Table1[[#This Row],[backers_count]],0)</f>
        <v>789</v>
      </c>
      <c r="Q673" t="str">
        <f>LEFT(Table1[[#This Row],[Category and Sub-Category]],FIND("/",Table1[[#This Row],[Category and Sub-Category]])-1)</f>
        <v>technology</v>
      </c>
      <c r="R673" t="str">
        <f>RIGHT(Table1[[#This Row],[Category and Sub-Category]],LEN(Table1[[#This Row],[Category and Sub-Category]])-FIND("/",Table1[[#This Row],[Category and Sub-Category]]))</f>
        <v>wearables</v>
      </c>
      <c r="S673" s="9">
        <f>(((Table1[[#This Row],[launched_at]]/60)/60)/24)+DATE(1970,1,1)+(-5/24)</f>
        <v>41984.484398148146</v>
      </c>
      <c r="T673" s="9">
        <f>(((Table1[[#This Row],[deadline]]/60)/60)/24)+DATE(1970,1,1)+(-5/24)</f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1">
        <f>Table1[[#This Row],[pledged]]/Table1[[#This Row],[goal]]</f>
        <v>0.21628</v>
      </c>
      <c r="P674">
        <f>ROUND(Table1[[#This Row],[pledged]]/Table1[[#This Row],[backers_count]],0)</f>
        <v>50</v>
      </c>
      <c r="Q674" t="str">
        <f>LEFT(Table1[[#This Row],[Category and Sub-Category]],FIND("/",Table1[[#This Row],[Category and Sub-Category]])-1)</f>
        <v>technology</v>
      </c>
      <c r="R674" t="str">
        <f>RIGHT(Table1[[#This Row],[Category and Sub-Category]],LEN(Table1[[#This Row],[Category and Sub-Category]])-FIND("/",Table1[[#This Row],[Category and Sub-Category]]))</f>
        <v>wearables</v>
      </c>
      <c r="S674" s="9">
        <f>(((Table1[[#This Row],[launched_at]]/60)/60)/24)+DATE(1970,1,1)+(-5/24)</f>
        <v>41974.011157407404</v>
      </c>
      <c r="T674" s="9">
        <f>(((Table1[[#This Row],[deadline]]/60)/60)/24)+DATE(1970,1,1)+(-5/24)</f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1">
        <f>Table1[[#This Row],[pledged]]/Table1[[#This Row],[goal]]</f>
        <v>2.0500000000000002E-3</v>
      </c>
      <c r="P675">
        <f>ROUND(Table1[[#This Row],[pledged]]/Table1[[#This Row],[backers_count]],0)</f>
        <v>68</v>
      </c>
      <c r="Q675" t="str">
        <f>LEFT(Table1[[#This Row],[Category and Sub-Category]],FIND("/",Table1[[#This Row],[Category and Sub-Category]])-1)</f>
        <v>technology</v>
      </c>
      <c r="R675" t="str">
        <f>RIGHT(Table1[[#This Row],[Category and Sub-Category]],LEN(Table1[[#This Row],[Category and Sub-Category]])-FIND("/",Table1[[#This Row],[Category and Sub-Category]]))</f>
        <v>wearables</v>
      </c>
      <c r="S675" s="9">
        <f>(((Table1[[#This Row],[launched_at]]/60)/60)/24)+DATE(1970,1,1)+(-5/24)</f>
        <v>41838.6321412037</v>
      </c>
      <c r="T675" s="9">
        <f>(((Table1[[#This Row],[deadline]]/60)/60)/24)+DATE(1970,1,1)+(-5/24)</f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1">
        <f>Table1[[#This Row],[pledged]]/Table1[[#This Row],[goal]]</f>
        <v>2.9999999999999997E-4</v>
      </c>
      <c r="P676">
        <f>ROUND(Table1[[#This Row],[pledged]]/Table1[[#This Row],[backers_count]],0)</f>
        <v>8</v>
      </c>
      <c r="Q676" t="str">
        <f>LEFT(Table1[[#This Row],[Category and Sub-Category]],FIND("/",Table1[[#This Row],[Category and Sub-Category]])-1)</f>
        <v>technology</v>
      </c>
      <c r="R676" t="str">
        <f>RIGHT(Table1[[#This Row],[Category and Sub-Category]],LEN(Table1[[#This Row],[Category and Sub-Category]])-FIND("/",Table1[[#This Row],[Category and Sub-Category]]))</f>
        <v>wearables</v>
      </c>
      <c r="S676" s="9">
        <f>(((Table1[[#This Row],[launched_at]]/60)/60)/24)+DATE(1970,1,1)+(-5/24)</f>
        <v>41802.907719907402</v>
      </c>
      <c r="T676" s="9">
        <f>(((Table1[[#This Row],[deadline]]/60)/60)/24)+DATE(1970,1,1)+(-5/24)</f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1">
        <f>Table1[[#This Row],[pledged]]/Table1[[#This Row],[goal]]</f>
        <v>0.14849999999999999</v>
      </c>
      <c r="P677">
        <f>ROUND(Table1[[#This Row],[pledged]]/Table1[[#This Row],[backers_count]],0)</f>
        <v>34</v>
      </c>
      <c r="Q677" t="str">
        <f>LEFT(Table1[[#This Row],[Category and Sub-Category]],FIND("/",Table1[[#This Row],[Category and Sub-Category]])-1)</f>
        <v>technology</v>
      </c>
      <c r="R677" t="str">
        <f>RIGHT(Table1[[#This Row],[Category and Sub-Category]],LEN(Table1[[#This Row],[Category and Sub-Category]])-FIND("/",Table1[[#This Row],[Category and Sub-Category]]))</f>
        <v>wearables</v>
      </c>
      <c r="S677" s="9">
        <f>(((Table1[[#This Row],[launched_at]]/60)/60)/24)+DATE(1970,1,1)+(-5/24)</f>
        <v>41975.722268518519</v>
      </c>
      <c r="T677" s="9">
        <f>(((Table1[[#This Row],[deadline]]/60)/60)/24)+DATE(1970,1,1)+(-5/24)</f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1">
        <f>Table1[[#This Row],[pledged]]/Table1[[#This Row],[goal]]</f>
        <v>1.4710000000000001E-2</v>
      </c>
      <c r="P678">
        <f>ROUND(Table1[[#This Row],[pledged]]/Table1[[#This Row],[backers_count]],0)</f>
        <v>61</v>
      </c>
      <c r="Q678" t="str">
        <f>LEFT(Table1[[#This Row],[Category and Sub-Category]],FIND("/",Table1[[#This Row],[Category and Sub-Category]])-1)</f>
        <v>technology</v>
      </c>
      <c r="R678" t="str">
        <f>RIGHT(Table1[[#This Row],[Category and Sub-Category]],LEN(Table1[[#This Row],[Category and Sub-Category]])-FIND("/",Table1[[#This Row],[Category and Sub-Category]]))</f>
        <v>wearables</v>
      </c>
      <c r="S678" s="9">
        <f>(((Table1[[#This Row],[launched_at]]/60)/60)/24)+DATE(1970,1,1)+(-5/24)</f>
        <v>42012.559965277782</v>
      </c>
      <c r="T678" s="9">
        <f>(((Table1[[#This Row],[deadline]]/60)/60)/24)+DATE(1970,1,1)+(-5/24)</f>
        <v>42042.559965277782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1">
        <f>Table1[[#This Row],[pledged]]/Table1[[#This Row],[goal]]</f>
        <v>0.25584000000000001</v>
      </c>
      <c r="P679">
        <f>ROUND(Table1[[#This Row],[pledged]]/Table1[[#This Row],[backers_count]],0)</f>
        <v>133</v>
      </c>
      <c r="Q679" t="str">
        <f>LEFT(Table1[[#This Row],[Category and Sub-Category]],FIND("/",Table1[[#This Row],[Category and Sub-Category]])-1)</f>
        <v>technology</v>
      </c>
      <c r="R679" t="str">
        <f>RIGHT(Table1[[#This Row],[Category and Sub-Category]],LEN(Table1[[#This Row],[Category and Sub-Category]])-FIND("/",Table1[[#This Row],[Category and Sub-Category]]))</f>
        <v>wearables</v>
      </c>
      <c r="S679" s="9">
        <f>(((Table1[[#This Row],[launched_at]]/60)/60)/24)+DATE(1970,1,1)+(-5/24)</f>
        <v>42504.195543981477</v>
      </c>
      <c r="T679" s="9">
        <f>(((Table1[[#This Row],[deadline]]/60)/60)/24)+DATE(1970,1,1)+(-5/24)</f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1">
        <f>Table1[[#This Row],[pledged]]/Table1[[#This Row],[goal]]</f>
        <v>3.8206896551724136E-2</v>
      </c>
      <c r="P680">
        <f>ROUND(Table1[[#This Row],[pledged]]/Table1[[#This Row],[backers_count]],0)</f>
        <v>65</v>
      </c>
      <c r="Q680" t="str">
        <f>LEFT(Table1[[#This Row],[Category and Sub-Category]],FIND("/",Table1[[#This Row],[Category and Sub-Category]])-1)</f>
        <v>technology</v>
      </c>
      <c r="R680" t="str">
        <f>RIGHT(Table1[[#This Row],[Category and Sub-Category]],LEN(Table1[[#This Row],[Category and Sub-Category]])-FIND("/",Table1[[#This Row],[Category and Sub-Category]]))</f>
        <v>wearables</v>
      </c>
      <c r="S680" s="9">
        <f>(((Table1[[#This Row],[launched_at]]/60)/60)/24)+DATE(1970,1,1)+(-5/24)</f>
        <v>42481.168263888881</v>
      </c>
      <c r="T680" s="9">
        <f>(((Table1[[#This Row],[deadline]]/60)/60)/24)+DATE(1970,1,1)+(-5/24)</f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1">
        <f>Table1[[#This Row],[pledged]]/Table1[[#This Row],[goal]]</f>
        <v>0.15485964912280703</v>
      </c>
      <c r="P681">
        <f>ROUND(Table1[[#This Row],[pledged]]/Table1[[#This Row],[backers_count]],0)</f>
        <v>94</v>
      </c>
      <c r="Q681" t="str">
        <f>LEFT(Table1[[#This Row],[Category and Sub-Category]],FIND("/",Table1[[#This Row],[Category and Sub-Category]])-1)</f>
        <v>technology</v>
      </c>
      <c r="R681" t="str">
        <f>RIGHT(Table1[[#This Row],[Category and Sub-Category]],LEN(Table1[[#This Row],[Category and Sub-Category]])-FIND("/",Table1[[#This Row],[Category and Sub-Category]]))</f>
        <v>wearables</v>
      </c>
      <c r="S681" s="9">
        <f>(((Table1[[#This Row],[launched_at]]/60)/60)/24)+DATE(1970,1,1)+(-5/24)</f>
        <v>42556.487372685187</v>
      </c>
      <c r="T681" s="9">
        <f>(((Table1[[#This Row],[deadline]]/60)/60)/24)+DATE(1970,1,1)+(-5/24)</f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1">
        <f>Table1[[#This Row],[pledged]]/Table1[[#This Row],[goal]]</f>
        <v>0.25912000000000002</v>
      </c>
      <c r="P682">
        <f>ROUND(Table1[[#This Row],[pledged]]/Table1[[#This Row],[backers_count]],0)</f>
        <v>151</v>
      </c>
      <c r="Q682" t="str">
        <f>LEFT(Table1[[#This Row],[Category and Sub-Category]],FIND("/",Table1[[#This Row],[Category and Sub-Category]])-1)</f>
        <v>technology</v>
      </c>
      <c r="R682" t="str">
        <f>RIGHT(Table1[[#This Row],[Category and Sub-Category]],LEN(Table1[[#This Row],[Category and Sub-Category]])-FIND("/",Table1[[#This Row],[Category and Sub-Category]]))</f>
        <v>wearables</v>
      </c>
      <c r="S682" s="9">
        <f>(((Table1[[#This Row],[launched_at]]/60)/60)/24)+DATE(1970,1,1)+(-5/24)</f>
        <v>41864.293182870366</v>
      </c>
      <c r="T682" s="9">
        <f>(((Table1[[#This Row],[deadline]]/60)/60)/24)+DATE(1970,1,1)+(-5/24)</f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1">
        <f>Table1[[#This Row],[pledged]]/Table1[[#This Row],[goal]]</f>
        <v>4.0000000000000002E-4</v>
      </c>
      <c r="P683">
        <f>ROUND(Table1[[#This Row],[pledged]]/Table1[[#This Row],[backers_count]],0)</f>
        <v>1</v>
      </c>
      <c r="Q683" t="str">
        <f>LEFT(Table1[[#This Row],[Category and Sub-Category]],FIND("/",Table1[[#This Row],[Category and Sub-Category]])-1)</f>
        <v>technology</v>
      </c>
      <c r="R683" t="str">
        <f>RIGHT(Table1[[#This Row],[Category and Sub-Category]],LEN(Table1[[#This Row],[Category and Sub-Category]])-FIND("/",Table1[[#This Row],[Category and Sub-Category]]))</f>
        <v>wearables</v>
      </c>
      <c r="S683" s="9">
        <f>(((Table1[[#This Row],[launched_at]]/60)/60)/24)+DATE(1970,1,1)+(-5/24)</f>
        <v>42639.597268518519</v>
      </c>
      <c r="T683" s="9">
        <f>(((Table1[[#This Row],[deadline]]/60)/60)/24)+DATE(1970,1,1)+(-5/24)</f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1">
        <f>Table1[[#This Row],[pledged]]/Table1[[#This Row],[goal]]</f>
        <v>1.06E-3</v>
      </c>
      <c r="P684">
        <f>ROUND(Table1[[#This Row],[pledged]]/Table1[[#This Row],[backers_count]],0)</f>
        <v>13</v>
      </c>
      <c r="Q684" t="str">
        <f>LEFT(Table1[[#This Row],[Category and Sub-Category]],FIND("/",Table1[[#This Row],[Category and Sub-Category]])-1)</f>
        <v>technology</v>
      </c>
      <c r="R684" t="str">
        <f>RIGHT(Table1[[#This Row],[Category and Sub-Category]],LEN(Table1[[#This Row],[Category and Sub-Category]])-FIND("/",Table1[[#This Row],[Category and Sub-Category]]))</f>
        <v>wearables</v>
      </c>
      <c r="S684" s="9">
        <f>(((Table1[[#This Row],[launched_at]]/60)/60)/24)+DATE(1970,1,1)+(-5/24)</f>
        <v>42778.556967592587</v>
      </c>
      <c r="T684" s="9">
        <f>(((Table1[[#This Row],[deadline]]/60)/60)/24)+DATE(1970,1,1)+(-5/24)</f>
        <v>42808.51530092593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1">
        <f>Table1[[#This Row],[pledged]]/Table1[[#This Row],[goal]]</f>
        <v>8.5142857142857138E-3</v>
      </c>
      <c r="P685">
        <f>ROUND(Table1[[#This Row],[pledged]]/Table1[[#This Row],[backers_count]],0)</f>
        <v>99</v>
      </c>
      <c r="Q685" t="str">
        <f>LEFT(Table1[[#This Row],[Category and Sub-Category]],FIND("/",Table1[[#This Row],[Category and Sub-Category]])-1)</f>
        <v>technology</v>
      </c>
      <c r="R685" t="str">
        <f>RIGHT(Table1[[#This Row],[Category and Sub-Category]],LEN(Table1[[#This Row],[Category and Sub-Category]])-FIND("/",Table1[[#This Row],[Category and Sub-Category]]))</f>
        <v>wearables</v>
      </c>
      <c r="S685" s="9">
        <f>(((Table1[[#This Row],[launched_at]]/60)/60)/24)+DATE(1970,1,1)+(-5/24)</f>
        <v>42634.691712962966</v>
      </c>
      <c r="T685" s="9">
        <f>(((Table1[[#This Row],[deadline]]/60)/60)/24)+DATE(1970,1,1)+(-5/24)</f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1">
        <f>Table1[[#This Row],[pledged]]/Table1[[#This Row],[goal]]</f>
        <v>7.4837500000000001E-2</v>
      </c>
      <c r="P686">
        <f>ROUND(Table1[[#This Row],[pledged]]/Table1[[#This Row],[backers_count]],0)</f>
        <v>177</v>
      </c>
      <c r="Q686" t="str">
        <f>LEFT(Table1[[#This Row],[Category and Sub-Category]],FIND("/",Table1[[#This Row],[Category and Sub-Category]])-1)</f>
        <v>technology</v>
      </c>
      <c r="R686" t="str">
        <f>RIGHT(Table1[[#This Row],[Category and Sub-Category]],LEN(Table1[[#This Row],[Category and Sub-Category]])-FIND("/",Table1[[#This Row],[Category and Sub-Category]]))</f>
        <v>wearables</v>
      </c>
      <c r="S686" s="9">
        <f>(((Table1[[#This Row],[launched_at]]/60)/60)/24)+DATE(1970,1,1)+(-5/24)</f>
        <v>41809.26494212963</v>
      </c>
      <c r="T686" s="9">
        <f>(((Table1[[#This Row],[deadline]]/60)/60)/24)+DATE(1970,1,1)+(-5/24)</f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1">
        <f>Table1[[#This Row],[pledged]]/Table1[[#This Row],[goal]]</f>
        <v>0.27650000000000002</v>
      </c>
      <c r="P687">
        <f>ROUND(Table1[[#This Row],[pledged]]/Table1[[#This Row],[backers_count]],0)</f>
        <v>55</v>
      </c>
      <c r="Q687" t="str">
        <f>LEFT(Table1[[#This Row],[Category and Sub-Category]],FIND("/",Table1[[#This Row],[Category and Sub-Category]])-1)</f>
        <v>technology</v>
      </c>
      <c r="R687" t="str">
        <f>RIGHT(Table1[[#This Row],[Category and Sub-Category]],LEN(Table1[[#This Row],[Category and Sub-Category]])-FIND("/",Table1[[#This Row],[Category and Sub-Category]]))</f>
        <v>wearables</v>
      </c>
      <c r="S687" s="9">
        <f>(((Table1[[#This Row],[launched_at]]/60)/60)/24)+DATE(1970,1,1)+(-5/24)</f>
        <v>41971.658240740733</v>
      </c>
      <c r="T687" s="9">
        <f>(((Table1[[#This Row],[deadline]]/60)/60)/24)+DATE(1970,1,1)+(-5/24)</f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1">
        <f>Table1[[#This Row],[pledged]]/Table1[[#This Row],[goal]]</f>
        <v>0</v>
      </c>
      <c r="P688" t="e">
        <f>ROUND(Table1[[#This Row],[pledged]]/Table1[[#This Row],[backers_count]],0)</f>
        <v>#DIV/0!</v>
      </c>
      <c r="Q688" t="str">
        <f>LEFT(Table1[[#This Row],[Category and Sub-Category]],FIND("/",Table1[[#This Row],[Category and Sub-Category]])-1)</f>
        <v>technology</v>
      </c>
      <c r="R688" t="str">
        <f>RIGHT(Table1[[#This Row],[Category and Sub-Category]],LEN(Table1[[#This Row],[Category and Sub-Category]])-FIND("/",Table1[[#This Row],[Category and Sub-Category]]))</f>
        <v>wearables</v>
      </c>
      <c r="S688" s="9">
        <f>(((Table1[[#This Row],[launched_at]]/60)/60)/24)+DATE(1970,1,1)+(-5/24)</f>
        <v>42189.464930555558</v>
      </c>
      <c r="T688" s="9">
        <f>(((Table1[[#This Row],[deadline]]/60)/60)/24)+DATE(1970,1,1)+(-5/24)</f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1">
        <f>Table1[[#This Row],[pledged]]/Table1[[#This Row],[goal]]</f>
        <v>3.5499999999999997E-2</v>
      </c>
      <c r="P689">
        <f>ROUND(Table1[[#This Row],[pledged]]/Table1[[#This Row],[backers_count]],0)</f>
        <v>592</v>
      </c>
      <c r="Q689" t="str">
        <f>LEFT(Table1[[#This Row],[Category and Sub-Category]],FIND("/",Table1[[#This Row],[Category and Sub-Category]])-1)</f>
        <v>technology</v>
      </c>
      <c r="R689" t="str">
        <f>RIGHT(Table1[[#This Row],[Category and Sub-Category]],LEN(Table1[[#This Row],[Category and Sub-Category]])-FIND("/",Table1[[#This Row],[Category and Sub-Category]]))</f>
        <v>wearables</v>
      </c>
      <c r="S689" s="9">
        <f>(((Table1[[#This Row],[launched_at]]/60)/60)/24)+DATE(1970,1,1)+(-5/24)</f>
        <v>42711.542280092595</v>
      </c>
      <c r="T689" s="9">
        <f>(((Table1[[#This Row],[deadline]]/60)/60)/24)+DATE(1970,1,1)+(-5/24)</f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1">
        <f>Table1[[#This Row],[pledged]]/Table1[[#This Row],[goal]]</f>
        <v>0.72989999999999999</v>
      </c>
      <c r="P690">
        <f>ROUND(Table1[[#This Row],[pledged]]/Table1[[#This Row],[backers_count]],0)</f>
        <v>406</v>
      </c>
      <c r="Q690" t="str">
        <f>LEFT(Table1[[#This Row],[Category and Sub-Category]],FIND("/",Table1[[#This Row],[Category and Sub-Category]])-1)</f>
        <v>technology</v>
      </c>
      <c r="R690" t="str">
        <f>RIGHT(Table1[[#This Row],[Category and Sub-Category]],LEN(Table1[[#This Row],[Category and Sub-Category]])-FIND("/",Table1[[#This Row],[Category and Sub-Category]]))</f>
        <v>wearables</v>
      </c>
      <c r="S690" s="9">
        <f>(((Table1[[#This Row],[launched_at]]/60)/60)/24)+DATE(1970,1,1)+(-5/24)</f>
        <v>42261.896446759252</v>
      </c>
      <c r="T690" s="9">
        <f>(((Table1[[#This Row],[deadline]]/60)/60)/24)+DATE(1970,1,1)+(-5/24)</f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1">
        <f>Table1[[#This Row],[pledged]]/Table1[[#This Row],[goal]]</f>
        <v>0.57648750000000004</v>
      </c>
      <c r="P691">
        <f>ROUND(Table1[[#This Row],[pledged]]/Table1[[#This Row],[backers_count]],0)</f>
        <v>343</v>
      </c>
      <c r="Q691" t="str">
        <f>LEFT(Table1[[#This Row],[Category and Sub-Category]],FIND("/",Table1[[#This Row],[Category and Sub-Category]])-1)</f>
        <v>technology</v>
      </c>
      <c r="R691" t="str">
        <f>RIGHT(Table1[[#This Row],[Category and Sub-Category]],LEN(Table1[[#This Row],[Category and Sub-Category]])-FIND("/",Table1[[#This Row],[Category and Sub-Category]]))</f>
        <v>wearables</v>
      </c>
      <c r="S691" s="9">
        <f>(((Table1[[#This Row],[launched_at]]/60)/60)/24)+DATE(1970,1,1)+(-5/24)</f>
        <v>42675.459456018514</v>
      </c>
      <c r="T691" s="9">
        <f>(((Table1[[#This Row],[deadline]]/60)/60)/24)+DATE(1970,1,1)+(-5/24)</f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1">
        <f>Table1[[#This Row],[pledged]]/Table1[[#This Row],[goal]]</f>
        <v>0.1234</v>
      </c>
      <c r="P692">
        <f>ROUND(Table1[[#This Row],[pledged]]/Table1[[#This Row],[backers_count]],0)</f>
        <v>73</v>
      </c>
      <c r="Q692" t="str">
        <f>LEFT(Table1[[#This Row],[Category and Sub-Category]],FIND("/",Table1[[#This Row],[Category and Sub-Category]])-1)</f>
        <v>technology</v>
      </c>
      <c r="R692" t="str">
        <f>RIGHT(Table1[[#This Row],[Category and Sub-Category]],LEN(Table1[[#This Row],[Category and Sub-Category]])-FIND("/",Table1[[#This Row],[Category and Sub-Category]]))</f>
        <v>wearables</v>
      </c>
      <c r="S692" s="9">
        <f>(((Table1[[#This Row],[launched_at]]/60)/60)/24)+DATE(1970,1,1)+(-5/24)</f>
        <v>42579.426400462959</v>
      </c>
      <c r="T692" s="9">
        <f>(((Table1[[#This Row],[deadline]]/60)/60)/24)+DATE(1970,1,1)+(-5/24)</f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1">
        <f>Table1[[#This Row],[pledged]]/Table1[[#This Row],[goal]]</f>
        <v>5.1999999999999998E-3</v>
      </c>
      <c r="P693">
        <f>ROUND(Table1[[#This Row],[pledged]]/Table1[[#This Row],[backers_count]],0)</f>
        <v>26</v>
      </c>
      <c r="Q693" t="str">
        <f>LEFT(Table1[[#This Row],[Category and Sub-Category]],FIND("/",Table1[[#This Row],[Category and Sub-Category]])-1)</f>
        <v>technology</v>
      </c>
      <c r="R693" t="str">
        <f>RIGHT(Table1[[#This Row],[Category and Sub-Category]],LEN(Table1[[#This Row],[Category and Sub-Category]])-FIND("/",Table1[[#This Row],[Category and Sub-Category]]))</f>
        <v>wearables</v>
      </c>
      <c r="S693" s="9">
        <f>(((Table1[[#This Row],[launched_at]]/60)/60)/24)+DATE(1970,1,1)+(-5/24)</f>
        <v>42157.819976851846</v>
      </c>
      <c r="T693" s="9">
        <f>(((Table1[[#This Row],[deadline]]/60)/60)/24)+DATE(1970,1,1)+(-5/24)</f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1">
        <f>Table1[[#This Row],[pledged]]/Table1[[#This Row],[goal]]</f>
        <v>6.5299999999999997E-2</v>
      </c>
      <c r="P694">
        <f>ROUND(Table1[[#This Row],[pledged]]/Table1[[#This Row],[backers_count]],0)</f>
        <v>6</v>
      </c>
      <c r="Q694" t="str">
        <f>LEFT(Table1[[#This Row],[Category and Sub-Category]],FIND("/",Table1[[#This Row],[Category and Sub-Category]])-1)</f>
        <v>technology</v>
      </c>
      <c r="R694" t="str">
        <f>RIGHT(Table1[[#This Row],[Category and Sub-Category]],LEN(Table1[[#This Row],[Category and Sub-Category]])-FIND("/",Table1[[#This Row],[Category and Sub-Category]]))</f>
        <v>wearables</v>
      </c>
      <c r="S694" s="9">
        <f>(((Table1[[#This Row],[launched_at]]/60)/60)/24)+DATE(1970,1,1)+(-5/24)</f>
        <v>42696.167395833334</v>
      </c>
      <c r="T694" s="9">
        <f>(((Table1[[#This Row],[deadline]]/60)/60)/24)+DATE(1970,1,1)+(-5/24)</f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1">
        <f>Table1[[#This Row],[pledged]]/Table1[[#This Row],[goal]]</f>
        <v>0.35338000000000003</v>
      </c>
      <c r="P695">
        <f>ROUND(Table1[[#This Row],[pledged]]/Table1[[#This Row],[backers_count]],0)</f>
        <v>119</v>
      </c>
      <c r="Q695" t="str">
        <f>LEFT(Table1[[#This Row],[Category and Sub-Category]],FIND("/",Table1[[#This Row],[Category and Sub-Category]])-1)</f>
        <v>technology</v>
      </c>
      <c r="R695" t="str">
        <f>RIGHT(Table1[[#This Row],[Category and Sub-Category]],LEN(Table1[[#This Row],[Category and Sub-Category]])-FIND("/",Table1[[#This Row],[Category and Sub-Category]]))</f>
        <v>wearables</v>
      </c>
      <c r="S695" s="9">
        <f>(((Table1[[#This Row],[launched_at]]/60)/60)/24)+DATE(1970,1,1)+(-5/24)</f>
        <v>42094.599849537037</v>
      </c>
      <c r="T695" s="9">
        <f>(((Table1[[#This Row],[deadline]]/60)/60)/24)+DATE(1970,1,1)+(-5/24)</f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1">
        <f>Table1[[#This Row],[pledged]]/Table1[[#This Row],[goal]]</f>
        <v>3.933333333333333E-3</v>
      </c>
      <c r="P696">
        <f>ROUND(Table1[[#This Row],[pledged]]/Table1[[#This Row],[backers_count]],0)</f>
        <v>84</v>
      </c>
      <c r="Q696" t="str">
        <f>LEFT(Table1[[#This Row],[Category and Sub-Category]],FIND("/",Table1[[#This Row],[Category and Sub-Category]])-1)</f>
        <v>technology</v>
      </c>
      <c r="R696" t="str">
        <f>RIGHT(Table1[[#This Row],[Category and Sub-Category]],LEN(Table1[[#This Row],[Category and Sub-Category]])-FIND("/",Table1[[#This Row],[Category and Sub-Category]]))</f>
        <v>wearables</v>
      </c>
      <c r="S696" s="9">
        <f>(((Table1[[#This Row],[launched_at]]/60)/60)/24)+DATE(1970,1,1)+(-5/24)</f>
        <v>42737.455543981479</v>
      </c>
      <c r="T696" s="9">
        <f>(((Table1[[#This Row],[deadline]]/60)/60)/24)+DATE(1970,1,1)+(-5/24)</f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1">
        <f>Table1[[#This Row],[pledged]]/Table1[[#This Row],[goal]]</f>
        <v>1.06E-2</v>
      </c>
      <c r="P697">
        <f>ROUND(Table1[[#This Row],[pledged]]/Table1[[#This Row],[backers_count]],0)</f>
        <v>91</v>
      </c>
      <c r="Q697" t="str">
        <f>LEFT(Table1[[#This Row],[Category and Sub-Category]],FIND("/",Table1[[#This Row],[Category and Sub-Category]])-1)</f>
        <v>technology</v>
      </c>
      <c r="R697" t="str">
        <f>RIGHT(Table1[[#This Row],[Category and Sub-Category]],LEN(Table1[[#This Row],[Category and Sub-Category]])-FIND("/",Table1[[#This Row],[Category and Sub-Category]]))</f>
        <v>wearables</v>
      </c>
      <c r="S697" s="9">
        <f>(((Table1[[#This Row],[launched_at]]/60)/60)/24)+DATE(1970,1,1)+(-5/24)</f>
        <v>41913.312731481477</v>
      </c>
      <c r="T697" s="9">
        <f>(((Table1[[#This Row],[deadline]]/60)/60)/24)+DATE(1970,1,1)+(-5/24)</f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1">
        <f>Table1[[#This Row],[pledged]]/Table1[[#This Row],[goal]]</f>
        <v>5.7142857142857145E-6</v>
      </c>
      <c r="P698">
        <f>ROUND(Table1[[#This Row],[pledged]]/Table1[[#This Row],[backers_count]],0)</f>
        <v>1</v>
      </c>
      <c r="Q698" t="str">
        <f>LEFT(Table1[[#This Row],[Category and Sub-Category]],FIND("/",Table1[[#This Row],[Category and Sub-Category]])-1)</f>
        <v>technology</v>
      </c>
      <c r="R698" t="str">
        <f>RIGHT(Table1[[#This Row],[Category and Sub-Category]],LEN(Table1[[#This Row],[Category and Sub-Category]])-FIND("/",Table1[[#This Row],[Category and Sub-Category]]))</f>
        <v>wearables</v>
      </c>
      <c r="S698" s="9">
        <f>(((Table1[[#This Row],[launched_at]]/60)/60)/24)+DATE(1970,1,1)+(-5/24)</f>
        <v>41815.718773148146</v>
      </c>
      <c r="T698" s="9">
        <f>(((Table1[[#This Row],[deadline]]/60)/60)/24)+DATE(1970,1,1)+(-5/24)</f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1">
        <f>Table1[[#This Row],[pledged]]/Table1[[#This Row],[goal]]</f>
        <v>0.46379999999999999</v>
      </c>
      <c r="P699">
        <f>ROUND(Table1[[#This Row],[pledged]]/Table1[[#This Row],[backers_count]],0)</f>
        <v>20</v>
      </c>
      <c r="Q699" t="str">
        <f>LEFT(Table1[[#This Row],[Category and Sub-Category]],FIND("/",Table1[[#This Row],[Category and Sub-Category]])-1)</f>
        <v>technology</v>
      </c>
      <c r="R699" t="str">
        <f>RIGHT(Table1[[#This Row],[Category and Sub-Category]],LEN(Table1[[#This Row],[Category and Sub-Category]])-FIND("/",Table1[[#This Row],[Category and Sub-Category]]))</f>
        <v>wearables</v>
      </c>
      <c r="S699" s="9">
        <f>(((Table1[[#This Row],[launched_at]]/60)/60)/24)+DATE(1970,1,1)+(-5/24)</f>
        <v>42388.314687500002</v>
      </c>
      <c r="T699" s="9">
        <f>(((Table1[[#This Row],[deadline]]/60)/60)/24)+DATE(1970,1,1)+(-5/24)</f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1">
        <f>Table1[[#This Row],[pledged]]/Table1[[#This Row],[goal]]</f>
        <v>0.15390000000000001</v>
      </c>
      <c r="P700">
        <f>ROUND(Table1[[#This Row],[pledged]]/Table1[[#This Row],[backers_count]],0)</f>
        <v>531</v>
      </c>
      <c r="Q700" t="str">
        <f>LEFT(Table1[[#This Row],[Category and Sub-Category]],FIND("/",Table1[[#This Row],[Category and Sub-Category]])-1)</f>
        <v>technology</v>
      </c>
      <c r="R700" t="str">
        <f>RIGHT(Table1[[#This Row],[Category and Sub-Category]],LEN(Table1[[#This Row],[Category and Sub-Category]])-FIND("/",Table1[[#This Row],[Category and Sub-Category]]))</f>
        <v>wearables</v>
      </c>
      <c r="S700" s="9">
        <f>(((Table1[[#This Row],[launched_at]]/60)/60)/24)+DATE(1970,1,1)+(-5/24)</f>
        <v>41866.72274305555</v>
      </c>
      <c r="T700" s="9">
        <f>(((Table1[[#This Row],[deadline]]/60)/60)/24)+DATE(1970,1,1)+(-5/24)</f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1">
        <f>Table1[[#This Row],[pledged]]/Table1[[#This Row],[goal]]</f>
        <v>0.824221076923077</v>
      </c>
      <c r="P701">
        <f>ROUND(Table1[[#This Row],[pledged]]/Table1[[#This Row],[backers_count]],0)</f>
        <v>120</v>
      </c>
      <c r="Q701" t="str">
        <f>LEFT(Table1[[#This Row],[Category and Sub-Category]],FIND("/",Table1[[#This Row],[Category and Sub-Category]])-1)</f>
        <v>technology</v>
      </c>
      <c r="R701" t="str">
        <f>RIGHT(Table1[[#This Row],[Category and Sub-Category]],LEN(Table1[[#This Row],[Category and Sub-Category]])-FIND("/",Table1[[#This Row],[Category and Sub-Category]]))</f>
        <v>wearables</v>
      </c>
      <c r="S701" s="9">
        <f>(((Table1[[#This Row],[launched_at]]/60)/60)/24)+DATE(1970,1,1)+(-5/24)</f>
        <v>41563.277175925927</v>
      </c>
      <c r="T701" s="9">
        <f>(((Table1[[#This Row],[deadline]]/60)/60)/24)+DATE(1970,1,1)+(-5/24)</f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1">
        <f>Table1[[#This Row],[pledged]]/Table1[[#This Row],[goal]]</f>
        <v>2.6866666666666667E-2</v>
      </c>
      <c r="P702">
        <f>ROUND(Table1[[#This Row],[pledged]]/Table1[[#This Row],[backers_count]],0)</f>
        <v>13</v>
      </c>
      <c r="Q702" t="str">
        <f>LEFT(Table1[[#This Row],[Category and Sub-Category]],FIND("/",Table1[[#This Row],[Category and Sub-Category]])-1)</f>
        <v>technology</v>
      </c>
      <c r="R702" t="str">
        <f>RIGHT(Table1[[#This Row],[Category and Sub-Category]],LEN(Table1[[#This Row],[Category and Sub-Category]])-FIND("/",Table1[[#This Row],[Category and Sub-Category]]))</f>
        <v>wearables</v>
      </c>
      <c r="S702" s="9">
        <f>(((Table1[[#This Row],[launched_at]]/60)/60)/24)+DATE(1970,1,1)+(-5/24)</f>
        <v>42715.480104166665</v>
      </c>
      <c r="T702" s="9">
        <f>(((Table1[[#This Row],[deadline]]/60)/60)/24)+DATE(1970,1,1)+(-5/24)</f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1">
        <f>Table1[[#This Row],[pledged]]/Table1[[#This Row],[goal]]</f>
        <v>0.26600000000000001</v>
      </c>
      <c r="P703">
        <f>ROUND(Table1[[#This Row],[pledged]]/Table1[[#This Row],[backers_count]],0)</f>
        <v>291</v>
      </c>
      <c r="Q703" t="str">
        <f>LEFT(Table1[[#This Row],[Category and Sub-Category]],FIND("/",Table1[[#This Row],[Category and Sub-Category]])-1)</f>
        <v>technology</v>
      </c>
      <c r="R703" t="str">
        <f>RIGHT(Table1[[#This Row],[Category and Sub-Category]],LEN(Table1[[#This Row],[Category and Sub-Category]])-FIND("/",Table1[[#This Row],[Category and Sub-Category]]))</f>
        <v>wearables</v>
      </c>
      <c r="S703" s="9">
        <f>(((Table1[[#This Row],[launched_at]]/60)/60)/24)+DATE(1970,1,1)+(-5/24)</f>
        <v>41813.454629629625</v>
      </c>
      <c r="T703" s="9">
        <f>(((Table1[[#This Row],[deadline]]/60)/60)/24)+DATE(1970,1,1)+(-5/24)</f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1">
        <f>Table1[[#This Row],[pledged]]/Table1[[#This Row],[goal]]</f>
        <v>0.30813400000000002</v>
      </c>
      <c r="P704">
        <f>ROUND(Table1[[#This Row],[pledged]]/Table1[[#This Row],[backers_count]],0)</f>
        <v>125</v>
      </c>
      <c r="Q704" t="str">
        <f>LEFT(Table1[[#This Row],[Category and Sub-Category]],FIND("/",Table1[[#This Row],[Category and Sub-Category]])-1)</f>
        <v>technology</v>
      </c>
      <c r="R704" t="str">
        <f>RIGHT(Table1[[#This Row],[Category and Sub-Category]],LEN(Table1[[#This Row],[Category and Sub-Category]])-FIND("/",Table1[[#This Row],[Category and Sub-Category]]))</f>
        <v>wearables</v>
      </c>
      <c r="S704" s="9">
        <f>(((Table1[[#This Row],[launched_at]]/60)/60)/24)+DATE(1970,1,1)+(-5/24)</f>
        <v>42668.518368055556</v>
      </c>
      <c r="T704" s="9">
        <f>(((Table1[[#This Row],[deadline]]/60)/60)/24)+DATE(1970,1,1)+(-5/24)</f>
        <v>42698.560034722213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1">
        <f>Table1[[#This Row],[pledged]]/Table1[[#This Row],[goal]]</f>
        <v>5.5800000000000002E-2</v>
      </c>
      <c r="P705">
        <f>ROUND(Table1[[#This Row],[pledged]]/Table1[[#This Row],[backers_count]],0)</f>
        <v>120</v>
      </c>
      <c r="Q705" t="str">
        <f>LEFT(Table1[[#This Row],[Category and Sub-Category]],FIND("/",Table1[[#This Row],[Category and Sub-Category]])-1)</f>
        <v>technology</v>
      </c>
      <c r="R705" t="str">
        <f>RIGHT(Table1[[#This Row],[Category and Sub-Category]],LEN(Table1[[#This Row],[Category and Sub-Category]])-FIND("/",Table1[[#This Row],[Category and Sub-Category]]))</f>
        <v>wearables</v>
      </c>
      <c r="S705" s="9">
        <f>(((Table1[[#This Row],[launched_at]]/60)/60)/24)+DATE(1970,1,1)+(-5/24)</f>
        <v>42711.742465277777</v>
      </c>
      <c r="T705" s="9">
        <f>(((Table1[[#This Row],[deadline]]/60)/60)/24)+DATE(1970,1,1)+(-5/24)</f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1">
        <f>Table1[[#This Row],[pledged]]/Table1[[#This Row],[goal]]</f>
        <v>8.7454545454545458E-3</v>
      </c>
      <c r="P706">
        <f>ROUND(Table1[[#This Row],[pledged]]/Table1[[#This Row],[backers_count]],0)</f>
        <v>120</v>
      </c>
      <c r="Q706" t="str">
        <f>LEFT(Table1[[#This Row],[Category and Sub-Category]],FIND("/",Table1[[#This Row],[Category and Sub-Category]])-1)</f>
        <v>technology</v>
      </c>
      <c r="R706" t="str">
        <f>RIGHT(Table1[[#This Row],[Category and Sub-Category]],LEN(Table1[[#This Row],[Category and Sub-Category]])-FIND("/",Table1[[#This Row],[Category and Sub-Category]]))</f>
        <v>wearables</v>
      </c>
      <c r="S706" s="9">
        <f>(((Table1[[#This Row],[launched_at]]/60)/60)/24)+DATE(1970,1,1)+(-5/24)</f>
        <v>42725.984583333331</v>
      </c>
      <c r="T706" s="9">
        <f>(((Table1[[#This Row],[deadline]]/60)/60)/24)+DATE(1970,1,1)+(-5/24)</f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1">
        <f>Table1[[#This Row],[pledged]]/Table1[[#This Row],[goal]]</f>
        <v>9.7699999999999992E-3</v>
      </c>
      <c r="P707">
        <f>ROUND(Table1[[#This Row],[pledged]]/Table1[[#This Row],[backers_count]],0)</f>
        <v>195</v>
      </c>
      <c r="Q707" t="str">
        <f>LEFT(Table1[[#This Row],[Category and Sub-Category]],FIND("/",Table1[[#This Row],[Category and Sub-Category]])-1)</f>
        <v>technology</v>
      </c>
      <c r="R707" t="str">
        <f>RIGHT(Table1[[#This Row],[Category and Sub-Category]],LEN(Table1[[#This Row],[Category and Sub-Category]])-FIND("/",Table1[[#This Row],[Category and Sub-Category]]))</f>
        <v>wearables</v>
      </c>
      <c r="S707" s="9">
        <f>(((Table1[[#This Row],[launched_at]]/60)/60)/24)+DATE(1970,1,1)+(-5/24)</f>
        <v>42726.283310185179</v>
      </c>
      <c r="T707" s="9">
        <f>(((Table1[[#This Row],[deadline]]/60)/60)/24)+DATE(1970,1,1)+(-5/24)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1">
        <f>Table1[[#This Row],[pledged]]/Table1[[#This Row],[goal]]</f>
        <v>0</v>
      </c>
      <c r="P708" t="e">
        <f>ROUND(Table1[[#This Row],[pledged]]/Table1[[#This Row],[backers_count]],0)</f>
        <v>#DIV/0!</v>
      </c>
      <c r="Q708" t="str">
        <f>LEFT(Table1[[#This Row],[Category and Sub-Category]],FIND("/",Table1[[#This Row],[Category and Sub-Category]])-1)</f>
        <v>technology</v>
      </c>
      <c r="R708" t="str">
        <f>RIGHT(Table1[[#This Row],[Category and Sub-Category]],LEN(Table1[[#This Row],[Category and Sub-Category]])-FIND("/",Table1[[#This Row],[Category and Sub-Category]]))</f>
        <v>wearables</v>
      </c>
      <c r="S708" s="9">
        <f>(((Table1[[#This Row],[launched_at]]/60)/60)/24)+DATE(1970,1,1)+(-5/24)</f>
        <v>42676.786840277775</v>
      </c>
      <c r="T708" s="9">
        <f>(((Table1[[#This Row],[deadline]]/60)/60)/24)+DATE(1970,1,1)+(-5/24)</f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1">
        <f>Table1[[#This Row],[pledged]]/Table1[[#This Row],[goal]]</f>
        <v>0.78927352941176465</v>
      </c>
      <c r="P709">
        <f>ROUND(Table1[[#This Row],[pledged]]/Table1[[#This Row],[backers_count]],0)</f>
        <v>118</v>
      </c>
      <c r="Q709" t="str">
        <f>LEFT(Table1[[#This Row],[Category and Sub-Category]],FIND("/",Table1[[#This Row],[Category and Sub-Category]])-1)</f>
        <v>technology</v>
      </c>
      <c r="R709" t="str">
        <f>RIGHT(Table1[[#This Row],[Category and Sub-Category]],LEN(Table1[[#This Row],[Category and Sub-Category]])-FIND("/",Table1[[#This Row],[Category and Sub-Category]]))</f>
        <v>wearables</v>
      </c>
      <c r="S709" s="9">
        <f>(((Table1[[#This Row],[launched_at]]/60)/60)/24)+DATE(1970,1,1)+(-5/24)</f>
        <v>42696.45517361111</v>
      </c>
      <c r="T709" s="9">
        <f>(((Table1[[#This Row],[deadline]]/60)/60)/24)+DATE(1970,1,1)+(-5/24)</f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1">
        <f>Table1[[#This Row],[pledged]]/Table1[[#This Row],[goal]]</f>
        <v>0.22092500000000001</v>
      </c>
      <c r="P710">
        <f>ROUND(Table1[[#This Row],[pledged]]/Table1[[#This Row],[backers_count]],0)</f>
        <v>24</v>
      </c>
      <c r="Q710" t="str">
        <f>LEFT(Table1[[#This Row],[Category and Sub-Category]],FIND("/",Table1[[#This Row],[Category and Sub-Category]])-1)</f>
        <v>technology</v>
      </c>
      <c r="R710" t="str">
        <f>RIGHT(Table1[[#This Row],[Category and Sub-Category]],LEN(Table1[[#This Row],[Category and Sub-Category]])-FIND("/",Table1[[#This Row],[Category and Sub-Category]]))</f>
        <v>wearables</v>
      </c>
      <c r="S710" s="9">
        <f>(((Table1[[#This Row],[launched_at]]/60)/60)/24)+DATE(1970,1,1)+(-5/24)</f>
        <v>41835.372685185182</v>
      </c>
      <c r="T710" s="9">
        <f>(((Table1[[#This Row],[deadline]]/60)/60)/24)+DATE(1970,1,1)+(-5/24)</f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1">
        <f>Table1[[#This Row],[pledged]]/Table1[[#This Row],[goal]]</f>
        <v>4.0666666666666663E-3</v>
      </c>
      <c r="P711">
        <f>ROUND(Table1[[#This Row],[pledged]]/Table1[[#This Row],[backers_count]],0)</f>
        <v>31</v>
      </c>
      <c r="Q711" t="str">
        <f>LEFT(Table1[[#This Row],[Category and Sub-Category]],FIND("/",Table1[[#This Row],[Category and Sub-Category]])-1)</f>
        <v>technology</v>
      </c>
      <c r="R711" t="str">
        <f>RIGHT(Table1[[#This Row],[Category and Sub-Category]],LEN(Table1[[#This Row],[Category and Sub-Category]])-FIND("/",Table1[[#This Row],[Category and Sub-Category]]))</f>
        <v>wearables</v>
      </c>
      <c r="S711" s="9">
        <f>(((Table1[[#This Row],[launched_at]]/60)/60)/24)+DATE(1970,1,1)+(-5/24)</f>
        <v>41947.832858796297</v>
      </c>
      <c r="T711" s="9">
        <f>(((Table1[[#This Row],[deadline]]/60)/60)/24)+DATE(1970,1,1)+(-5/24)</f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1">
        <f>Table1[[#This Row],[pledged]]/Table1[[#This Row],[goal]]</f>
        <v>0</v>
      </c>
      <c r="P712" t="e">
        <f>ROUND(Table1[[#This Row],[pledged]]/Table1[[#This Row],[backers_count]],0)</f>
        <v>#DIV/0!</v>
      </c>
      <c r="Q712" t="str">
        <f>LEFT(Table1[[#This Row],[Category and Sub-Category]],FIND("/",Table1[[#This Row],[Category and Sub-Category]])-1)</f>
        <v>technology</v>
      </c>
      <c r="R712" t="str">
        <f>RIGHT(Table1[[#This Row],[Category and Sub-Category]],LEN(Table1[[#This Row],[Category and Sub-Category]])-FIND("/",Table1[[#This Row],[Category and Sub-Category]]))</f>
        <v>wearables</v>
      </c>
      <c r="S712" s="9">
        <f>(((Table1[[#This Row],[launched_at]]/60)/60)/24)+DATE(1970,1,1)+(-5/24)</f>
        <v>41837.776643518519</v>
      </c>
      <c r="T712" s="9">
        <f>(((Table1[[#This Row],[deadline]]/60)/60)/24)+DATE(1970,1,1)+(-5/24)</f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1">
        <f>Table1[[#This Row],[pledged]]/Table1[[#This Row],[goal]]</f>
        <v>0.33790999999999999</v>
      </c>
      <c r="P713">
        <f>ROUND(Table1[[#This Row],[pledged]]/Table1[[#This Row],[backers_count]],0)</f>
        <v>100</v>
      </c>
      <c r="Q713" t="str">
        <f>LEFT(Table1[[#This Row],[Category and Sub-Category]],FIND("/",Table1[[#This Row],[Category and Sub-Category]])-1)</f>
        <v>technology</v>
      </c>
      <c r="R713" t="str">
        <f>RIGHT(Table1[[#This Row],[Category and Sub-Category]],LEN(Table1[[#This Row],[Category and Sub-Category]])-FIND("/",Table1[[#This Row],[Category and Sub-Category]]))</f>
        <v>wearables</v>
      </c>
      <c r="S713" s="9">
        <f>(((Table1[[#This Row],[launched_at]]/60)/60)/24)+DATE(1970,1,1)+(-5/24)</f>
        <v>42678.250787037039</v>
      </c>
      <c r="T713" s="9">
        <f>(((Table1[[#This Row],[deadline]]/60)/60)/24)+DATE(1970,1,1)+(-5/24)</f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1">
        <f>Table1[[#This Row],[pledged]]/Table1[[#This Row],[goal]]</f>
        <v>2.1649484536082476E-3</v>
      </c>
      <c r="P714">
        <f>ROUND(Table1[[#This Row],[pledged]]/Table1[[#This Row],[backers_count]],0)</f>
        <v>26</v>
      </c>
      <c r="Q714" t="str">
        <f>LEFT(Table1[[#This Row],[Category and Sub-Category]],FIND("/",Table1[[#This Row],[Category and Sub-Category]])-1)</f>
        <v>technology</v>
      </c>
      <c r="R714" t="str">
        <f>RIGHT(Table1[[#This Row],[Category and Sub-Category]],LEN(Table1[[#This Row],[Category and Sub-Category]])-FIND("/",Table1[[#This Row],[Category and Sub-Category]]))</f>
        <v>wearables</v>
      </c>
      <c r="S714" s="9">
        <f>(((Table1[[#This Row],[launched_at]]/60)/60)/24)+DATE(1970,1,1)+(-5/24)</f>
        <v>42384.472592592596</v>
      </c>
      <c r="T714" s="9">
        <f>(((Table1[[#This Row],[deadline]]/60)/60)/24)+DATE(1970,1,1)+(-5/24)</f>
        <v>42414.472592592596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1">
        <f>Table1[[#This Row],[pledged]]/Table1[[#This Row],[goal]]</f>
        <v>7.9600000000000001E-3</v>
      </c>
      <c r="P715">
        <f>ROUND(Table1[[#This Row],[pledged]]/Table1[[#This Row],[backers_count]],0)</f>
        <v>199</v>
      </c>
      <c r="Q715" t="str">
        <f>LEFT(Table1[[#This Row],[Category and Sub-Category]],FIND("/",Table1[[#This Row],[Category and Sub-Category]])-1)</f>
        <v>technology</v>
      </c>
      <c r="R715" t="str">
        <f>RIGHT(Table1[[#This Row],[Category and Sub-Category]],LEN(Table1[[#This Row],[Category and Sub-Category]])-FIND("/",Table1[[#This Row],[Category and Sub-Category]]))</f>
        <v>wearables</v>
      </c>
      <c r="S715" s="9">
        <f>(((Table1[[#This Row],[launched_at]]/60)/60)/24)+DATE(1970,1,1)+(-5/24)</f>
        <v>42496.320972222216</v>
      </c>
      <c r="T715" s="9">
        <f>(((Table1[[#This Row],[deadline]]/60)/60)/24)+DATE(1970,1,1)+(-5/24)</f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1">
        <f>Table1[[#This Row],[pledged]]/Table1[[#This Row],[goal]]</f>
        <v>0.14993333333333334</v>
      </c>
      <c r="P716">
        <f>ROUND(Table1[[#This Row],[pledged]]/Table1[[#This Row],[backers_count]],0)</f>
        <v>80</v>
      </c>
      <c r="Q716" t="str">
        <f>LEFT(Table1[[#This Row],[Category and Sub-Category]],FIND("/",Table1[[#This Row],[Category and Sub-Category]])-1)</f>
        <v>technology</v>
      </c>
      <c r="R716" t="str">
        <f>RIGHT(Table1[[#This Row],[Category and Sub-Category]],LEN(Table1[[#This Row],[Category and Sub-Category]])-FIND("/",Table1[[#This Row],[Category and Sub-Category]]))</f>
        <v>wearables</v>
      </c>
      <c r="S716" s="9">
        <f>(((Table1[[#This Row],[launched_at]]/60)/60)/24)+DATE(1970,1,1)+(-5/24)</f>
        <v>42734.579652777778</v>
      </c>
      <c r="T716" s="9">
        <f>(((Table1[[#This Row],[deadline]]/60)/60)/24)+DATE(1970,1,1)+(-5/24)</f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1">
        <f>Table1[[#This Row],[pledged]]/Table1[[#This Row],[goal]]</f>
        <v>5.0509090909090906E-2</v>
      </c>
      <c r="P717">
        <f>ROUND(Table1[[#This Row],[pledged]]/Table1[[#This Row],[backers_count]],0)</f>
        <v>116</v>
      </c>
      <c r="Q717" t="str">
        <f>LEFT(Table1[[#This Row],[Category and Sub-Category]],FIND("/",Table1[[#This Row],[Category and Sub-Category]])-1)</f>
        <v>technology</v>
      </c>
      <c r="R717" t="str">
        <f>RIGHT(Table1[[#This Row],[Category and Sub-Category]],LEN(Table1[[#This Row],[Category and Sub-Category]])-FIND("/",Table1[[#This Row],[Category and Sub-Category]]))</f>
        <v>wearables</v>
      </c>
      <c r="S717" s="9">
        <f>(((Table1[[#This Row],[launched_at]]/60)/60)/24)+DATE(1970,1,1)+(-5/24)</f>
        <v>42272.8824074074</v>
      </c>
      <c r="T717" s="9">
        <f>(((Table1[[#This Row],[deadline]]/60)/60)/24)+DATE(1970,1,1)+(-5/24)</f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1">
        <f>Table1[[#This Row],[pledged]]/Table1[[#This Row],[goal]]</f>
        <v>0.10214285714285715</v>
      </c>
      <c r="P718">
        <f>ROUND(Table1[[#This Row],[pledged]]/Table1[[#This Row],[backers_count]],0)</f>
        <v>45</v>
      </c>
      <c r="Q718" t="str">
        <f>LEFT(Table1[[#This Row],[Category and Sub-Category]],FIND("/",Table1[[#This Row],[Category and Sub-Category]])-1)</f>
        <v>technology</v>
      </c>
      <c r="R718" t="str">
        <f>RIGHT(Table1[[#This Row],[Category and Sub-Category]],LEN(Table1[[#This Row],[Category and Sub-Category]])-FIND("/",Table1[[#This Row],[Category and Sub-Category]]))</f>
        <v>wearables</v>
      </c>
      <c r="S718" s="9">
        <f>(((Table1[[#This Row],[launched_at]]/60)/60)/24)+DATE(1970,1,1)+(-5/24)</f>
        <v>41940.450312499997</v>
      </c>
      <c r="T718" s="9">
        <f>(((Table1[[#This Row],[deadline]]/60)/60)/24)+DATE(1970,1,1)+(-5/24)</f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1">
        <f>Table1[[#This Row],[pledged]]/Table1[[#This Row],[goal]]</f>
        <v>3.0500000000000002E-3</v>
      </c>
      <c r="P719">
        <f>ROUND(Table1[[#This Row],[pledged]]/Table1[[#This Row],[backers_count]],0)</f>
        <v>76</v>
      </c>
      <c r="Q719" t="str">
        <f>LEFT(Table1[[#This Row],[Category and Sub-Category]],FIND("/",Table1[[#This Row],[Category and Sub-Category]])-1)</f>
        <v>technology</v>
      </c>
      <c r="R719" t="str">
        <f>RIGHT(Table1[[#This Row],[Category and Sub-Category]],LEN(Table1[[#This Row],[Category and Sub-Category]])-FIND("/",Table1[[#This Row],[Category and Sub-Category]]))</f>
        <v>wearables</v>
      </c>
      <c r="S719" s="9">
        <f>(((Table1[[#This Row],[launched_at]]/60)/60)/24)+DATE(1970,1,1)+(-5/24)</f>
        <v>41857.645856481482</v>
      </c>
      <c r="T719" s="9">
        <f>(((Table1[[#This Row],[deadline]]/60)/60)/24)+DATE(1970,1,1)+(-5/24)</f>
        <v>41887.645856481482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1">
        <f>Table1[[#This Row],[pledged]]/Table1[[#This Row],[goal]]</f>
        <v>7.4999999999999997E-3</v>
      </c>
      <c r="P720">
        <f>ROUND(Table1[[#This Row],[pledged]]/Table1[[#This Row],[backers_count]],0)</f>
        <v>23</v>
      </c>
      <c r="Q720" t="str">
        <f>LEFT(Table1[[#This Row],[Category and Sub-Category]],FIND("/",Table1[[#This Row],[Category and Sub-Category]])-1)</f>
        <v>technology</v>
      </c>
      <c r="R720" t="str">
        <f>RIGHT(Table1[[#This Row],[Category and Sub-Category]],LEN(Table1[[#This Row],[Category and Sub-Category]])-FIND("/",Table1[[#This Row],[Category and Sub-Category]]))</f>
        <v>wearables</v>
      </c>
      <c r="S720" s="9">
        <f>(((Table1[[#This Row],[launched_at]]/60)/60)/24)+DATE(1970,1,1)+(-5/24)</f>
        <v>42752.637118055551</v>
      </c>
      <c r="T720" s="9">
        <f>(((Table1[[#This Row],[deadline]]/60)/60)/24)+DATE(1970,1,1)+(-5/24)</f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1">
        <f>Table1[[#This Row],[pledged]]/Table1[[#This Row],[goal]]</f>
        <v>1.2933333333333333E-2</v>
      </c>
      <c r="P721">
        <f>ROUND(Table1[[#This Row],[pledged]]/Table1[[#This Row],[backers_count]],0)</f>
        <v>19</v>
      </c>
      <c r="Q721" t="str">
        <f>LEFT(Table1[[#This Row],[Category and Sub-Category]],FIND("/",Table1[[#This Row],[Category and Sub-Category]])-1)</f>
        <v>technology</v>
      </c>
      <c r="R721" t="str">
        <f>RIGHT(Table1[[#This Row],[Category and Sub-Category]],LEN(Table1[[#This Row],[Category and Sub-Category]])-FIND("/",Table1[[#This Row],[Category and Sub-Category]]))</f>
        <v>wearables</v>
      </c>
      <c r="S721" s="9">
        <f>(((Table1[[#This Row],[launched_at]]/60)/60)/24)+DATE(1970,1,1)+(-5/24)</f>
        <v>42408.83189814815</v>
      </c>
      <c r="T721" s="9">
        <f>(((Table1[[#This Row],[deadline]]/60)/60)/24)+DATE(1970,1,1)+(-5/24)</f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1">
        <f>Table1[[#This Row],[pledged]]/Table1[[#This Row],[goal]]</f>
        <v>1.4394736842105262</v>
      </c>
      <c r="P722">
        <f>ROUND(Table1[[#This Row],[pledged]]/Table1[[#This Row],[backers_count]],0)</f>
        <v>67</v>
      </c>
      <c r="Q722" t="str">
        <f>LEFT(Table1[[#This Row],[Category and Sub-Category]],FIND("/",Table1[[#This Row],[Category and Sub-Category]])-1)</f>
        <v>publishing</v>
      </c>
      <c r="R722" t="str">
        <f>RIGHT(Table1[[#This Row],[Category and Sub-Category]],LEN(Table1[[#This Row],[Category and Sub-Category]])-FIND("/",Table1[[#This Row],[Category and Sub-Category]]))</f>
        <v>nonfiction</v>
      </c>
      <c r="S722" s="9">
        <f>(((Table1[[#This Row],[launched_at]]/60)/60)/24)+DATE(1970,1,1)+(-5/24)</f>
        <v>40909.440868055557</v>
      </c>
      <c r="T722" s="9">
        <f>(((Table1[[#This Row],[deadline]]/60)/60)/24)+DATE(1970,1,1)+(-5/24)</f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1">
        <f>Table1[[#This Row],[pledged]]/Table1[[#This Row],[goal]]</f>
        <v>1.2210975609756098</v>
      </c>
      <c r="P723">
        <f>ROUND(Table1[[#This Row],[pledged]]/Table1[[#This Row],[backers_count]],0)</f>
        <v>84</v>
      </c>
      <c r="Q723" t="str">
        <f>LEFT(Table1[[#This Row],[Category and Sub-Category]],FIND("/",Table1[[#This Row],[Category and Sub-Category]])-1)</f>
        <v>publishing</v>
      </c>
      <c r="R723" t="str">
        <f>RIGHT(Table1[[#This Row],[Category and Sub-Category]],LEN(Table1[[#This Row],[Category and Sub-Category]])-FIND("/",Table1[[#This Row],[Category and Sub-Category]]))</f>
        <v>nonfiction</v>
      </c>
      <c r="S723" s="9">
        <f>(((Table1[[#This Row],[launched_at]]/60)/60)/24)+DATE(1970,1,1)+(-5/24)</f>
        <v>41807.363506944443</v>
      </c>
      <c r="T723" s="9">
        <f>(((Table1[[#This Row],[deadline]]/60)/60)/24)+DATE(1970,1,1)+(-5/24)</f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1">
        <f>Table1[[#This Row],[pledged]]/Table1[[#This Row],[goal]]</f>
        <v>1.3202400000000001</v>
      </c>
      <c r="P724">
        <f>ROUND(Table1[[#This Row],[pledged]]/Table1[[#This Row],[backers_count]],0)</f>
        <v>216</v>
      </c>
      <c r="Q724" t="str">
        <f>LEFT(Table1[[#This Row],[Category and Sub-Category]],FIND("/",Table1[[#This Row],[Category and Sub-Category]])-1)</f>
        <v>publishing</v>
      </c>
      <c r="R724" t="str">
        <f>RIGHT(Table1[[#This Row],[Category and Sub-Category]],LEN(Table1[[#This Row],[Category and Sub-Category]])-FIND("/",Table1[[#This Row],[Category and Sub-Category]]))</f>
        <v>nonfiction</v>
      </c>
      <c r="S724" s="9">
        <f>(((Table1[[#This Row],[launched_at]]/60)/60)/24)+DATE(1970,1,1)+(-5/24)</f>
        <v>40977.596967592588</v>
      </c>
      <c r="T724" s="9">
        <f>(((Table1[[#This Row],[deadline]]/60)/60)/24)+DATE(1970,1,1)+(-5/24)</f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1">
        <f>Table1[[#This Row],[pledged]]/Table1[[#This Row],[goal]]</f>
        <v>1.0938000000000001</v>
      </c>
      <c r="P725">
        <f>ROUND(Table1[[#This Row],[pledged]]/Table1[[#This Row],[backers_count]],0)</f>
        <v>55</v>
      </c>
      <c r="Q725" t="str">
        <f>LEFT(Table1[[#This Row],[Category and Sub-Category]],FIND("/",Table1[[#This Row],[Category and Sub-Category]])-1)</f>
        <v>publishing</v>
      </c>
      <c r="R725" t="str">
        <f>RIGHT(Table1[[#This Row],[Category and Sub-Category]],LEN(Table1[[#This Row],[Category and Sub-Category]])-FIND("/",Table1[[#This Row],[Category and Sub-Category]]))</f>
        <v>nonfiction</v>
      </c>
      <c r="S725" s="9">
        <f>(((Table1[[#This Row],[launched_at]]/60)/60)/24)+DATE(1970,1,1)+(-5/24)</f>
        <v>42184.608206018522</v>
      </c>
      <c r="T725" s="9">
        <f>(((Table1[[#This Row],[deadline]]/60)/60)/24)+DATE(1970,1,1)+(-5/24)</f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1">
        <f>Table1[[#This Row],[pledged]]/Table1[[#This Row],[goal]]</f>
        <v>1.0547157142857144</v>
      </c>
      <c r="P726">
        <f>ROUND(Table1[[#This Row],[pledged]]/Table1[[#This Row],[backers_count]],0)</f>
        <v>52</v>
      </c>
      <c r="Q726" t="str">
        <f>LEFT(Table1[[#This Row],[Category and Sub-Category]],FIND("/",Table1[[#This Row],[Category and Sub-Category]])-1)</f>
        <v>publishing</v>
      </c>
      <c r="R726" t="str">
        <f>RIGHT(Table1[[#This Row],[Category and Sub-Category]],LEN(Table1[[#This Row],[Category and Sub-Category]])-FIND("/",Table1[[#This Row],[Category and Sub-Category]]))</f>
        <v>nonfiction</v>
      </c>
      <c r="S726" s="9">
        <f>(((Table1[[#This Row],[launched_at]]/60)/60)/24)+DATE(1970,1,1)+(-5/24)</f>
        <v>40694.430127314808</v>
      </c>
      <c r="T726" s="9">
        <f>(((Table1[[#This Row],[deadline]]/60)/60)/24)+DATE(1970,1,1)+(-5/24)</f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1">
        <f>Table1[[#This Row],[pledged]]/Table1[[#This Row],[goal]]</f>
        <v>1.0035000000000001</v>
      </c>
      <c r="P727">
        <f>ROUND(Table1[[#This Row],[pledged]]/Table1[[#This Row],[backers_count]],0)</f>
        <v>143</v>
      </c>
      <c r="Q727" t="str">
        <f>LEFT(Table1[[#This Row],[Category and Sub-Category]],FIND("/",Table1[[#This Row],[Category and Sub-Category]])-1)</f>
        <v>publishing</v>
      </c>
      <c r="R727" t="str">
        <f>RIGHT(Table1[[#This Row],[Category and Sub-Category]],LEN(Table1[[#This Row],[Category and Sub-Category]])-FIND("/",Table1[[#This Row],[Category and Sub-Category]]))</f>
        <v>nonfiction</v>
      </c>
      <c r="S727" s="9">
        <f>(((Table1[[#This Row],[launched_at]]/60)/60)/24)+DATE(1970,1,1)+(-5/24)</f>
        <v>42321.417962962958</v>
      </c>
      <c r="T727" s="9">
        <f>(((Table1[[#This Row],[deadline]]/60)/60)/24)+DATE(1970,1,1)+(-5/24)</f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1">
        <f>Table1[[#This Row],[pledged]]/Table1[[#This Row],[goal]]</f>
        <v>1.014</v>
      </c>
      <c r="P728">
        <f>ROUND(Table1[[#This Row],[pledged]]/Table1[[#This Row],[backers_count]],0)</f>
        <v>72</v>
      </c>
      <c r="Q728" t="str">
        <f>LEFT(Table1[[#This Row],[Category and Sub-Category]],FIND("/",Table1[[#This Row],[Category and Sub-Category]])-1)</f>
        <v>publishing</v>
      </c>
      <c r="R728" t="str">
        <f>RIGHT(Table1[[#This Row],[Category and Sub-Category]],LEN(Table1[[#This Row],[Category and Sub-Category]])-FIND("/",Table1[[#This Row],[Category and Sub-Category]]))</f>
        <v>nonfiction</v>
      </c>
      <c r="S728" s="9">
        <f>(((Table1[[#This Row],[launched_at]]/60)/60)/24)+DATE(1970,1,1)+(-5/24)</f>
        <v>41345.834340277775</v>
      </c>
      <c r="T728" s="9">
        <f>(((Table1[[#This Row],[deadline]]/60)/60)/24)+DATE(1970,1,1)+(-5/24)</f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1">
        <f>Table1[[#This Row],[pledged]]/Table1[[#This Row],[goal]]</f>
        <v>1.5551428571428572</v>
      </c>
      <c r="P729">
        <f>ROUND(Table1[[#This Row],[pledged]]/Table1[[#This Row],[backers_count]],0)</f>
        <v>37</v>
      </c>
      <c r="Q729" t="str">
        <f>LEFT(Table1[[#This Row],[Category and Sub-Category]],FIND("/",Table1[[#This Row],[Category and Sub-Category]])-1)</f>
        <v>publishing</v>
      </c>
      <c r="R729" t="str">
        <f>RIGHT(Table1[[#This Row],[Category and Sub-Category]],LEN(Table1[[#This Row],[Category and Sub-Category]])-FIND("/",Table1[[#This Row],[Category and Sub-Category]]))</f>
        <v>nonfiction</v>
      </c>
      <c r="S729" s="9">
        <f>(((Table1[[#This Row],[launched_at]]/60)/60)/24)+DATE(1970,1,1)+(-5/24)</f>
        <v>41246.811909722215</v>
      </c>
      <c r="T729" s="9">
        <f>(((Table1[[#This Row],[deadline]]/60)/60)/24)+DATE(1970,1,1)+(-5/24)</f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1">
        <f>Table1[[#This Row],[pledged]]/Table1[[#This Row],[goal]]</f>
        <v>1.05566</v>
      </c>
      <c r="P730">
        <f>ROUND(Table1[[#This Row],[pledged]]/Table1[[#This Row],[backers_count]],0)</f>
        <v>61</v>
      </c>
      <c r="Q730" t="str">
        <f>LEFT(Table1[[#This Row],[Category and Sub-Category]],FIND("/",Table1[[#This Row],[Category and Sub-Category]])-1)</f>
        <v>publishing</v>
      </c>
      <c r="R730" t="str">
        <f>RIGHT(Table1[[#This Row],[Category and Sub-Category]],LEN(Table1[[#This Row],[Category and Sub-Category]])-FIND("/",Table1[[#This Row],[Category and Sub-Category]]))</f>
        <v>nonfiction</v>
      </c>
      <c r="S730" s="9">
        <f>(((Table1[[#This Row],[launched_at]]/60)/60)/24)+DATE(1970,1,1)+(-5/24)</f>
        <v>40731.629131944443</v>
      </c>
      <c r="T730" s="9">
        <f>(((Table1[[#This Row],[deadline]]/60)/60)/24)+DATE(1970,1,1)+(-5/24)</f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1">
        <f>Table1[[#This Row],[pledged]]/Table1[[#This Row],[goal]]</f>
        <v>1.3065</v>
      </c>
      <c r="P731">
        <f>ROUND(Table1[[#This Row],[pledged]]/Table1[[#This Row],[backers_count]],0)</f>
        <v>44</v>
      </c>
      <c r="Q731" t="str">
        <f>LEFT(Table1[[#This Row],[Category and Sub-Category]],FIND("/",Table1[[#This Row],[Category and Sub-Category]])-1)</f>
        <v>publishing</v>
      </c>
      <c r="R731" t="str">
        <f>RIGHT(Table1[[#This Row],[Category and Sub-Category]],LEN(Table1[[#This Row],[Category and Sub-Category]])-FIND("/",Table1[[#This Row],[Category and Sub-Category]]))</f>
        <v>nonfiction</v>
      </c>
      <c r="S731" s="9">
        <f>(((Table1[[#This Row],[launched_at]]/60)/60)/24)+DATE(1970,1,1)+(-5/24)</f>
        <v>41110.97755787037</v>
      </c>
      <c r="T731" s="9">
        <f>(((Table1[[#This Row],[deadline]]/60)/60)/24)+DATE(1970,1,1)+(-5/24)</f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1">
        <f>Table1[[#This Row],[pledged]]/Table1[[#This Row],[goal]]</f>
        <v>1.3219000000000001</v>
      </c>
      <c r="P732">
        <f>ROUND(Table1[[#This Row],[pledged]]/Table1[[#This Row],[backers_count]],0)</f>
        <v>100</v>
      </c>
      <c r="Q732" t="str">
        <f>LEFT(Table1[[#This Row],[Category and Sub-Category]],FIND("/",Table1[[#This Row],[Category and Sub-Category]])-1)</f>
        <v>publishing</v>
      </c>
      <c r="R732" t="str">
        <f>RIGHT(Table1[[#This Row],[Category and Sub-Category]],LEN(Table1[[#This Row],[Category and Sub-Category]])-FIND("/",Table1[[#This Row],[Category and Sub-Category]]))</f>
        <v>nonfiction</v>
      </c>
      <c r="S732" s="9">
        <f>(((Table1[[#This Row],[launched_at]]/60)/60)/24)+DATE(1970,1,1)+(-5/24)</f>
        <v>40854.536932870367</v>
      </c>
      <c r="T732" s="9">
        <f>(((Table1[[#This Row],[deadline]]/60)/60)/24)+DATE(1970,1,1)+(-5/24)</f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1">
        <f>Table1[[#This Row],[pledged]]/Table1[[#This Row],[goal]]</f>
        <v>1.26</v>
      </c>
      <c r="P733">
        <f>ROUND(Table1[[#This Row],[pledged]]/Table1[[#This Row],[backers_count]],0)</f>
        <v>89</v>
      </c>
      <c r="Q733" t="str">
        <f>LEFT(Table1[[#This Row],[Category and Sub-Category]],FIND("/",Table1[[#This Row],[Category and Sub-Category]])-1)</f>
        <v>publishing</v>
      </c>
      <c r="R733" t="str">
        <f>RIGHT(Table1[[#This Row],[Category and Sub-Category]],LEN(Table1[[#This Row],[Category and Sub-Category]])-FIND("/",Table1[[#This Row],[Category and Sub-Category]]))</f>
        <v>nonfiction</v>
      </c>
      <c r="S733" s="9">
        <f>(((Table1[[#This Row],[launched_at]]/60)/60)/24)+DATE(1970,1,1)+(-5/24)</f>
        <v>40879.587349537032</v>
      </c>
      <c r="T733" s="9">
        <f>(((Table1[[#This Row],[deadline]]/60)/60)/24)+DATE(1970,1,1)+(-5/24)</f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1">
        <f>Table1[[#This Row],[pledged]]/Table1[[#This Row],[goal]]</f>
        <v>1.6</v>
      </c>
      <c r="P734">
        <f>ROUND(Table1[[#This Row],[pledged]]/Table1[[#This Row],[backers_count]],0)</f>
        <v>5</v>
      </c>
      <c r="Q734" t="str">
        <f>LEFT(Table1[[#This Row],[Category and Sub-Category]],FIND("/",Table1[[#This Row],[Category and Sub-Category]])-1)</f>
        <v>publishing</v>
      </c>
      <c r="R734" t="str">
        <f>RIGHT(Table1[[#This Row],[Category and Sub-Category]],LEN(Table1[[#This Row],[Category and Sub-Category]])-FIND("/",Table1[[#This Row],[Category and Sub-Category]]))</f>
        <v>nonfiction</v>
      </c>
      <c r="S734" s="9">
        <f>(((Table1[[#This Row],[launched_at]]/60)/60)/24)+DATE(1970,1,1)+(-5/24)</f>
        <v>41486.21598379629</v>
      </c>
      <c r="T734" s="9">
        <f>(((Table1[[#This Row],[deadline]]/60)/60)/24)+DATE(1970,1,1)+(-5/24)</f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1">
        <f>Table1[[#This Row],[pledged]]/Table1[[#This Row],[goal]]</f>
        <v>1.2048000000000001</v>
      </c>
      <c r="P735">
        <f>ROUND(Table1[[#This Row],[pledged]]/Table1[[#This Row],[backers_count]],0)</f>
        <v>18</v>
      </c>
      <c r="Q735" t="str">
        <f>LEFT(Table1[[#This Row],[Category and Sub-Category]],FIND("/",Table1[[#This Row],[Category and Sub-Category]])-1)</f>
        <v>publishing</v>
      </c>
      <c r="R735" t="str">
        <f>RIGHT(Table1[[#This Row],[Category and Sub-Category]],LEN(Table1[[#This Row],[Category and Sub-Category]])-FIND("/",Table1[[#This Row],[Category and Sub-Category]]))</f>
        <v>nonfiction</v>
      </c>
      <c r="S735" s="9">
        <f>(((Table1[[#This Row],[launched_at]]/60)/60)/24)+DATE(1970,1,1)+(-5/24)</f>
        <v>41598.211712962962</v>
      </c>
      <c r="T735" s="9">
        <f>(((Table1[[#This Row],[deadline]]/60)/60)/24)+DATE(1970,1,1)+(-5/24)</f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1">
        <f>Table1[[#This Row],[pledged]]/Table1[[#This Row],[goal]]</f>
        <v>1.2552941176470589</v>
      </c>
      <c r="P736">
        <f>ROUND(Table1[[#This Row],[pledged]]/Table1[[#This Row],[backers_count]],0)</f>
        <v>187</v>
      </c>
      <c r="Q736" t="str">
        <f>LEFT(Table1[[#This Row],[Category and Sub-Category]],FIND("/",Table1[[#This Row],[Category and Sub-Category]])-1)</f>
        <v>publishing</v>
      </c>
      <c r="R736" t="str">
        <f>RIGHT(Table1[[#This Row],[Category and Sub-Category]],LEN(Table1[[#This Row],[Category and Sub-Category]])-FIND("/",Table1[[#This Row],[Category and Sub-Category]]))</f>
        <v>nonfiction</v>
      </c>
      <c r="S736" s="9">
        <f>(((Table1[[#This Row],[launched_at]]/60)/60)/24)+DATE(1970,1,1)+(-5/24)</f>
        <v>42101.956249999996</v>
      </c>
      <c r="T736" s="9">
        <f>(((Table1[[#This Row],[deadline]]/60)/60)/24)+DATE(1970,1,1)+(-5/24)</f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1">
        <f>Table1[[#This Row],[pledged]]/Table1[[#This Row],[goal]]</f>
        <v>1.1440638297872341</v>
      </c>
      <c r="P737">
        <f>ROUND(Table1[[#This Row],[pledged]]/Table1[[#This Row],[backers_count]],0)</f>
        <v>235</v>
      </c>
      <c r="Q737" t="str">
        <f>LEFT(Table1[[#This Row],[Category and Sub-Category]],FIND("/",Table1[[#This Row],[Category and Sub-Category]])-1)</f>
        <v>publishing</v>
      </c>
      <c r="R737" t="str">
        <f>RIGHT(Table1[[#This Row],[Category and Sub-Category]],LEN(Table1[[#This Row],[Category and Sub-Category]])-FIND("/",Table1[[#This Row],[Category and Sub-Category]]))</f>
        <v>nonfiction</v>
      </c>
      <c r="S737" s="9">
        <f>(((Table1[[#This Row],[launched_at]]/60)/60)/24)+DATE(1970,1,1)+(-5/24)</f>
        <v>41945.821134259255</v>
      </c>
      <c r="T737" s="9">
        <f>(((Table1[[#This Row],[deadline]]/60)/60)/24)+DATE(1970,1,1)+(-5/24)</f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1">
        <f>Table1[[#This Row],[pledged]]/Table1[[#This Row],[goal]]</f>
        <v>3.151388888888889</v>
      </c>
      <c r="P738">
        <f>ROUND(Table1[[#This Row],[pledged]]/Table1[[#This Row],[backers_count]],0)</f>
        <v>105</v>
      </c>
      <c r="Q738" t="str">
        <f>LEFT(Table1[[#This Row],[Category and Sub-Category]],FIND("/",Table1[[#This Row],[Category and Sub-Category]])-1)</f>
        <v>publishing</v>
      </c>
      <c r="R738" t="str">
        <f>RIGHT(Table1[[#This Row],[Category and Sub-Category]],LEN(Table1[[#This Row],[Category and Sub-Category]])-FIND("/",Table1[[#This Row],[Category and Sub-Category]]))</f>
        <v>nonfiction</v>
      </c>
      <c r="S738" s="9">
        <f>(((Table1[[#This Row],[launched_at]]/60)/60)/24)+DATE(1970,1,1)+(-5/24)</f>
        <v>41579.525925925926</v>
      </c>
      <c r="T738" s="9">
        <f>(((Table1[[#This Row],[deadline]]/60)/60)/24)+DATE(1970,1,1)+(-5/24)</f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1">
        <f>Table1[[#This Row],[pledged]]/Table1[[#This Row],[goal]]</f>
        <v>1.224</v>
      </c>
      <c r="P739">
        <f>ROUND(Table1[[#This Row],[pledged]]/Table1[[#This Row],[backers_count]],0)</f>
        <v>57</v>
      </c>
      <c r="Q739" t="str">
        <f>LEFT(Table1[[#This Row],[Category and Sub-Category]],FIND("/",Table1[[#This Row],[Category and Sub-Category]])-1)</f>
        <v>publishing</v>
      </c>
      <c r="R739" t="str">
        <f>RIGHT(Table1[[#This Row],[Category and Sub-Category]],LEN(Table1[[#This Row],[Category and Sub-Category]])-FIND("/",Table1[[#This Row],[Category and Sub-Category]]))</f>
        <v>nonfiction</v>
      </c>
      <c r="S739" s="9">
        <f>(((Table1[[#This Row],[launched_at]]/60)/60)/24)+DATE(1970,1,1)+(-5/24)</f>
        <v>41667.066979166666</v>
      </c>
      <c r="T739" s="9">
        <f>(((Table1[[#This Row],[deadline]]/60)/60)/24)+DATE(1970,1,1)+(-5/24)</f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1">
        <f>Table1[[#This Row],[pledged]]/Table1[[#This Row],[goal]]</f>
        <v>1.0673333333333332</v>
      </c>
      <c r="P740">
        <f>ROUND(Table1[[#This Row],[pledged]]/Table1[[#This Row],[backers_count]],0)</f>
        <v>39</v>
      </c>
      <c r="Q740" t="str">
        <f>LEFT(Table1[[#This Row],[Category and Sub-Category]],FIND("/",Table1[[#This Row],[Category and Sub-Category]])-1)</f>
        <v>publishing</v>
      </c>
      <c r="R740" t="str">
        <f>RIGHT(Table1[[#This Row],[Category and Sub-Category]],LEN(Table1[[#This Row],[Category and Sub-Category]])-FIND("/",Table1[[#This Row],[Category and Sub-Category]]))</f>
        <v>nonfiction</v>
      </c>
      <c r="S740" s="9">
        <f>(((Table1[[#This Row],[launched_at]]/60)/60)/24)+DATE(1970,1,1)+(-5/24)</f>
        <v>41943.395763888882</v>
      </c>
      <c r="T740" s="9">
        <f>(((Table1[[#This Row],[deadline]]/60)/60)/24)+DATE(1970,1,1)+(-5/24)</f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1">
        <f>Table1[[#This Row],[pledged]]/Table1[[#This Row],[goal]]</f>
        <v>1.5833333333333333</v>
      </c>
      <c r="P741">
        <f>ROUND(Table1[[#This Row],[pledged]]/Table1[[#This Row],[backers_count]],0)</f>
        <v>68</v>
      </c>
      <c r="Q741" t="str">
        <f>LEFT(Table1[[#This Row],[Category and Sub-Category]],FIND("/",Table1[[#This Row],[Category and Sub-Category]])-1)</f>
        <v>publishing</v>
      </c>
      <c r="R741" t="str">
        <f>RIGHT(Table1[[#This Row],[Category and Sub-Category]],LEN(Table1[[#This Row],[Category and Sub-Category]])-FIND("/",Table1[[#This Row],[Category and Sub-Category]]))</f>
        <v>nonfiction</v>
      </c>
      <c r="S741" s="9">
        <f>(((Table1[[#This Row],[launched_at]]/60)/60)/24)+DATE(1970,1,1)+(-5/24)</f>
        <v>41829.294317129628</v>
      </c>
      <c r="T741" s="9">
        <f>(((Table1[[#This Row],[deadline]]/60)/60)/24)+DATE(1970,1,1)+(-5/24)</f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1">
        <f>Table1[[#This Row],[pledged]]/Table1[[#This Row],[goal]]</f>
        <v>1.0740000000000001</v>
      </c>
      <c r="P742">
        <f>ROUND(Table1[[#This Row],[pledged]]/Table1[[#This Row],[backers_count]],0)</f>
        <v>170</v>
      </c>
      <c r="Q742" t="str">
        <f>LEFT(Table1[[#This Row],[Category and Sub-Category]],FIND("/",Table1[[#This Row],[Category and Sub-Category]])-1)</f>
        <v>publishing</v>
      </c>
      <c r="R742" t="str">
        <f>RIGHT(Table1[[#This Row],[Category and Sub-Category]],LEN(Table1[[#This Row],[Category and Sub-Category]])-FIND("/",Table1[[#This Row],[Category and Sub-Category]]))</f>
        <v>nonfiction</v>
      </c>
      <c r="S742" s="9">
        <f>(((Table1[[#This Row],[launched_at]]/60)/60)/24)+DATE(1970,1,1)+(-5/24)</f>
        <v>42161.93844907407</v>
      </c>
      <c r="T742" s="9">
        <f>(((Table1[[#This Row],[deadline]]/60)/60)/24)+DATE(1970,1,1)+(-5/24)</f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1">
        <f>Table1[[#This Row],[pledged]]/Table1[[#This Row],[goal]]</f>
        <v>1.0226</v>
      </c>
      <c r="P743">
        <f>ROUND(Table1[[#This Row],[pledged]]/Table1[[#This Row],[backers_count]],0)</f>
        <v>141</v>
      </c>
      <c r="Q743" t="str">
        <f>LEFT(Table1[[#This Row],[Category and Sub-Category]],FIND("/",Table1[[#This Row],[Category and Sub-Category]])-1)</f>
        <v>publishing</v>
      </c>
      <c r="R743" t="str">
        <f>RIGHT(Table1[[#This Row],[Category and Sub-Category]],LEN(Table1[[#This Row],[Category and Sub-Category]])-FIND("/",Table1[[#This Row],[Category and Sub-Category]]))</f>
        <v>nonfiction</v>
      </c>
      <c r="S743" s="9">
        <f>(((Table1[[#This Row],[launched_at]]/60)/60)/24)+DATE(1970,1,1)+(-5/24)</f>
        <v>41401.439884259256</v>
      </c>
      <c r="T743" s="9">
        <f>(((Table1[[#This Row],[deadline]]/60)/60)/24)+DATE(1970,1,1)+(-5/24)</f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1">
        <f>Table1[[#This Row],[pledged]]/Table1[[#This Row],[goal]]</f>
        <v>1.1071428571428572</v>
      </c>
      <c r="P744">
        <f>ROUND(Table1[[#This Row],[pledged]]/Table1[[#This Row],[backers_count]],0)</f>
        <v>67</v>
      </c>
      <c r="Q744" t="str">
        <f>LEFT(Table1[[#This Row],[Category and Sub-Category]],FIND("/",Table1[[#This Row],[Category and Sub-Category]])-1)</f>
        <v>publishing</v>
      </c>
      <c r="R744" t="str">
        <f>RIGHT(Table1[[#This Row],[Category and Sub-Category]],LEN(Table1[[#This Row],[Category and Sub-Category]])-FIND("/",Table1[[#This Row],[Category and Sub-Category]]))</f>
        <v>nonfiction</v>
      </c>
      <c r="S744" s="9">
        <f>(((Table1[[#This Row],[launched_at]]/60)/60)/24)+DATE(1970,1,1)+(-5/24)</f>
        <v>41689.709629629629</v>
      </c>
      <c r="T744" s="9">
        <f>(((Table1[[#This Row],[deadline]]/60)/60)/24)+DATE(1970,1,1)+(-5/24)</f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1">
        <f>Table1[[#This Row],[pledged]]/Table1[[#This Row],[goal]]</f>
        <v>1.48</v>
      </c>
      <c r="P745">
        <f>ROUND(Table1[[#This Row],[pledged]]/Table1[[#This Row],[backers_count]],0)</f>
        <v>54</v>
      </c>
      <c r="Q745" t="str">
        <f>LEFT(Table1[[#This Row],[Category and Sub-Category]],FIND("/",Table1[[#This Row],[Category and Sub-Category]])-1)</f>
        <v>publishing</v>
      </c>
      <c r="R745" t="str">
        <f>RIGHT(Table1[[#This Row],[Category and Sub-Category]],LEN(Table1[[#This Row],[Category and Sub-Category]])-FIND("/",Table1[[#This Row],[Category and Sub-Category]]))</f>
        <v>nonfiction</v>
      </c>
      <c r="S745" s="9">
        <f>(((Table1[[#This Row],[launched_at]]/60)/60)/24)+DATE(1970,1,1)+(-5/24)</f>
        <v>40990.500983796293</v>
      </c>
      <c r="T745" s="9">
        <f>(((Table1[[#This Row],[deadline]]/60)/60)/24)+DATE(1970,1,1)+(-5/24)</f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1">
        <f>Table1[[#This Row],[pledged]]/Table1[[#This Row],[goal]]</f>
        <v>1.0232000000000001</v>
      </c>
      <c r="P746">
        <f>ROUND(Table1[[#This Row],[pledged]]/Table1[[#This Row],[backers_count]],0)</f>
        <v>83</v>
      </c>
      <c r="Q746" t="str">
        <f>LEFT(Table1[[#This Row],[Category and Sub-Category]],FIND("/",Table1[[#This Row],[Category and Sub-Category]])-1)</f>
        <v>publishing</v>
      </c>
      <c r="R746" t="str">
        <f>RIGHT(Table1[[#This Row],[Category and Sub-Category]],LEN(Table1[[#This Row],[Category and Sub-Category]])-FIND("/",Table1[[#This Row],[Category and Sub-Category]]))</f>
        <v>nonfiction</v>
      </c>
      <c r="S746" s="9">
        <f>(((Table1[[#This Row],[launched_at]]/60)/60)/24)+DATE(1970,1,1)+(-5/24)</f>
        <v>41226.748877314814</v>
      </c>
      <c r="T746" s="9">
        <f>(((Table1[[#This Row],[deadline]]/60)/60)/24)+DATE(1970,1,1)+(-5/24)</f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1">
        <f>Table1[[#This Row],[pledged]]/Table1[[#This Row],[goal]]</f>
        <v>1.7909909909909909</v>
      </c>
      <c r="P747">
        <f>ROUND(Table1[[#This Row],[pledged]]/Table1[[#This Row],[backers_count]],0)</f>
        <v>54</v>
      </c>
      <c r="Q747" t="str">
        <f>LEFT(Table1[[#This Row],[Category and Sub-Category]],FIND("/",Table1[[#This Row],[Category and Sub-Category]])-1)</f>
        <v>publishing</v>
      </c>
      <c r="R747" t="str">
        <f>RIGHT(Table1[[#This Row],[Category and Sub-Category]],LEN(Table1[[#This Row],[Category and Sub-Category]])-FIND("/",Table1[[#This Row],[Category and Sub-Category]]))</f>
        <v>nonfiction</v>
      </c>
      <c r="S747" s="9">
        <f>(((Table1[[#This Row],[launched_at]]/60)/60)/24)+DATE(1970,1,1)+(-5/24)</f>
        <v>41367.363946759258</v>
      </c>
      <c r="T747" s="9">
        <f>(((Table1[[#This Row],[deadline]]/60)/60)/24)+DATE(1970,1,1)+(-5/24)</f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1">
        <f>Table1[[#This Row],[pledged]]/Table1[[#This Row],[goal]]</f>
        <v>1.1108135252761968</v>
      </c>
      <c r="P748">
        <f>ROUND(Table1[[#This Row],[pledged]]/Table1[[#This Row],[backers_count]],0)</f>
        <v>34</v>
      </c>
      <c r="Q748" t="str">
        <f>LEFT(Table1[[#This Row],[Category and Sub-Category]],FIND("/",Table1[[#This Row],[Category and Sub-Category]])-1)</f>
        <v>publishing</v>
      </c>
      <c r="R748" t="str">
        <f>RIGHT(Table1[[#This Row],[Category and Sub-Category]],LEN(Table1[[#This Row],[Category and Sub-Category]])-FIND("/",Table1[[#This Row],[Category and Sub-Category]]))</f>
        <v>nonfiction</v>
      </c>
      <c r="S748" s="9">
        <f>(((Table1[[#This Row],[launched_at]]/60)/60)/24)+DATE(1970,1,1)+(-5/24)</f>
        <v>41156.834594907406</v>
      </c>
      <c r="T748" s="9">
        <f>(((Table1[[#This Row],[deadline]]/60)/60)/24)+DATE(1970,1,1)+(-5/24)</f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1">
        <f>Table1[[#This Row],[pledged]]/Table1[[#This Row],[goal]]</f>
        <v>1.0004285714285714</v>
      </c>
      <c r="P749">
        <f>ROUND(Table1[[#This Row],[pledged]]/Table1[[#This Row],[backers_count]],0)</f>
        <v>127</v>
      </c>
      <c r="Q749" t="str">
        <f>LEFT(Table1[[#This Row],[Category and Sub-Category]],FIND("/",Table1[[#This Row],[Category and Sub-Category]])-1)</f>
        <v>publishing</v>
      </c>
      <c r="R749" t="str">
        <f>RIGHT(Table1[[#This Row],[Category and Sub-Category]],LEN(Table1[[#This Row],[Category and Sub-Category]])-FIND("/",Table1[[#This Row],[Category and Sub-Category]]))</f>
        <v>nonfiction</v>
      </c>
      <c r="S749" s="9">
        <f>(((Table1[[#This Row],[launched_at]]/60)/60)/24)+DATE(1970,1,1)+(-5/24)</f>
        <v>41988.340497685182</v>
      </c>
      <c r="T749" s="9">
        <f>(((Table1[[#This Row],[deadline]]/60)/60)/24)+DATE(1970,1,1)+(-5/24)</f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1">
        <f>Table1[[#This Row],[pledged]]/Table1[[#This Row],[goal]]</f>
        <v>1.0024999999999999</v>
      </c>
      <c r="P750">
        <f>ROUND(Table1[[#This Row],[pledged]]/Table1[[#This Row],[backers_count]],0)</f>
        <v>46</v>
      </c>
      <c r="Q750" t="str">
        <f>LEFT(Table1[[#This Row],[Category and Sub-Category]],FIND("/",Table1[[#This Row],[Category and Sub-Category]])-1)</f>
        <v>publishing</v>
      </c>
      <c r="R750" t="str">
        <f>RIGHT(Table1[[#This Row],[Category and Sub-Category]],LEN(Table1[[#This Row],[Category and Sub-Category]])-FIND("/",Table1[[#This Row],[Category and Sub-Category]]))</f>
        <v>nonfiction</v>
      </c>
      <c r="S750" s="9">
        <f>(((Table1[[#This Row],[launched_at]]/60)/60)/24)+DATE(1970,1,1)+(-5/24)</f>
        <v>41831.638495370367</v>
      </c>
      <c r="T750" s="9">
        <f>(((Table1[[#This Row],[deadline]]/60)/60)/24)+DATE(1970,1,1)+(-5/24)</f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1">
        <f>Table1[[#This Row],[pledged]]/Table1[[#This Row],[goal]]</f>
        <v>1.0556000000000001</v>
      </c>
      <c r="P751">
        <f>ROUND(Table1[[#This Row],[pledged]]/Table1[[#This Row],[backers_count]],0)</f>
        <v>96</v>
      </c>
      <c r="Q751" t="str">
        <f>LEFT(Table1[[#This Row],[Category and Sub-Category]],FIND("/",Table1[[#This Row],[Category and Sub-Category]])-1)</f>
        <v>publishing</v>
      </c>
      <c r="R751" t="str">
        <f>RIGHT(Table1[[#This Row],[Category and Sub-Category]],LEN(Table1[[#This Row],[Category and Sub-Category]])-FIND("/",Table1[[#This Row],[Category and Sub-Category]]))</f>
        <v>nonfiction</v>
      </c>
      <c r="S751" s="9">
        <f>(((Table1[[#This Row],[launched_at]]/60)/60)/24)+DATE(1970,1,1)+(-5/24)</f>
        <v>42733.732986111114</v>
      </c>
      <c r="T751" s="9">
        <f>(((Table1[[#This Row],[deadline]]/60)/60)/24)+DATE(1970,1,1)+(-5/24)</f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1">
        <f>Table1[[#This Row],[pledged]]/Table1[[#This Row],[goal]]</f>
        <v>1.0258775877587758</v>
      </c>
      <c r="P752">
        <f>ROUND(Table1[[#This Row],[pledged]]/Table1[[#This Row],[backers_count]],0)</f>
        <v>77</v>
      </c>
      <c r="Q752" t="str">
        <f>LEFT(Table1[[#This Row],[Category and Sub-Category]],FIND("/",Table1[[#This Row],[Category and Sub-Category]])-1)</f>
        <v>publishing</v>
      </c>
      <c r="R752" t="str">
        <f>RIGHT(Table1[[#This Row],[Category and Sub-Category]],LEN(Table1[[#This Row],[Category and Sub-Category]])-FIND("/",Table1[[#This Row],[Category and Sub-Category]]))</f>
        <v>nonfiction</v>
      </c>
      <c r="S752" s="9">
        <f>(((Table1[[#This Row],[launched_at]]/60)/60)/24)+DATE(1970,1,1)+(-5/24)</f>
        <v>41299.669814814813</v>
      </c>
      <c r="T752" s="9">
        <f>(((Table1[[#This Row],[deadline]]/60)/60)/24)+DATE(1970,1,1)+(-5/24)</f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1">
        <f>Table1[[#This Row],[pledged]]/Table1[[#This Row],[goal]]</f>
        <v>1.1850000000000001</v>
      </c>
      <c r="P753">
        <f>ROUND(Table1[[#This Row],[pledged]]/Table1[[#This Row],[backers_count]],0)</f>
        <v>57</v>
      </c>
      <c r="Q753" t="str">
        <f>LEFT(Table1[[#This Row],[Category and Sub-Category]],FIND("/",Table1[[#This Row],[Category and Sub-Category]])-1)</f>
        <v>publishing</v>
      </c>
      <c r="R753" t="str">
        <f>RIGHT(Table1[[#This Row],[Category and Sub-Category]],LEN(Table1[[#This Row],[Category and Sub-Category]])-FIND("/",Table1[[#This Row],[Category and Sub-Category]]))</f>
        <v>nonfiction</v>
      </c>
      <c r="S753" s="9">
        <f>(((Table1[[#This Row],[launched_at]]/60)/60)/24)+DATE(1970,1,1)+(-5/24)</f>
        <v>40713.422164351847</v>
      </c>
      <c r="T753" s="9">
        <f>(((Table1[[#This Row],[deadline]]/60)/60)/24)+DATE(1970,1,1)+(-5/24)</f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1">
        <f>Table1[[#This Row],[pledged]]/Table1[[#This Row],[goal]]</f>
        <v>1.117</v>
      </c>
      <c r="P754">
        <f>ROUND(Table1[[#This Row],[pledged]]/Table1[[#This Row],[backers_count]],0)</f>
        <v>53</v>
      </c>
      <c r="Q754" t="str">
        <f>LEFT(Table1[[#This Row],[Category and Sub-Category]],FIND("/",Table1[[#This Row],[Category and Sub-Category]])-1)</f>
        <v>publishing</v>
      </c>
      <c r="R754" t="str">
        <f>RIGHT(Table1[[#This Row],[Category and Sub-Category]],LEN(Table1[[#This Row],[Category and Sub-Category]])-FIND("/",Table1[[#This Row],[Category and Sub-Category]]))</f>
        <v>nonfiction</v>
      </c>
      <c r="S754" s="9">
        <f>(((Table1[[#This Row],[launched_at]]/60)/60)/24)+DATE(1970,1,1)+(-5/24)</f>
        <v>42639.213159722225</v>
      </c>
      <c r="T754" s="9">
        <f>(((Table1[[#This Row],[deadline]]/60)/60)/24)+DATE(1970,1,1)+(-5/24)</f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1">
        <f>Table1[[#This Row],[pledged]]/Table1[[#This Row],[goal]]</f>
        <v>1.28</v>
      </c>
      <c r="P755">
        <f>ROUND(Table1[[#This Row],[pledged]]/Table1[[#This Row],[backers_count]],0)</f>
        <v>492</v>
      </c>
      <c r="Q755" t="str">
        <f>LEFT(Table1[[#This Row],[Category and Sub-Category]],FIND("/",Table1[[#This Row],[Category and Sub-Category]])-1)</f>
        <v>publishing</v>
      </c>
      <c r="R755" t="str">
        <f>RIGHT(Table1[[#This Row],[Category and Sub-Category]],LEN(Table1[[#This Row],[Category and Sub-Category]])-FIND("/",Table1[[#This Row],[Category and Sub-Category]]))</f>
        <v>nonfiction</v>
      </c>
      <c r="S755" s="9">
        <f>(((Table1[[#This Row],[launched_at]]/60)/60)/24)+DATE(1970,1,1)+(-5/24)</f>
        <v>42019.381840277776</v>
      </c>
      <c r="T755" s="9">
        <f>(((Table1[[#This Row],[deadline]]/60)/60)/24)+DATE(1970,1,1)+(-5/24)</f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1">
        <f>Table1[[#This Row],[pledged]]/Table1[[#This Row],[goal]]</f>
        <v>1.0375000000000001</v>
      </c>
      <c r="P756">
        <f>ROUND(Table1[[#This Row],[pledged]]/Table1[[#This Row],[backers_count]],0)</f>
        <v>42</v>
      </c>
      <c r="Q756" t="str">
        <f>LEFT(Table1[[#This Row],[Category and Sub-Category]],FIND("/",Table1[[#This Row],[Category and Sub-Category]])-1)</f>
        <v>publishing</v>
      </c>
      <c r="R756" t="str">
        <f>RIGHT(Table1[[#This Row],[Category and Sub-Category]],LEN(Table1[[#This Row],[Category and Sub-Category]])-FIND("/",Table1[[#This Row],[Category and Sub-Category]]))</f>
        <v>nonfiction</v>
      </c>
      <c r="S756" s="9">
        <f>(((Table1[[#This Row],[launched_at]]/60)/60)/24)+DATE(1970,1,1)+(-5/24)</f>
        <v>41249.54075231481</v>
      </c>
      <c r="T756" s="9">
        <f>(((Table1[[#This Row],[deadline]]/60)/60)/24)+DATE(1970,1,1)+(-5/24)</f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1">
        <f>Table1[[#This Row],[pledged]]/Table1[[#This Row],[goal]]</f>
        <v>1.0190760000000001</v>
      </c>
      <c r="P757">
        <f>ROUND(Table1[[#This Row],[pledged]]/Table1[[#This Row],[backers_count]],0)</f>
        <v>37</v>
      </c>
      <c r="Q757" t="str">
        <f>LEFT(Table1[[#This Row],[Category and Sub-Category]],FIND("/",Table1[[#This Row],[Category and Sub-Category]])-1)</f>
        <v>publishing</v>
      </c>
      <c r="R757" t="str">
        <f>RIGHT(Table1[[#This Row],[Category and Sub-Category]],LEN(Table1[[#This Row],[Category and Sub-Category]])-FIND("/",Table1[[#This Row],[Category and Sub-Category]]))</f>
        <v>nonfiction</v>
      </c>
      <c r="S757" s="9">
        <f>(((Table1[[#This Row],[launched_at]]/60)/60)/24)+DATE(1970,1,1)+(-5/24)</f>
        <v>41383.396724537037</v>
      </c>
      <c r="T757" s="9">
        <f>(((Table1[[#This Row],[deadline]]/60)/60)/24)+DATE(1970,1,1)+(-5/24)</f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1">
        <f>Table1[[#This Row],[pledged]]/Table1[[#This Row],[goal]]</f>
        <v>1.177142857142857</v>
      </c>
      <c r="P758">
        <f>ROUND(Table1[[#This Row],[pledged]]/Table1[[#This Row],[backers_count]],0)</f>
        <v>37</v>
      </c>
      <c r="Q758" t="str">
        <f>LEFT(Table1[[#This Row],[Category and Sub-Category]],FIND("/",Table1[[#This Row],[Category and Sub-Category]])-1)</f>
        <v>publishing</v>
      </c>
      <c r="R758" t="str">
        <f>RIGHT(Table1[[#This Row],[Category and Sub-Category]],LEN(Table1[[#This Row],[Category and Sub-Category]])-FIND("/",Table1[[#This Row],[Category and Sub-Category]]))</f>
        <v>nonfiction</v>
      </c>
      <c r="S758" s="9">
        <f>(((Table1[[#This Row],[launched_at]]/60)/60)/24)+DATE(1970,1,1)+(-5/24)</f>
        <v>40590.558553240735</v>
      </c>
      <c r="T758" s="9">
        <f>(((Table1[[#This Row],[deadline]]/60)/60)/24)+DATE(1970,1,1)+(-5/24)</f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1">
        <f>Table1[[#This Row],[pledged]]/Table1[[#This Row],[goal]]</f>
        <v>2.38</v>
      </c>
      <c r="P759">
        <f>ROUND(Table1[[#This Row],[pledged]]/Table1[[#This Row],[backers_count]],0)</f>
        <v>33</v>
      </c>
      <c r="Q759" t="str">
        <f>LEFT(Table1[[#This Row],[Category and Sub-Category]],FIND("/",Table1[[#This Row],[Category and Sub-Category]])-1)</f>
        <v>publishing</v>
      </c>
      <c r="R759" t="str">
        <f>RIGHT(Table1[[#This Row],[Category and Sub-Category]],LEN(Table1[[#This Row],[Category and Sub-Category]])-FIND("/",Table1[[#This Row],[Category and Sub-Category]]))</f>
        <v>nonfiction</v>
      </c>
      <c r="S759" s="9">
        <f>(((Table1[[#This Row],[launched_at]]/60)/60)/24)+DATE(1970,1,1)+(-5/24)</f>
        <v>41234.846226851849</v>
      </c>
      <c r="T759" s="9">
        <f>(((Table1[[#This Row],[deadline]]/60)/60)/24)+DATE(1970,1,1)+(-5/24)</f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1">
        <f>Table1[[#This Row],[pledged]]/Table1[[#This Row],[goal]]</f>
        <v>1.02</v>
      </c>
      <c r="P760">
        <f>ROUND(Table1[[#This Row],[pledged]]/Table1[[#This Row],[backers_count]],0)</f>
        <v>134</v>
      </c>
      <c r="Q760" t="str">
        <f>LEFT(Table1[[#This Row],[Category and Sub-Category]],FIND("/",Table1[[#This Row],[Category and Sub-Category]])-1)</f>
        <v>publishing</v>
      </c>
      <c r="R760" t="str">
        <f>RIGHT(Table1[[#This Row],[Category and Sub-Category]],LEN(Table1[[#This Row],[Category and Sub-Category]])-FIND("/",Table1[[#This Row],[Category and Sub-Category]]))</f>
        <v>nonfiction</v>
      </c>
      <c r="S760" s="9">
        <f>(((Table1[[#This Row],[launched_at]]/60)/60)/24)+DATE(1970,1,1)+(-5/24)</f>
        <v>40429.628101851849</v>
      </c>
      <c r="T760" s="9">
        <f>(((Table1[[#This Row],[deadline]]/60)/60)/24)+DATE(1970,1,1)+(-5/24)</f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1">
        <f>Table1[[#This Row],[pledged]]/Table1[[#This Row],[goal]]</f>
        <v>1.0192000000000001</v>
      </c>
      <c r="P761">
        <f>ROUND(Table1[[#This Row],[pledged]]/Table1[[#This Row],[backers_count]],0)</f>
        <v>51</v>
      </c>
      <c r="Q761" t="str">
        <f>LEFT(Table1[[#This Row],[Category and Sub-Category]],FIND("/",Table1[[#This Row],[Category and Sub-Category]])-1)</f>
        <v>publishing</v>
      </c>
      <c r="R761" t="str">
        <f>RIGHT(Table1[[#This Row],[Category and Sub-Category]],LEN(Table1[[#This Row],[Category and Sub-Category]])-FIND("/",Table1[[#This Row],[Category and Sub-Category]]))</f>
        <v>nonfiction</v>
      </c>
      <c r="S761" s="9">
        <f>(((Table1[[#This Row],[launched_at]]/60)/60)/24)+DATE(1970,1,1)+(-5/24)</f>
        <v>41789.121979166666</v>
      </c>
      <c r="T761" s="9">
        <f>(((Table1[[#This Row],[deadline]]/60)/60)/24)+DATE(1970,1,1)+(-5/24)</f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1">
        <f>Table1[[#This Row],[pledged]]/Table1[[#This Row],[goal]]</f>
        <v>0</v>
      </c>
      <c r="P762" t="e">
        <f>ROUND(Table1[[#This Row],[pledged]]/Table1[[#This Row],[backers_count]],0)</f>
        <v>#DIV/0!</v>
      </c>
      <c r="Q762" t="str">
        <f>LEFT(Table1[[#This Row],[Category and Sub-Category]],FIND("/",Table1[[#This Row],[Category and Sub-Category]])-1)</f>
        <v>publishing</v>
      </c>
      <c r="R762" t="str">
        <f>RIGHT(Table1[[#This Row],[Category and Sub-Category]],LEN(Table1[[#This Row],[Category and Sub-Category]])-FIND("/",Table1[[#This Row],[Category and Sub-Category]]))</f>
        <v>fiction</v>
      </c>
      <c r="S762" s="9">
        <f>(((Table1[[#This Row],[launched_at]]/60)/60)/24)+DATE(1970,1,1)+(-5/24)</f>
        <v>42670.555706018517</v>
      </c>
      <c r="T762" s="9">
        <f>(((Table1[[#This Row],[deadline]]/60)/60)/24)+DATE(1970,1,1)+(-5/24)</f>
        <v>42700.597372685181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1">
        <f>Table1[[#This Row],[pledged]]/Table1[[#This Row],[goal]]</f>
        <v>4.7E-2</v>
      </c>
      <c r="P763">
        <f>ROUND(Table1[[#This Row],[pledged]]/Table1[[#This Row],[backers_count]],0)</f>
        <v>39</v>
      </c>
      <c r="Q763" t="str">
        <f>LEFT(Table1[[#This Row],[Category and Sub-Category]],FIND("/",Table1[[#This Row],[Category and Sub-Category]])-1)</f>
        <v>publishing</v>
      </c>
      <c r="R763" t="str">
        <f>RIGHT(Table1[[#This Row],[Category and Sub-Category]],LEN(Table1[[#This Row],[Category and Sub-Category]])-FIND("/",Table1[[#This Row],[Category and Sub-Category]]))</f>
        <v>fiction</v>
      </c>
      <c r="S763" s="9">
        <f>(((Table1[[#This Row],[launched_at]]/60)/60)/24)+DATE(1970,1,1)+(-5/24)</f>
        <v>41642.543124999997</v>
      </c>
      <c r="T763" s="9">
        <f>(((Table1[[#This Row],[deadline]]/60)/60)/24)+DATE(1970,1,1)+(-5/24)</f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1">
        <f>Table1[[#This Row],[pledged]]/Table1[[#This Row],[goal]]</f>
        <v>0</v>
      </c>
      <c r="P764" t="e">
        <f>ROUND(Table1[[#This Row],[pledged]]/Table1[[#This Row],[backers_count]],0)</f>
        <v>#DIV/0!</v>
      </c>
      <c r="Q764" t="str">
        <f>LEFT(Table1[[#This Row],[Category and Sub-Category]],FIND("/",Table1[[#This Row],[Category and Sub-Category]])-1)</f>
        <v>publishing</v>
      </c>
      <c r="R764" t="str">
        <f>RIGHT(Table1[[#This Row],[Category and Sub-Category]],LEN(Table1[[#This Row],[Category and Sub-Category]])-FIND("/",Table1[[#This Row],[Category and Sub-Category]]))</f>
        <v>fiction</v>
      </c>
      <c r="S764" s="9">
        <f>(((Table1[[#This Row],[launched_at]]/60)/60)/24)+DATE(1970,1,1)+(-5/24)</f>
        <v>42690.65011574074</v>
      </c>
      <c r="T764" s="9">
        <f>(((Table1[[#This Row],[deadline]]/60)/60)/24)+DATE(1970,1,1)+(-5/24)</f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1">
        <f>Table1[[#This Row],[pledged]]/Table1[[#This Row],[goal]]</f>
        <v>1.1655011655011655E-3</v>
      </c>
      <c r="P765">
        <f>ROUND(Table1[[#This Row],[pledged]]/Table1[[#This Row],[backers_count]],0)</f>
        <v>5</v>
      </c>
      <c r="Q765" t="str">
        <f>LEFT(Table1[[#This Row],[Category and Sub-Category]],FIND("/",Table1[[#This Row],[Category and Sub-Category]])-1)</f>
        <v>publishing</v>
      </c>
      <c r="R765" t="str">
        <f>RIGHT(Table1[[#This Row],[Category and Sub-Category]],LEN(Table1[[#This Row],[Category and Sub-Category]])-FIND("/",Table1[[#This Row],[Category and Sub-Category]]))</f>
        <v>fiction</v>
      </c>
      <c r="S765" s="9">
        <f>(((Table1[[#This Row],[launched_at]]/60)/60)/24)+DATE(1970,1,1)+(-5/24)</f>
        <v>41471.238518518512</v>
      </c>
      <c r="T765" s="9">
        <f>(((Table1[[#This Row],[deadline]]/60)/60)/24)+DATE(1970,1,1)+(-5/24)</f>
        <v>41501.238518518512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1">
        <f>Table1[[#This Row],[pledged]]/Table1[[#This Row],[goal]]</f>
        <v>0</v>
      </c>
      <c r="P766" t="e">
        <f>ROUND(Table1[[#This Row],[pledged]]/Table1[[#This Row],[backers_count]],0)</f>
        <v>#DIV/0!</v>
      </c>
      <c r="Q766" t="str">
        <f>LEFT(Table1[[#This Row],[Category and Sub-Category]],FIND("/",Table1[[#This Row],[Category and Sub-Category]])-1)</f>
        <v>publishing</v>
      </c>
      <c r="R766" t="str">
        <f>RIGHT(Table1[[#This Row],[Category and Sub-Category]],LEN(Table1[[#This Row],[Category and Sub-Category]])-FIND("/",Table1[[#This Row],[Category and Sub-Category]]))</f>
        <v>fiction</v>
      </c>
      <c r="S766" s="9">
        <f>(((Table1[[#This Row],[launched_at]]/60)/60)/24)+DATE(1970,1,1)+(-5/24)</f>
        <v>42226.964826388888</v>
      </c>
      <c r="T766" s="9">
        <f>(((Table1[[#This Row],[deadline]]/60)/60)/24)+DATE(1970,1,1)+(-5/24)</f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1">
        <f>Table1[[#This Row],[pledged]]/Table1[[#This Row],[goal]]</f>
        <v>0.36014285714285715</v>
      </c>
      <c r="P767">
        <f>ROUND(Table1[[#This Row],[pledged]]/Table1[[#This Row],[backers_count]],0)</f>
        <v>57</v>
      </c>
      <c r="Q767" t="str">
        <f>LEFT(Table1[[#This Row],[Category and Sub-Category]],FIND("/",Table1[[#This Row],[Category and Sub-Category]])-1)</f>
        <v>publishing</v>
      </c>
      <c r="R767" t="str">
        <f>RIGHT(Table1[[#This Row],[Category and Sub-Category]],LEN(Table1[[#This Row],[Category and Sub-Category]])-FIND("/",Table1[[#This Row],[Category and Sub-Category]]))</f>
        <v>fiction</v>
      </c>
      <c r="S767" s="9">
        <f>(((Table1[[#This Row],[launched_at]]/60)/60)/24)+DATE(1970,1,1)+(-5/24)</f>
        <v>41901.334305555552</v>
      </c>
      <c r="T767" s="9">
        <f>(((Table1[[#This Row],[deadline]]/60)/60)/24)+DATE(1970,1,1)+(-5/24)</f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1">
        <f>Table1[[#This Row],[pledged]]/Table1[[#This Row],[goal]]</f>
        <v>0</v>
      </c>
      <c r="P768" t="e">
        <f>ROUND(Table1[[#This Row],[pledged]]/Table1[[#This Row],[backers_count]],0)</f>
        <v>#DIV/0!</v>
      </c>
      <c r="Q768" t="str">
        <f>LEFT(Table1[[#This Row],[Category and Sub-Category]],FIND("/",Table1[[#This Row],[Category and Sub-Category]])-1)</f>
        <v>publishing</v>
      </c>
      <c r="R768" t="str">
        <f>RIGHT(Table1[[#This Row],[Category and Sub-Category]],LEN(Table1[[#This Row],[Category and Sub-Category]])-FIND("/",Table1[[#This Row],[Category and Sub-Category]]))</f>
        <v>fiction</v>
      </c>
      <c r="S768" s="9">
        <f>(((Table1[[#This Row],[launched_at]]/60)/60)/24)+DATE(1970,1,1)+(-5/24)</f>
        <v>42021.57503472222</v>
      </c>
      <c r="T768" s="9">
        <f>(((Table1[[#This Row],[deadline]]/60)/60)/24)+DATE(1970,1,1)+(-5/24)</f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1">
        <f>Table1[[#This Row],[pledged]]/Table1[[#This Row],[goal]]</f>
        <v>3.5400000000000001E-2</v>
      </c>
      <c r="P769">
        <f>ROUND(Table1[[#This Row],[pledged]]/Table1[[#This Row],[backers_count]],0)</f>
        <v>59</v>
      </c>
      <c r="Q769" t="str">
        <f>LEFT(Table1[[#This Row],[Category and Sub-Category]],FIND("/",Table1[[#This Row],[Category and Sub-Category]])-1)</f>
        <v>publishing</v>
      </c>
      <c r="R769" t="str">
        <f>RIGHT(Table1[[#This Row],[Category and Sub-Category]],LEN(Table1[[#This Row],[Category and Sub-Category]])-FIND("/",Table1[[#This Row],[Category and Sub-Category]]))</f>
        <v>fiction</v>
      </c>
      <c r="S769" s="9">
        <f>(((Table1[[#This Row],[launched_at]]/60)/60)/24)+DATE(1970,1,1)+(-5/24)</f>
        <v>42114.935300925928</v>
      </c>
      <c r="T769" s="9">
        <f>(((Table1[[#This Row],[deadline]]/60)/60)/24)+DATE(1970,1,1)+(-5/24)</f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1">
        <f>Table1[[#This Row],[pledged]]/Table1[[#This Row],[goal]]</f>
        <v>0</v>
      </c>
      <c r="P770" t="e">
        <f>ROUND(Table1[[#This Row],[pledged]]/Table1[[#This Row],[backers_count]],0)</f>
        <v>#DIV/0!</v>
      </c>
      <c r="Q770" t="str">
        <f>LEFT(Table1[[#This Row],[Category and Sub-Category]],FIND("/",Table1[[#This Row],[Category and Sub-Category]])-1)</f>
        <v>publishing</v>
      </c>
      <c r="R770" t="str">
        <f>RIGHT(Table1[[#This Row],[Category and Sub-Category]],LEN(Table1[[#This Row],[Category and Sub-Category]])-FIND("/",Table1[[#This Row],[Category and Sub-Category]]))</f>
        <v>fiction</v>
      </c>
      <c r="S770" s="9">
        <f>(((Table1[[#This Row],[launched_at]]/60)/60)/24)+DATE(1970,1,1)+(-5/24)</f>
        <v>41593.998726851853</v>
      </c>
      <c r="T770" s="9">
        <f>(((Table1[[#This Row],[deadline]]/60)/60)/24)+DATE(1970,1,1)+(-5/24)</f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1">
        <f>Table1[[#This Row],[pledged]]/Table1[[#This Row],[goal]]</f>
        <v>0.41399999999999998</v>
      </c>
      <c r="P771">
        <f>ROUND(Table1[[#This Row],[pledged]]/Table1[[#This Row],[backers_count]],0)</f>
        <v>32</v>
      </c>
      <c r="Q771" t="str">
        <f>LEFT(Table1[[#This Row],[Category and Sub-Category]],FIND("/",Table1[[#This Row],[Category and Sub-Category]])-1)</f>
        <v>publishing</v>
      </c>
      <c r="R771" t="str">
        <f>RIGHT(Table1[[#This Row],[Category and Sub-Category]],LEN(Table1[[#This Row],[Category and Sub-Category]])-FIND("/",Table1[[#This Row],[Category and Sub-Category]]))</f>
        <v>fiction</v>
      </c>
      <c r="S771" s="9">
        <f>(((Table1[[#This Row],[launched_at]]/60)/60)/24)+DATE(1970,1,1)+(-5/24)</f>
        <v>41604.788124999999</v>
      </c>
      <c r="T771" s="9">
        <f>(((Table1[[#This Row],[deadline]]/60)/60)/24)+DATE(1970,1,1)+(-5/24)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1">
        <f>Table1[[#This Row],[pledged]]/Table1[[#This Row],[goal]]</f>
        <v>0</v>
      </c>
      <c r="P772" t="e">
        <f>ROUND(Table1[[#This Row],[pledged]]/Table1[[#This Row],[backers_count]],0)</f>
        <v>#DIV/0!</v>
      </c>
      <c r="Q772" t="str">
        <f>LEFT(Table1[[#This Row],[Category and Sub-Category]],FIND("/",Table1[[#This Row],[Category and Sub-Category]])-1)</f>
        <v>publishing</v>
      </c>
      <c r="R772" t="str">
        <f>RIGHT(Table1[[#This Row],[Category and Sub-Category]],LEN(Table1[[#This Row],[Category and Sub-Category]])-FIND("/",Table1[[#This Row],[Category and Sub-Category]]))</f>
        <v>fiction</v>
      </c>
      <c r="S772" s="9">
        <f>(((Table1[[#This Row],[launched_at]]/60)/60)/24)+DATE(1970,1,1)+(-5/24)</f>
        <v>41289.791307870371</v>
      </c>
      <c r="T772" s="9">
        <f>(((Table1[[#This Row],[deadline]]/60)/60)/24)+DATE(1970,1,1)+(-5/24)</f>
        <v>41329.791307870371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1">
        <f>Table1[[#This Row],[pledged]]/Table1[[#This Row],[goal]]</f>
        <v>2.631578947368421E-4</v>
      </c>
      <c r="P773">
        <f>ROUND(Table1[[#This Row],[pledged]]/Table1[[#This Row],[backers_count]],0)</f>
        <v>10</v>
      </c>
      <c r="Q773" t="str">
        <f>LEFT(Table1[[#This Row],[Category and Sub-Category]],FIND("/",Table1[[#This Row],[Category and Sub-Category]])-1)</f>
        <v>publishing</v>
      </c>
      <c r="R773" t="str">
        <f>RIGHT(Table1[[#This Row],[Category and Sub-Category]],LEN(Table1[[#This Row],[Category and Sub-Category]])-FIND("/",Table1[[#This Row],[Category and Sub-Category]]))</f>
        <v>fiction</v>
      </c>
      <c r="S773" s="9">
        <f>(((Table1[[#This Row],[launched_at]]/60)/60)/24)+DATE(1970,1,1)+(-5/24)</f>
        <v>42349.615763888891</v>
      </c>
      <c r="T773" s="9">
        <f>(((Table1[[#This Row],[deadline]]/60)/60)/24)+DATE(1970,1,1)+(-5/24)</f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1">
        <f>Table1[[#This Row],[pledged]]/Table1[[#This Row],[goal]]</f>
        <v>3.3333333333333333E-2</v>
      </c>
      <c r="P774">
        <f>ROUND(Table1[[#This Row],[pledged]]/Table1[[#This Row],[backers_count]],0)</f>
        <v>50</v>
      </c>
      <c r="Q774" t="str">
        <f>LEFT(Table1[[#This Row],[Category and Sub-Category]],FIND("/",Table1[[#This Row],[Category and Sub-Category]])-1)</f>
        <v>publishing</v>
      </c>
      <c r="R774" t="str">
        <f>RIGHT(Table1[[#This Row],[Category and Sub-Category]],LEN(Table1[[#This Row],[Category and Sub-Category]])-FIND("/",Table1[[#This Row],[Category and Sub-Category]]))</f>
        <v>fiction</v>
      </c>
      <c r="S774" s="9">
        <f>(((Table1[[#This Row],[launched_at]]/60)/60)/24)+DATE(1970,1,1)+(-5/24)</f>
        <v>40067.848599537036</v>
      </c>
      <c r="T774" s="9">
        <f>(((Table1[[#This Row],[deadline]]/60)/60)/24)+DATE(1970,1,1)+(-5/24)</f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1">
        <f>Table1[[#This Row],[pledged]]/Table1[[#This Row],[goal]]</f>
        <v>8.5129023676509714E-3</v>
      </c>
      <c r="P775">
        <f>ROUND(Table1[[#This Row],[pledged]]/Table1[[#This Row],[backers_count]],0)</f>
        <v>16</v>
      </c>
      <c r="Q775" t="str">
        <f>LEFT(Table1[[#This Row],[Category and Sub-Category]],FIND("/",Table1[[#This Row],[Category and Sub-Category]])-1)</f>
        <v>publishing</v>
      </c>
      <c r="R775" t="str">
        <f>RIGHT(Table1[[#This Row],[Category and Sub-Category]],LEN(Table1[[#This Row],[Category and Sub-Category]])-FIND("/",Table1[[#This Row],[Category and Sub-Category]]))</f>
        <v>fiction</v>
      </c>
      <c r="S775" s="9">
        <f>(((Table1[[#This Row],[launched_at]]/60)/60)/24)+DATE(1970,1,1)+(-5/24)</f>
        <v>42100.527604166658</v>
      </c>
      <c r="T775" s="9">
        <f>(((Table1[[#This Row],[deadline]]/60)/60)/24)+DATE(1970,1,1)+(-5/24)</f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1">
        <f>Table1[[#This Row],[pledged]]/Table1[[#This Row],[goal]]</f>
        <v>0.70199999999999996</v>
      </c>
      <c r="P776">
        <f>ROUND(Table1[[#This Row],[pledged]]/Table1[[#This Row],[backers_count]],0)</f>
        <v>39</v>
      </c>
      <c r="Q776" t="str">
        <f>LEFT(Table1[[#This Row],[Category and Sub-Category]],FIND("/",Table1[[#This Row],[Category and Sub-Category]])-1)</f>
        <v>publishing</v>
      </c>
      <c r="R776" t="str">
        <f>RIGHT(Table1[[#This Row],[Category and Sub-Category]],LEN(Table1[[#This Row],[Category and Sub-Category]])-FIND("/",Table1[[#This Row],[Category and Sub-Category]]))</f>
        <v>fiction</v>
      </c>
      <c r="S776" s="9">
        <f>(((Table1[[#This Row],[launched_at]]/60)/60)/24)+DATE(1970,1,1)+(-5/24)</f>
        <v>41663.571967592587</v>
      </c>
      <c r="T776" s="9">
        <f>(((Table1[[#This Row],[deadline]]/60)/60)/24)+DATE(1970,1,1)+(-5/24)</f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1">
        <f>Table1[[#This Row],[pledged]]/Table1[[#This Row],[goal]]</f>
        <v>1.7000000000000001E-2</v>
      </c>
      <c r="P777">
        <f>ROUND(Table1[[#This Row],[pledged]]/Table1[[#This Row],[backers_count]],0)</f>
        <v>34</v>
      </c>
      <c r="Q777" t="str">
        <f>LEFT(Table1[[#This Row],[Category and Sub-Category]],FIND("/",Table1[[#This Row],[Category and Sub-Category]])-1)</f>
        <v>publishing</v>
      </c>
      <c r="R777" t="str">
        <f>RIGHT(Table1[[#This Row],[Category and Sub-Category]],LEN(Table1[[#This Row],[Category and Sub-Category]])-FIND("/",Table1[[#This Row],[Category and Sub-Category]]))</f>
        <v>fiction</v>
      </c>
      <c r="S777" s="9">
        <f>(((Table1[[#This Row],[launched_at]]/60)/60)/24)+DATE(1970,1,1)+(-5/24)</f>
        <v>40862.851793981477</v>
      </c>
      <c r="T777" s="9">
        <f>(((Table1[[#This Row],[deadline]]/60)/60)/24)+DATE(1970,1,1)+(-5/24)</f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1">
        <f>Table1[[#This Row],[pledged]]/Table1[[#This Row],[goal]]</f>
        <v>0.51400000000000001</v>
      </c>
      <c r="P778">
        <f>ROUND(Table1[[#This Row],[pledged]]/Table1[[#This Row],[backers_count]],0)</f>
        <v>63</v>
      </c>
      <c r="Q778" t="str">
        <f>LEFT(Table1[[#This Row],[Category and Sub-Category]],FIND("/",Table1[[#This Row],[Category and Sub-Category]])-1)</f>
        <v>publishing</v>
      </c>
      <c r="R778" t="str">
        <f>RIGHT(Table1[[#This Row],[Category and Sub-Category]],LEN(Table1[[#This Row],[Category and Sub-Category]])-FIND("/",Table1[[#This Row],[Category and Sub-Category]]))</f>
        <v>fiction</v>
      </c>
      <c r="S778" s="9">
        <f>(((Table1[[#This Row],[launched_at]]/60)/60)/24)+DATE(1970,1,1)+(-5/24)</f>
        <v>42250.477372685178</v>
      </c>
      <c r="T778" s="9">
        <f>(((Table1[[#This Row],[deadline]]/60)/60)/24)+DATE(1970,1,1)+(-5/24)</f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1">
        <f>Table1[[#This Row],[pledged]]/Table1[[#This Row],[goal]]</f>
        <v>7.0000000000000001E-3</v>
      </c>
      <c r="P779">
        <f>ROUND(Table1[[#This Row],[pledged]]/Table1[[#This Row],[backers_count]],0)</f>
        <v>7</v>
      </c>
      <c r="Q779" t="str">
        <f>LEFT(Table1[[#This Row],[Category and Sub-Category]],FIND("/",Table1[[#This Row],[Category and Sub-Category]])-1)</f>
        <v>publishing</v>
      </c>
      <c r="R779" t="str">
        <f>RIGHT(Table1[[#This Row],[Category and Sub-Category]],LEN(Table1[[#This Row],[Category and Sub-Category]])-FIND("/",Table1[[#This Row],[Category and Sub-Category]]))</f>
        <v>fiction</v>
      </c>
      <c r="S779" s="9">
        <f>(((Table1[[#This Row],[launched_at]]/60)/60)/24)+DATE(1970,1,1)+(-5/24)</f>
        <v>41456.772881944438</v>
      </c>
      <c r="T779" s="9">
        <f>(((Table1[[#This Row],[deadline]]/60)/60)/24)+DATE(1970,1,1)+(-5/24)</f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1">
        <f>Table1[[#This Row],[pledged]]/Table1[[#This Row],[goal]]</f>
        <v>4.0000000000000001E-3</v>
      </c>
      <c r="P780">
        <f>ROUND(Table1[[#This Row],[pledged]]/Table1[[#This Row],[backers_count]],0)</f>
        <v>2</v>
      </c>
      <c r="Q780" t="str">
        <f>LEFT(Table1[[#This Row],[Category and Sub-Category]],FIND("/",Table1[[#This Row],[Category and Sub-Category]])-1)</f>
        <v>publishing</v>
      </c>
      <c r="R780" t="str">
        <f>RIGHT(Table1[[#This Row],[Category and Sub-Category]],LEN(Table1[[#This Row],[Category and Sub-Category]])-FIND("/",Table1[[#This Row],[Category and Sub-Category]]))</f>
        <v>fiction</v>
      </c>
      <c r="S780" s="9">
        <f>(((Table1[[#This Row],[launched_at]]/60)/60)/24)+DATE(1970,1,1)+(-5/24)</f>
        <v>41729.493981481479</v>
      </c>
      <c r="T780" s="9">
        <f>(((Table1[[#This Row],[deadline]]/60)/60)/24)+DATE(1970,1,1)+(-5/24)</f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1">
        <f>Table1[[#This Row],[pledged]]/Table1[[#This Row],[goal]]</f>
        <v>2.6666666666666668E-2</v>
      </c>
      <c r="P781">
        <f>ROUND(Table1[[#This Row],[pledged]]/Table1[[#This Row],[backers_count]],0)</f>
        <v>67</v>
      </c>
      <c r="Q781" t="str">
        <f>LEFT(Table1[[#This Row],[Category and Sub-Category]],FIND("/",Table1[[#This Row],[Category and Sub-Category]])-1)</f>
        <v>publishing</v>
      </c>
      <c r="R781" t="str">
        <f>RIGHT(Table1[[#This Row],[Category and Sub-Category]],LEN(Table1[[#This Row],[Category and Sub-Category]])-FIND("/",Table1[[#This Row],[Category and Sub-Category]]))</f>
        <v>fiction</v>
      </c>
      <c r="S781" s="9">
        <f>(((Table1[[#This Row],[launched_at]]/60)/60)/24)+DATE(1970,1,1)+(-5/24)</f>
        <v>40436.475752314815</v>
      </c>
      <c r="T781" s="9">
        <f>(((Table1[[#This Row],[deadline]]/60)/60)/24)+DATE(1970,1,1)+(-5/24)</f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1">
        <f>Table1[[#This Row],[pledged]]/Table1[[#This Row],[goal]]</f>
        <v>1.04</v>
      </c>
      <c r="P782">
        <f>ROUND(Table1[[#This Row],[pledged]]/Table1[[#This Row],[backers_count]],0)</f>
        <v>39</v>
      </c>
      <c r="Q782" t="str">
        <f>LEFT(Table1[[#This Row],[Category and Sub-Category]],FIND("/",Table1[[#This Row],[Category and Sub-Category]])-1)</f>
        <v>music</v>
      </c>
      <c r="R782" t="str">
        <f>RIGHT(Table1[[#This Row],[Category and Sub-Category]],LEN(Table1[[#This Row],[Category and Sub-Category]])-FIND("/",Table1[[#This Row],[Category and Sub-Category]]))</f>
        <v>rock</v>
      </c>
      <c r="S782" s="9">
        <f>(((Table1[[#This Row],[launched_at]]/60)/60)/24)+DATE(1970,1,1)+(-5/24)</f>
        <v>40636.465567129628</v>
      </c>
      <c r="T782" s="9">
        <f>(((Table1[[#This Row],[deadline]]/60)/60)/24)+DATE(1970,1,1)+(-5/24)</f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1">
        <f>Table1[[#This Row],[pledged]]/Table1[[#This Row],[goal]]</f>
        <v>1.3315375</v>
      </c>
      <c r="P783">
        <f>ROUND(Table1[[#This Row],[pledged]]/Table1[[#This Row],[backers_count]],0)</f>
        <v>43</v>
      </c>
      <c r="Q783" t="str">
        <f>LEFT(Table1[[#This Row],[Category and Sub-Category]],FIND("/",Table1[[#This Row],[Category and Sub-Category]])-1)</f>
        <v>music</v>
      </c>
      <c r="R783" t="str">
        <f>RIGHT(Table1[[#This Row],[Category and Sub-Category]],LEN(Table1[[#This Row],[Category and Sub-Category]])-FIND("/",Table1[[#This Row],[Category and Sub-Category]]))</f>
        <v>rock</v>
      </c>
      <c r="S783" s="9">
        <f>(((Table1[[#This Row],[launched_at]]/60)/60)/24)+DATE(1970,1,1)+(-5/24)</f>
        <v>41402.792523148149</v>
      </c>
      <c r="T783" s="9">
        <f>(((Table1[[#This Row],[deadline]]/60)/60)/24)+DATE(1970,1,1)+(-5/24)</f>
        <v>41432.792523148149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1">
        <f>Table1[[#This Row],[pledged]]/Table1[[#This Row],[goal]]</f>
        <v>1</v>
      </c>
      <c r="P784">
        <f>ROUND(Table1[[#This Row],[pledged]]/Table1[[#This Row],[backers_count]],0)</f>
        <v>50</v>
      </c>
      <c r="Q784" t="str">
        <f>LEFT(Table1[[#This Row],[Category and Sub-Category]],FIND("/",Table1[[#This Row],[Category and Sub-Category]])-1)</f>
        <v>music</v>
      </c>
      <c r="R784" t="str">
        <f>RIGHT(Table1[[#This Row],[Category and Sub-Category]],LEN(Table1[[#This Row],[Category and Sub-Category]])-FIND("/",Table1[[#This Row],[Category and Sub-Category]]))</f>
        <v>rock</v>
      </c>
      <c r="S784" s="9">
        <f>(((Table1[[#This Row],[launched_at]]/60)/60)/24)+DATE(1970,1,1)+(-5/24)</f>
        <v>41116.549791666665</v>
      </c>
      <c r="T784" s="9">
        <f>(((Table1[[#This Row],[deadline]]/60)/60)/24)+DATE(1970,1,1)+(-5/24)</f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1">
        <f>Table1[[#This Row],[pledged]]/Table1[[#This Row],[goal]]</f>
        <v>1.4813333333333334</v>
      </c>
      <c r="P785">
        <f>ROUND(Table1[[#This Row],[pledged]]/Table1[[#This Row],[backers_count]],0)</f>
        <v>63</v>
      </c>
      <c r="Q785" t="str">
        <f>LEFT(Table1[[#This Row],[Category and Sub-Category]],FIND("/",Table1[[#This Row],[Category and Sub-Category]])-1)</f>
        <v>music</v>
      </c>
      <c r="R785" t="str">
        <f>RIGHT(Table1[[#This Row],[Category and Sub-Category]],LEN(Table1[[#This Row],[Category and Sub-Category]])-FIND("/",Table1[[#This Row],[Category and Sub-Category]]))</f>
        <v>rock</v>
      </c>
      <c r="S785" s="9">
        <f>(((Table1[[#This Row],[launched_at]]/60)/60)/24)+DATE(1970,1,1)+(-5/24)</f>
        <v>40987.565381944441</v>
      </c>
      <c r="T785" s="9">
        <f>(((Table1[[#This Row],[deadline]]/60)/60)/24)+DATE(1970,1,1)+(-5/24)</f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1">
        <f>Table1[[#This Row],[pledged]]/Table1[[#This Row],[goal]]</f>
        <v>1.0249999999999999</v>
      </c>
      <c r="P786">
        <f>ROUND(Table1[[#This Row],[pledged]]/Table1[[#This Row],[backers_count]],0)</f>
        <v>103</v>
      </c>
      <c r="Q786" t="str">
        <f>LEFT(Table1[[#This Row],[Category and Sub-Category]],FIND("/",Table1[[#This Row],[Category and Sub-Category]])-1)</f>
        <v>music</v>
      </c>
      <c r="R786" t="str">
        <f>RIGHT(Table1[[#This Row],[Category and Sub-Category]],LEN(Table1[[#This Row],[Category and Sub-Category]])-FIND("/",Table1[[#This Row],[Category and Sub-Category]]))</f>
        <v>rock</v>
      </c>
      <c r="S786" s="9">
        <f>(((Table1[[#This Row],[launched_at]]/60)/60)/24)+DATE(1970,1,1)+(-5/24)</f>
        <v>41674.941192129627</v>
      </c>
      <c r="T786" s="9">
        <f>(((Table1[[#This Row],[deadline]]/60)/60)/24)+DATE(1970,1,1)+(-5/24)</f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1">
        <f>Table1[[#This Row],[pledged]]/Table1[[#This Row],[goal]]</f>
        <v>1.8062799999999999</v>
      </c>
      <c r="P787">
        <f>ROUND(Table1[[#This Row],[pledged]]/Table1[[#This Row],[backers_count]],0)</f>
        <v>31</v>
      </c>
      <c r="Q787" t="str">
        <f>LEFT(Table1[[#This Row],[Category and Sub-Category]],FIND("/",Table1[[#This Row],[Category and Sub-Category]])-1)</f>
        <v>music</v>
      </c>
      <c r="R787" t="str">
        <f>RIGHT(Table1[[#This Row],[Category and Sub-Category]],LEN(Table1[[#This Row],[Category and Sub-Category]])-FIND("/",Table1[[#This Row],[Category and Sub-Category]]))</f>
        <v>rock</v>
      </c>
      <c r="S787" s="9">
        <f>(((Table1[[#This Row],[launched_at]]/60)/60)/24)+DATE(1970,1,1)+(-5/24)</f>
        <v>41303.385590277772</v>
      </c>
      <c r="T787" s="9">
        <f>(((Table1[[#This Row],[deadline]]/60)/60)/24)+DATE(1970,1,1)+(-5/24)</f>
        <v>41333.385590277772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1">
        <f>Table1[[#This Row],[pledged]]/Table1[[#This Row],[goal]]</f>
        <v>1.4279999999999999</v>
      </c>
      <c r="P788">
        <f>ROUND(Table1[[#This Row],[pledged]]/Table1[[#This Row],[backers_count]],0)</f>
        <v>162</v>
      </c>
      <c r="Q788" t="str">
        <f>LEFT(Table1[[#This Row],[Category and Sub-Category]],FIND("/",Table1[[#This Row],[Category and Sub-Category]])-1)</f>
        <v>music</v>
      </c>
      <c r="R788" t="str">
        <f>RIGHT(Table1[[#This Row],[Category and Sub-Category]],LEN(Table1[[#This Row],[Category and Sub-Category]])-FIND("/",Table1[[#This Row],[Category and Sub-Category]]))</f>
        <v>rock</v>
      </c>
      <c r="S788" s="9">
        <f>(((Table1[[#This Row],[launched_at]]/60)/60)/24)+DATE(1970,1,1)+(-5/24)</f>
        <v>40982.847615740735</v>
      </c>
      <c r="T788" s="9">
        <f>(((Table1[[#This Row],[deadline]]/60)/60)/24)+DATE(1970,1,1)+(-5/24)</f>
        <v>41040.44930555555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1">
        <f>Table1[[#This Row],[pledged]]/Table1[[#This Row],[goal]]</f>
        <v>1.1416666666666666</v>
      </c>
      <c r="P789">
        <f>ROUND(Table1[[#This Row],[pledged]]/Table1[[#This Row],[backers_count]],0)</f>
        <v>81</v>
      </c>
      <c r="Q789" t="str">
        <f>LEFT(Table1[[#This Row],[Category and Sub-Category]],FIND("/",Table1[[#This Row],[Category and Sub-Category]])-1)</f>
        <v>music</v>
      </c>
      <c r="R789" t="str">
        <f>RIGHT(Table1[[#This Row],[Category and Sub-Category]],LEN(Table1[[#This Row],[Category and Sub-Category]])-FIND("/",Table1[[#This Row],[Category and Sub-Category]]))</f>
        <v>rock</v>
      </c>
      <c r="S789" s="9">
        <f>(((Table1[[#This Row],[launched_at]]/60)/60)/24)+DATE(1970,1,1)+(-5/24)</f>
        <v>41549.419282407405</v>
      </c>
      <c r="T789" s="9">
        <f>(((Table1[[#This Row],[deadline]]/60)/60)/24)+DATE(1970,1,1)+(-5/24)</f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1">
        <f>Table1[[#This Row],[pledged]]/Table1[[#This Row],[goal]]</f>
        <v>2.03505</v>
      </c>
      <c r="P790">
        <f>ROUND(Table1[[#This Row],[pledged]]/Table1[[#This Row],[backers_count]],0)</f>
        <v>60</v>
      </c>
      <c r="Q790" t="str">
        <f>LEFT(Table1[[#This Row],[Category and Sub-Category]],FIND("/",Table1[[#This Row],[Category and Sub-Category]])-1)</f>
        <v>music</v>
      </c>
      <c r="R790" t="str">
        <f>RIGHT(Table1[[#This Row],[Category and Sub-Category]],LEN(Table1[[#This Row],[Category and Sub-Category]])-FIND("/",Table1[[#This Row],[Category and Sub-Category]]))</f>
        <v>rock</v>
      </c>
      <c r="S790" s="9">
        <f>(((Table1[[#This Row],[launched_at]]/60)/60)/24)+DATE(1970,1,1)+(-5/24)</f>
        <v>41058.798472222217</v>
      </c>
      <c r="T790" s="9">
        <f>(((Table1[[#This Row],[deadline]]/60)/60)/24)+DATE(1970,1,1)+(-5/24)</f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1">
        <f>Table1[[#This Row],[pledged]]/Table1[[#This Row],[goal]]</f>
        <v>1.0941176470588236</v>
      </c>
      <c r="P791">
        <f>ROUND(Table1[[#This Row],[pledged]]/Table1[[#This Row],[backers_count]],0)</f>
        <v>133</v>
      </c>
      <c r="Q791" t="str">
        <f>LEFT(Table1[[#This Row],[Category and Sub-Category]],FIND("/",Table1[[#This Row],[Category and Sub-Category]])-1)</f>
        <v>music</v>
      </c>
      <c r="R791" t="str">
        <f>RIGHT(Table1[[#This Row],[Category and Sub-Category]],LEN(Table1[[#This Row],[Category and Sub-Category]])-FIND("/",Table1[[#This Row],[Category and Sub-Category]]))</f>
        <v>rock</v>
      </c>
      <c r="S791" s="9">
        <f>(((Table1[[#This Row],[launched_at]]/60)/60)/24)+DATE(1970,1,1)+(-5/24)</f>
        <v>41276.977777777778</v>
      </c>
      <c r="T791" s="9">
        <f>(((Table1[[#This Row],[deadline]]/60)/60)/24)+DATE(1970,1,1)+(-5/24)</f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1">
        <f>Table1[[#This Row],[pledged]]/Table1[[#This Row],[goal]]</f>
        <v>1.443746</v>
      </c>
      <c r="P792">
        <f>ROUND(Table1[[#This Row],[pledged]]/Table1[[#This Row],[backers_count]],0)</f>
        <v>93</v>
      </c>
      <c r="Q792" t="str">
        <f>LEFT(Table1[[#This Row],[Category and Sub-Category]],FIND("/",Table1[[#This Row],[Category and Sub-Category]])-1)</f>
        <v>music</v>
      </c>
      <c r="R792" t="str">
        <f>RIGHT(Table1[[#This Row],[Category and Sub-Category]],LEN(Table1[[#This Row],[Category and Sub-Category]])-FIND("/",Table1[[#This Row],[Category and Sub-Category]]))</f>
        <v>rock</v>
      </c>
      <c r="S792" s="9">
        <f>(((Table1[[#This Row],[launched_at]]/60)/60)/24)+DATE(1970,1,1)+(-5/24)</f>
        <v>41275.839571759258</v>
      </c>
      <c r="T792" s="9">
        <f>(((Table1[[#This Row],[deadline]]/60)/60)/24)+DATE(1970,1,1)+(-5/24)</f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1">
        <f>Table1[[#This Row],[pledged]]/Table1[[#This Row],[goal]]</f>
        <v>1.0386666666666666</v>
      </c>
      <c r="P793">
        <f>ROUND(Table1[[#This Row],[pledged]]/Table1[[#This Row],[backers_count]],0)</f>
        <v>61</v>
      </c>
      <c r="Q793" t="str">
        <f>LEFT(Table1[[#This Row],[Category and Sub-Category]],FIND("/",Table1[[#This Row],[Category and Sub-Category]])-1)</f>
        <v>music</v>
      </c>
      <c r="R793" t="str">
        <f>RIGHT(Table1[[#This Row],[Category and Sub-Category]],LEN(Table1[[#This Row],[Category and Sub-Category]])-FIND("/",Table1[[#This Row],[Category and Sub-Category]]))</f>
        <v>rock</v>
      </c>
      <c r="S793" s="9">
        <f>(((Table1[[#This Row],[launched_at]]/60)/60)/24)+DATE(1970,1,1)+(-5/24)</f>
        <v>41557.572291666664</v>
      </c>
      <c r="T793" s="9">
        <f>(((Table1[[#This Row],[deadline]]/60)/60)/24)+DATE(1970,1,1)+(-5/24)</f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1">
        <f>Table1[[#This Row],[pledged]]/Table1[[#This Row],[goal]]</f>
        <v>1.0044440000000001</v>
      </c>
      <c r="P794">
        <f>ROUND(Table1[[#This Row],[pledged]]/Table1[[#This Row],[backers_count]],0)</f>
        <v>42</v>
      </c>
      <c r="Q794" t="str">
        <f>LEFT(Table1[[#This Row],[Category and Sub-Category]],FIND("/",Table1[[#This Row],[Category and Sub-Category]])-1)</f>
        <v>music</v>
      </c>
      <c r="R794" t="str">
        <f>RIGHT(Table1[[#This Row],[Category and Sub-Category]],LEN(Table1[[#This Row],[Category and Sub-Category]])-FIND("/",Table1[[#This Row],[Category and Sub-Category]]))</f>
        <v>rock</v>
      </c>
      <c r="S794" s="9">
        <f>(((Table1[[#This Row],[launched_at]]/60)/60)/24)+DATE(1970,1,1)+(-5/24)</f>
        <v>41555.665312500001</v>
      </c>
      <c r="T794" s="9">
        <f>(((Table1[[#This Row],[deadline]]/60)/60)/24)+DATE(1970,1,1)+(-5/24)</f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1">
        <f>Table1[[#This Row],[pledged]]/Table1[[#This Row],[goal]]</f>
        <v>1.0277927272727272</v>
      </c>
      <c r="P795">
        <f>ROUND(Table1[[#This Row],[pledged]]/Table1[[#This Row],[backers_count]],0)</f>
        <v>88</v>
      </c>
      <c r="Q795" t="str">
        <f>LEFT(Table1[[#This Row],[Category and Sub-Category]],FIND("/",Table1[[#This Row],[Category and Sub-Category]])-1)</f>
        <v>music</v>
      </c>
      <c r="R795" t="str">
        <f>RIGHT(Table1[[#This Row],[Category and Sub-Category]],LEN(Table1[[#This Row],[Category and Sub-Category]])-FIND("/",Table1[[#This Row],[Category and Sub-Category]]))</f>
        <v>rock</v>
      </c>
      <c r="S795" s="9">
        <f>(((Table1[[#This Row],[launched_at]]/60)/60)/24)+DATE(1970,1,1)+(-5/24)</f>
        <v>41442.532916666663</v>
      </c>
      <c r="T795" s="9">
        <f>(((Table1[[#This Row],[deadline]]/60)/60)/24)+DATE(1970,1,1)+(-5/24)</f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1">
        <f>Table1[[#This Row],[pledged]]/Table1[[#This Row],[goal]]</f>
        <v>1.0531250000000001</v>
      </c>
      <c r="P796">
        <f>ROUND(Table1[[#This Row],[pledged]]/Table1[[#This Row],[backers_count]],0)</f>
        <v>159</v>
      </c>
      <c r="Q796" t="str">
        <f>LEFT(Table1[[#This Row],[Category and Sub-Category]],FIND("/",Table1[[#This Row],[Category and Sub-Category]])-1)</f>
        <v>music</v>
      </c>
      <c r="R796" t="str">
        <f>RIGHT(Table1[[#This Row],[Category and Sub-Category]],LEN(Table1[[#This Row],[Category and Sub-Category]])-FIND("/",Table1[[#This Row],[Category and Sub-Category]]))</f>
        <v>rock</v>
      </c>
      <c r="S796" s="9">
        <f>(((Table1[[#This Row],[launched_at]]/60)/60)/24)+DATE(1970,1,1)+(-5/24)</f>
        <v>40735.906678240739</v>
      </c>
      <c r="T796" s="9">
        <f>(((Table1[[#This Row],[deadline]]/60)/60)/24)+DATE(1970,1,1)+(-5/24)</f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1">
        <f>Table1[[#This Row],[pledged]]/Table1[[#This Row],[goal]]</f>
        <v>1.1178571428571429</v>
      </c>
      <c r="P797">
        <f>ROUND(Table1[[#This Row],[pledged]]/Table1[[#This Row],[backers_count]],0)</f>
        <v>85</v>
      </c>
      <c r="Q797" t="str">
        <f>LEFT(Table1[[#This Row],[Category and Sub-Category]],FIND("/",Table1[[#This Row],[Category and Sub-Category]])-1)</f>
        <v>music</v>
      </c>
      <c r="R797" t="str">
        <f>RIGHT(Table1[[#This Row],[Category and Sub-Category]],LEN(Table1[[#This Row],[Category and Sub-Category]])-FIND("/",Table1[[#This Row],[Category and Sub-Category]]))</f>
        <v>rock</v>
      </c>
      <c r="S797" s="9">
        <f>(((Table1[[#This Row],[launched_at]]/60)/60)/24)+DATE(1970,1,1)+(-5/24)</f>
        <v>40963.404699074068</v>
      </c>
      <c r="T797" s="9">
        <f>(((Table1[[#This Row],[deadline]]/60)/60)/24)+DATE(1970,1,1)+(-5/24)</f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1">
        <f>Table1[[#This Row],[pledged]]/Table1[[#This Row],[goal]]</f>
        <v>1.0135000000000001</v>
      </c>
      <c r="P798">
        <f>ROUND(Table1[[#This Row],[pledged]]/Table1[[#This Row],[backers_count]],0)</f>
        <v>113</v>
      </c>
      <c r="Q798" t="str">
        <f>LEFT(Table1[[#This Row],[Category and Sub-Category]],FIND("/",Table1[[#This Row],[Category and Sub-Category]])-1)</f>
        <v>music</v>
      </c>
      <c r="R798" t="str">
        <f>RIGHT(Table1[[#This Row],[Category and Sub-Category]],LEN(Table1[[#This Row],[Category and Sub-Category]])-FIND("/",Table1[[#This Row],[Category and Sub-Category]]))</f>
        <v>rock</v>
      </c>
      <c r="S798" s="9">
        <f>(((Table1[[#This Row],[launched_at]]/60)/60)/24)+DATE(1970,1,1)+(-5/24)</f>
        <v>41502.674594907403</v>
      </c>
      <c r="T798" s="9">
        <f>(((Table1[[#This Row],[deadline]]/60)/60)/24)+DATE(1970,1,1)+(-5/24)</f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1">
        <f>Table1[[#This Row],[pledged]]/Table1[[#This Row],[goal]]</f>
        <v>1.0753333333333333</v>
      </c>
      <c r="P799">
        <f>ROUND(Table1[[#This Row],[pledged]]/Table1[[#This Row],[backers_count]],0)</f>
        <v>45</v>
      </c>
      <c r="Q799" t="str">
        <f>LEFT(Table1[[#This Row],[Category and Sub-Category]],FIND("/",Table1[[#This Row],[Category and Sub-Category]])-1)</f>
        <v>music</v>
      </c>
      <c r="R799" t="str">
        <f>RIGHT(Table1[[#This Row],[Category and Sub-Category]],LEN(Table1[[#This Row],[Category and Sub-Category]])-FIND("/",Table1[[#This Row],[Category and Sub-Category]]))</f>
        <v>rock</v>
      </c>
      <c r="S799" s="9">
        <f>(((Table1[[#This Row],[launched_at]]/60)/60)/24)+DATE(1970,1,1)+(-5/24)</f>
        <v>40996.785740740735</v>
      </c>
      <c r="T799" s="9">
        <f>(((Table1[[#This Row],[deadline]]/60)/60)/24)+DATE(1970,1,1)+(-5/24)</f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1">
        <f>Table1[[#This Row],[pledged]]/Table1[[#This Row],[goal]]</f>
        <v>1.1488571428571428</v>
      </c>
      <c r="P800">
        <f>ROUND(Table1[[#This Row],[pledged]]/Table1[[#This Row],[backers_count]],0)</f>
        <v>46</v>
      </c>
      <c r="Q800" t="str">
        <f>LEFT(Table1[[#This Row],[Category and Sub-Category]],FIND("/",Table1[[#This Row],[Category and Sub-Category]])-1)</f>
        <v>music</v>
      </c>
      <c r="R800" t="str">
        <f>RIGHT(Table1[[#This Row],[Category and Sub-Category]],LEN(Table1[[#This Row],[Category and Sub-Category]])-FIND("/",Table1[[#This Row],[Category and Sub-Category]]))</f>
        <v>rock</v>
      </c>
      <c r="S800" s="9">
        <f>(((Table1[[#This Row],[launched_at]]/60)/60)/24)+DATE(1970,1,1)+(-5/24)</f>
        <v>41882.381793981483</v>
      </c>
      <c r="T800" s="9">
        <f>(((Table1[[#This Row],[deadline]]/60)/60)/24)+DATE(1970,1,1)+(-5/24)</f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1">
        <f>Table1[[#This Row],[pledged]]/Table1[[#This Row],[goal]]</f>
        <v>1.0002</v>
      </c>
      <c r="P801">
        <f>ROUND(Table1[[#This Row],[pledged]]/Table1[[#This Row],[backers_count]],0)</f>
        <v>179</v>
      </c>
      <c r="Q801" t="str">
        <f>LEFT(Table1[[#This Row],[Category and Sub-Category]],FIND("/",Table1[[#This Row],[Category and Sub-Category]])-1)</f>
        <v>music</v>
      </c>
      <c r="R801" t="str">
        <f>RIGHT(Table1[[#This Row],[Category and Sub-Category]],LEN(Table1[[#This Row],[Category and Sub-Category]])-FIND("/",Table1[[#This Row],[Category and Sub-Category]]))</f>
        <v>rock</v>
      </c>
      <c r="S801" s="9">
        <f>(((Table1[[#This Row],[launched_at]]/60)/60)/24)+DATE(1970,1,1)+(-5/24)</f>
        <v>40996.458865740737</v>
      </c>
      <c r="T801" s="9">
        <f>(((Table1[[#This Row],[deadline]]/60)/60)/24)+DATE(1970,1,1)+(-5/24)</f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1">
        <f>Table1[[#This Row],[pledged]]/Table1[[#This Row],[goal]]</f>
        <v>1.5213333333333334</v>
      </c>
      <c r="P802">
        <f>ROUND(Table1[[#This Row],[pledged]]/Table1[[#This Row],[backers_count]],0)</f>
        <v>41</v>
      </c>
      <c r="Q802" t="str">
        <f>LEFT(Table1[[#This Row],[Category and Sub-Category]],FIND("/",Table1[[#This Row],[Category and Sub-Category]])-1)</f>
        <v>music</v>
      </c>
      <c r="R802" t="str">
        <f>RIGHT(Table1[[#This Row],[Category and Sub-Category]],LEN(Table1[[#This Row],[Category and Sub-Category]])-FIND("/",Table1[[#This Row],[Category and Sub-Category]]))</f>
        <v>rock</v>
      </c>
      <c r="S802" s="9">
        <f>(((Table1[[#This Row],[launched_at]]/60)/60)/24)+DATE(1970,1,1)+(-5/24)</f>
        <v>41863.225162037037</v>
      </c>
      <c r="T802" s="9">
        <f>(((Table1[[#This Row],[deadline]]/60)/60)/24)+DATE(1970,1,1)+(-5/24)</f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1">
        <f>Table1[[#This Row],[pledged]]/Table1[[#This Row],[goal]]</f>
        <v>1.1152149999999998</v>
      </c>
      <c r="P803">
        <f>ROUND(Table1[[#This Row],[pledged]]/Table1[[#This Row],[backers_count]],0)</f>
        <v>44</v>
      </c>
      <c r="Q803" t="str">
        <f>LEFT(Table1[[#This Row],[Category and Sub-Category]],FIND("/",Table1[[#This Row],[Category and Sub-Category]])-1)</f>
        <v>music</v>
      </c>
      <c r="R803" t="str">
        <f>RIGHT(Table1[[#This Row],[Category and Sub-Category]],LEN(Table1[[#This Row],[Category and Sub-Category]])-FIND("/",Table1[[#This Row],[Category and Sub-Category]]))</f>
        <v>rock</v>
      </c>
      <c r="S803" s="9">
        <f>(((Table1[[#This Row],[launched_at]]/60)/60)/24)+DATE(1970,1,1)+(-5/24)</f>
        <v>40695.587037037032</v>
      </c>
      <c r="T803" s="9">
        <f>(((Table1[[#This Row],[deadline]]/60)/60)/24)+DATE(1970,1,1)+(-5/24)</f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1">
        <f>Table1[[#This Row],[pledged]]/Table1[[#This Row],[goal]]</f>
        <v>1.0133333333333334</v>
      </c>
      <c r="P804">
        <f>ROUND(Table1[[#This Row],[pledged]]/Table1[[#This Row],[backers_count]],0)</f>
        <v>81</v>
      </c>
      <c r="Q804" t="str">
        <f>LEFT(Table1[[#This Row],[Category and Sub-Category]],FIND("/",Table1[[#This Row],[Category and Sub-Category]])-1)</f>
        <v>music</v>
      </c>
      <c r="R804" t="str">
        <f>RIGHT(Table1[[#This Row],[Category and Sub-Category]],LEN(Table1[[#This Row],[Category and Sub-Category]])-FIND("/",Table1[[#This Row],[Category and Sub-Category]]))</f>
        <v>rock</v>
      </c>
      <c r="S804" s="9">
        <f>(((Table1[[#This Row],[launched_at]]/60)/60)/24)+DATE(1970,1,1)+(-5/24)</f>
        <v>41122.813935185186</v>
      </c>
      <c r="T804" s="9">
        <f>(((Table1[[#This Row],[deadline]]/60)/60)/24)+DATE(1970,1,1)+(-5/24)</f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1">
        <f>Table1[[#This Row],[pledged]]/Table1[[#This Row],[goal]]</f>
        <v>1.232608695652174</v>
      </c>
      <c r="P805">
        <f>ROUND(Table1[[#This Row],[pledged]]/Table1[[#This Row],[backers_count]],0)</f>
        <v>75</v>
      </c>
      <c r="Q805" t="str">
        <f>LEFT(Table1[[#This Row],[Category and Sub-Category]],FIND("/",Table1[[#This Row],[Category and Sub-Category]])-1)</f>
        <v>music</v>
      </c>
      <c r="R805" t="str">
        <f>RIGHT(Table1[[#This Row],[Category and Sub-Category]],LEN(Table1[[#This Row],[Category and Sub-Category]])-FIND("/",Table1[[#This Row],[Category and Sub-Category]]))</f>
        <v>rock</v>
      </c>
      <c r="S805" s="9">
        <f>(((Table1[[#This Row],[launched_at]]/60)/60)/24)+DATE(1970,1,1)+(-5/24)</f>
        <v>40665.741643518515</v>
      </c>
      <c r="T805" s="9">
        <f>(((Table1[[#This Row],[deadline]]/60)/60)/24)+DATE(1970,1,1)+(-5/24)</f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1">
        <f>Table1[[#This Row],[pledged]]/Table1[[#This Row],[goal]]</f>
        <v>1</v>
      </c>
      <c r="P806">
        <f>ROUND(Table1[[#This Row],[pledged]]/Table1[[#This Row],[backers_count]],0)</f>
        <v>306</v>
      </c>
      <c r="Q806" t="str">
        <f>LEFT(Table1[[#This Row],[Category and Sub-Category]],FIND("/",Table1[[#This Row],[Category and Sub-Category]])-1)</f>
        <v>music</v>
      </c>
      <c r="R806" t="str">
        <f>RIGHT(Table1[[#This Row],[Category and Sub-Category]],LEN(Table1[[#This Row],[Category and Sub-Category]])-FIND("/",Table1[[#This Row],[Category and Sub-Category]]))</f>
        <v>rock</v>
      </c>
      <c r="S806" s="9">
        <f>(((Table1[[#This Row],[launched_at]]/60)/60)/24)+DATE(1970,1,1)+(-5/24)</f>
        <v>40729.897291666668</v>
      </c>
      <c r="T806" s="9">
        <f>(((Table1[[#This Row],[deadline]]/60)/60)/24)+DATE(1970,1,1)+(-5/24)</f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1">
        <f>Table1[[#This Row],[pledged]]/Table1[[#This Row],[goal]]</f>
        <v>1.05</v>
      </c>
      <c r="P807">
        <f>ROUND(Table1[[#This Row],[pledged]]/Table1[[#This Row],[backers_count]],0)</f>
        <v>58</v>
      </c>
      <c r="Q807" t="str">
        <f>LEFT(Table1[[#This Row],[Category and Sub-Category]],FIND("/",Table1[[#This Row],[Category and Sub-Category]])-1)</f>
        <v>music</v>
      </c>
      <c r="R807" t="str">
        <f>RIGHT(Table1[[#This Row],[Category and Sub-Category]],LEN(Table1[[#This Row],[Category and Sub-Category]])-FIND("/",Table1[[#This Row],[Category and Sub-Category]]))</f>
        <v>rock</v>
      </c>
      <c r="S807" s="9">
        <f>(((Table1[[#This Row],[launched_at]]/60)/60)/24)+DATE(1970,1,1)+(-5/24)</f>
        <v>40690.614722222221</v>
      </c>
      <c r="T807" s="9">
        <f>(((Table1[[#This Row],[deadline]]/60)/60)/24)+DATE(1970,1,1)+(-5/24)</f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1">
        <f>Table1[[#This Row],[pledged]]/Table1[[#This Row],[goal]]</f>
        <v>1.0443750000000001</v>
      </c>
      <c r="P808">
        <f>ROUND(Table1[[#This Row],[pledged]]/Table1[[#This Row],[backers_count]],0)</f>
        <v>118</v>
      </c>
      <c r="Q808" t="str">
        <f>LEFT(Table1[[#This Row],[Category and Sub-Category]],FIND("/",Table1[[#This Row],[Category and Sub-Category]])-1)</f>
        <v>music</v>
      </c>
      <c r="R808" t="str">
        <f>RIGHT(Table1[[#This Row],[Category and Sub-Category]],LEN(Table1[[#This Row],[Category and Sub-Category]])-FIND("/",Table1[[#This Row],[Category and Sub-Category]]))</f>
        <v>rock</v>
      </c>
      <c r="S808" s="9">
        <f>(((Table1[[#This Row],[launched_at]]/60)/60)/24)+DATE(1970,1,1)+(-5/24)</f>
        <v>40763.483090277776</v>
      </c>
      <c r="T808" s="9">
        <f>(((Table1[[#This Row],[deadline]]/60)/60)/24)+DATE(1970,1,1)+(-5/24)</f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1">
        <f>Table1[[#This Row],[pledged]]/Table1[[#This Row],[goal]]</f>
        <v>1.05125</v>
      </c>
      <c r="P809">
        <f>ROUND(Table1[[#This Row],[pledged]]/Table1[[#This Row],[backers_count]],0)</f>
        <v>74</v>
      </c>
      <c r="Q809" t="str">
        <f>LEFT(Table1[[#This Row],[Category and Sub-Category]],FIND("/",Table1[[#This Row],[Category and Sub-Category]])-1)</f>
        <v>music</v>
      </c>
      <c r="R809" t="str">
        <f>RIGHT(Table1[[#This Row],[Category and Sub-Category]],LEN(Table1[[#This Row],[Category and Sub-Category]])-FIND("/",Table1[[#This Row],[Category and Sub-Category]]))</f>
        <v>rock</v>
      </c>
      <c r="S809" s="9">
        <f>(((Table1[[#This Row],[launched_at]]/60)/60)/24)+DATE(1970,1,1)+(-5/24)</f>
        <v>42759.420266203706</v>
      </c>
      <c r="T809" s="9">
        <f>(((Table1[[#This Row],[deadline]]/60)/60)/24)+DATE(1970,1,1)+(-5/24)</f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1">
        <f>Table1[[#This Row],[pledged]]/Table1[[#This Row],[goal]]</f>
        <v>1</v>
      </c>
      <c r="P810">
        <f>ROUND(Table1[[#This Row],[pledged]]/Table1[[#This Row],[backers_count]],0)</f>
        <v>105</v>
      </c>
      <c r="Q810" t="str">
        <f>LEFT(Table1[[#This Row],[Category and Sub-Category]],FIND("/",Table1[[#This Row],[Category and Sub-Category]])-1)</f>
        <v>music</v>
      </c>
      <c r="R810" t="str">
        <f>RIGHT(Table1[[#This Row],[Category and Sub-Category]],LEN(Table1[[#This Row],[Category and Sub-Category]])-FIND("/",Table1[[#This Row],[Category and Sub-Category]]))</f>
        <v>rock</v>
      </c>
      <c r="S810" s="9">
        <f>(((Table1[[#This Row],[launched_at]]/60)/60)/24)+DATE(1970,1,1)+(-5/24)</f>
        <v>41961.892199074071</v>
      </c>
      <c r="T810" s="9">
        <f>(((Table1[[#This Row],[deadline]]/60)/60)/24)+DATE(1970,1,1)+(-5/24)</f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1">
        <f>Table1[[#This Row],[pledged]]/Table1[[#This Row],[goal]]</f>
        <v>1.03775</v>
      </c>
      <c r="P811">
        <f>ROUND(Table1[[#This Row],[pledged]]/Table1[[#This Row],[backers_count]],0)</f>
        <v>80</v>
      </c>
      <c r="Q811" t="str">
        <f>LEFT(Table1[[#This Row],[Category and Sub-Category]],FIND("/",Table1[[#This Row],[Category and Sub-Category]])-1)</f>
        <v>music</v>
      </c>
      <c r="R811" t="str">
        <f>RIGHT(Table1[[#This Row],[Category and Sub-Category]],LEN(Table1[[#This Row],[Category and Sub-Category]])-FIND("/",Table1[[#This Row],[Category and Sub-Category]]))</f>
        <v>rock</v>
      </c>
      <c r="S811" s="9">
        <f>(((Table1[[#This Row],[launched_at]]/60)/60)/24)+DATE(1970,1,1)+(-5/24)</f>
        <v>41628.625347222223</v>
      </c>
      <c r="T811" s="9">
        <f>(((Table1[[#This Row],[deadline]]/60)/60)/24)+DATE(1970,1,1)+(-5/24)</f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1">
        <f>Table1[[#This Row],[pledged]]/Table1[[#This Row],[goal]]</f>
        <v>1.05</v>
      </c>
      <c r="P812">
        <f>ROUND(Table1[[#This Row],[pledged]]/Table1[[#This Row],[backers_count]],0)</f>
        <v>58</v>
      </c>
      <c r="Q812" t="str">
        <f>LEFT(Table1[[#This Row],[Category and Sub-Category]],FIND("/",Table1[[#This Row],[Category and Sub-Category]])-1)</f>
        <v>music</v>
      </c>
      <c r="R812" t="str">
        <f>RIGHT(Table1[[#This Row],[Category and Sub-Category]],LEN(Table1[[#This Row],[Category and Sub-Category]])-FIND("/",Table1[[#This Row],[Category and Sub-Category]]))</f>
        <v>rock</v>
      </c>
      <c r="S812" s="9">
        <f>(((Table1[[#This Row],[launched_at]]/60)/60)/24)+DATE(1970,1,1)+(-5/24)</f>
        <v>41122.847939814812</v>
      </c>
      <c r="T812" s="9">
        <f>(((Table1[[#This Row],[deadline]]/60)/60)/24)+DATE(1970,1,1)+(-5/24)</f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1">
        <f>Table1[[#This Row],[pledged]]/Table1[[#This Row],[goal]]</f>
        <v>1.04</v>
      </c>
      <c r="P813">
        <f>ROUND(Table1[[#This Row],[pledged]]/Table1[[#This Row],[backers_count]],0)</f>
        <v>87</v>
      </c>
      <c r="Q813" t="str">
        <f>LEFT(Table1[[#This Row],[Category and Sub-Category]],FIND("/",Table1[[#This Row],[Category and Sub-Category]])-1)</f>
        <v>music</v>
      </c>
      <c r="R813" t="str">
        <f>RIGHT(Table1[[#This Row],[Category and Sub-Category]],LEN(Table1[[#This Row],[Category and Sub-Category]])-FIND("/",Table1[[#This Row],[Category and Sub-Category]]))</f>
        <v>rock</v>
      </c>
      <c r="S813" s="9">
        <f>(((Table1[[#This Row],[launched_at]]/60)/60)/24)+DATE(1970,1,1)+(-5/24)</f>
        <v>41443.435208333329</v>
      </c>
      <c r="T813" s="9">
        <f>(((Table1[[#This Row],[deadline]]/60)/60)/24)+DATE(1970,1,1)+(-5/24)</f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1">
        <f>Table1[[#This Row],[pledged]]/Table1[[#This Row],[goal]]</f>
        <v>1.5183333333333333</v>
      </c>
      <c r="P814">
        <f>ROUND(Table1[[#This Row],[pledged]]/Table1[[#This Row],[backers_count]],0)</f>
        <v>28</v>
      </c>
      <c r="Q814" t="str">
        <f>LEFT(Table1[[#This Row],[Category and Sub-Category]],FIND("/",Table1[[#This Row],[Category and Sub-Category]])-1)</f>
        <v>music</v>
      </c>
      <c r="R814" t="str">
        <f>RIGHT(Table1[[#This Row],[Category and Sub-Category]],LEN(Table1[[#This Row],[Category and Sub-Category]])-FIND("/",Table1[[#This Row],[Category and Sub-Category]]))</f>
        <v>rock</v>
      </c>
      <c r="S814" s="9">
        <f>(((Table1[[#This Row],[launched_at]]/60)/60)/24)+DATE(1970,1,1)+(-5/24)</f>
        <v>41281.809629629628</v>
      </c>
      <c r="T814" s="9">
        <f>(((Table1[[#This Row],[deadline]]/60)/60)/24)+DATE(1970,1,1)+(-5/24)</f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1">
        <f>Table1[[#This Row],[pledged]]/Table1[[#This Row],[goal]]</f>
        <v>1.59996</v>
      </c>
      <c r="P815">
        <f>ROUND(Table1[[#This Row],[pledged]]/Table1[[#This Row],[backers_count]],0)</f>
        <v>25</v>
      </c>
      <c r="Q815" t="str">
        <f>LEFT(Table1[[#This Row],[Category and Sub-Category]],FIND("/",Table1[[#This Row],[Category and Sub-Category]])-1)</f>
        <v>music</v>
      </c>
      <c r="R815" t="str">
        <f>RIGHT(Table1[[#This Row],[Category and Sub-Category]],LEN(Table1[[#This Row],[Category and Sub-Category]])-FIND("/",Table1[[#This Row],[Category and Sub-Category]]))</f>
        <v>rock</v>
      </c>
      <c r="S815" s="9">
        <f>(((Table1[[#This Row],[launched_at]]/60)/60)/24)+DATE(1970,1,1)+(-5/24)</f>
        <v>41080.751909722218</v>
      </c>
      <c r="T815" s="9">
        <f>(((Table1[[#This Row],[deadline]]/60)/60)/24)+DATE(1970,1,1)+(-5/24)</f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1">
        <f>Table1[[#This Row],[pledged]]/Table1[[#This Row],[goal]]</f>
        <v>1.2729999999999999</v>
      </c>
      <c r="P816">
        <f>ROUND(Table1[[#This Row],[pledged]]/Table1[[#This Row],[backers_count]],0)</f>
        <v>45</v>
      </c>
      <c r="Q816" t="str">
        <f>LEFT(Table1[[#This Row],[Category and Sub-Category]],FIND("/",Table1[[#This Row],[Category and Sub-Category]])-1)</f>
        <v>music</v>
      </c>
      <c r="R816" t="str">
        <f>RIGHT(Table1[[#This Row],[Category and Sub-Category]],LEN(Table1[[#This Row],[Category and Sub-Category]])-FIND("/",Table1[[#This Row],[Category and Sub-Category]]))</f>
        <v>rock</v>
      </c>
      <c r="S816" s="9">
        <f>(((Table1[[#This Row],[launched_at]]/60)/60)/24)+DATE(1970,1,1)+(-5/24)</f>
        <v>40679.534733796296</v>
      </c>
      <c r="T816" s="9">
        <f>(((Table1[[#This Row],[deadline]]/60)/60)/24)+DATE(1970,1,1)+(-5/24)</f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1">
        <f>Table1[[#This Row],[pledged]]/Table1[[#This Row],[goal]]</f>
        <v>1.07</v>
      </c>
      <c r="P817">
        <f>ROUND(Table1[[#This Row],[pledged]]/Table1[[#This Row],[backers_count]],0)</f>
        <v>100</v>
      </c>
      <c r="Q817" t="str">
        <f>LEFT(Table1[[#This Row],[Category and Sub-Category]],FIND("/",Table1[[#This Row],[Category and Sub-Category]])-1)</f>
        <v>music</v>
      </c>
      <c r="R817" t="str">
        <f>RIGHT(Table1[[#This Row],[Category and Sub-Category]],LEN(Table1[[#This Row],[Category and Sub-Category]])-FIND("/",Table1[[#This Row],[Category and Sub-Category]]))</f>
        <v>rock</v>
      </c>
      <c r="S817" s="9">
        <f>(((Table1[[#This Row],[launched_at]]/60)/60)/24)+DATE(1970,1,1)+(-5/24)</f>
        <v>41914.70952546296</v>
      </c>
      <c r="T817" s="9">
        <f>(((Table1[[#This Row],[deadline]]/60)/60)/24)+DATE(1970,1,1)+(-5/24)</f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1">
        <f>Table1[[#This Row],[pledged]]/Table1[[#This Row],[goal]]</f>
        <v>1.1512214285714286</v>
      </c>
      <c r="P818">
        <f>ROUND(Table1[[#This Row],[pledged]]/Table1[[#This Row],[backers_count]],0)</f>
        <v>39</v>
      </c>
      <c r="Q818" t="str">
        <f>LEFT(Table1[[#This Row],[Category and Sub-Category]],FIND("/",Table1[[#This Row],[Category and Sub-Category]])-1)</f>
        <v>music</v>
      </c>
      <c r="R818" t="str">
        <f>RIGHT(Table1[[#This Row],[Category and Sub-Category]],LEN(Table1[[#This Row],[Category and Sub-Category]])-FIND("/",Table1[[#This Row],[Category and Sub-Category]]))</f>
        <v>rock</v>
      </c>
      <c r="S818" s="9">
        <f>(((Table1[[#This Row],[launched_at]]/60)/60)/24)+DATE(1970,1,1)+(-5/24)</f>
        <v>41341.662534722222</v>
      </c>
      <c r="T818" s="9">
        <f>(((Table1[[#This Row],[deadline]]/60)/60)/24)+DATE(1970,1,1)+(-5/24)</f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1">
        <f>Table1[[#This Row],[pledged]]/Table1[[#This Row],[goal]]</f>
        <v>1.3711066666666665</v>
      </c>
      <c r="P819">
        <f>ROUND(Table1[[#This Row],[pledged]]/Table1[[#This Row],[backers_count]],0)</f>
        <v>89</v>
      </c>
      <c r="Q819" t="str">
        <f>LEFT(Table1[[#This Row],[Category and Sub-Category]],FIND("/",Table1[[#This Row],[Category and Sub-Category]])-1)</f>
        <v>music</v>
      </c>
      <c r="R819" t="str">
        <f>RIGHT(Table1[[#This Row],[Category and Sub-Category]],LEN(Table1[[#This Row],[Category and Sub-Category]])-FIND("/",Table1[[#This Row],[Category and Sub-Category]]))</f>
        <v>rock</v>
      </c>
      <c r="S819" s="9">
        <f>(((Table1[[#This Row],[launched_at]]/60)/60)/24)+DATE(1970,1,1)+(-5/24)</f>
        <v>40925.391331018516</v>
      </c>
      <c r="T819" s="9">
        <f>(((Table1[[#This Row],[deadline]]/60)/60)/24)+DATE(1970,1,1)+(-5/24)</f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1">
        <f>Table1[[#This Row],[pledged]]/Table1[[#This Row],[goal]]</f>
        <v>1.5571428571428572</v>
      </c>
      <c r="P820">
        <f>ROUND(Table1[[#This Row],[pledged]]/Table1[[#This Row],[backers_count]],0)</f>
        <v>29</v>
      </c>
      <c r="Q820" t="str">
        <f>LEFT(Table1[[#This Row],[Category and Sub-Category]],FIND("/",Table1[[#This Row],[Category and Sub-Category]])-1)</f>
        <v>music</v>
      </c>
      <c r="R820" t="str">
        <f>RIGHT(Table1[[#This Row],[Category and Sub-Category]],LEN(Table1[[#This Row],[Category and Sub-Category]])-FIND("/",Table1[[#This Row],[Category and Sub-Category]]))</f>
        <v>rock</v>
      </c>
      <c r="S820" s="9">
        <f>(((Table1[[#This Row],[launched_at]]/60)/60)/24)+DATE(1970,1,1)+(-5/24)</f>
        <v>41120.67454861111</v>
      </c>
      <c r="T820" s="9">
        <f>(((Table1[[#This Row],[deadline]]/60)/60)/24)+DATE(1970,1,1)+(-5/24)</f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1">
        <f>Table1[[#This Row],[pledged]]/Table1[[#This Row],[goal]]</f>
        <v>1.0874999999999999</v>
      </c>
      <c r="P821">
        <f>ROUND(Table1[[#This Row],[pledged]]/Table1[[#This Row],[backers_count]],0)</f>
        <v>31</v>
      </c>
      <c r="Q821" t="str">
        <f>LEFT(Table1[[#This Row],[Category and Sub-Category]],FIND("/",Table1[[#This Row],[Category and Sub-Category]])-1)</f>
        <v>music</v>
      </c>
      <c r="R821" t="str">
        <f>RIGHT(Table1[[#This Row],[Category and Sub-Category]],LEN(Table1[[#This Row],[Category and Sub-Category]])-FIND("/",Table1[[#This Row],[Category and Sub-Category]]))</f>
        <v>rock</v>
      </c>
      <c r="S821" s="9">
        <f>(((Table1[[#This Row],[launched_at]]/60)/60)/24)+DATE(1970,1,1)+(-5/24)</f>
        <v>41619.789976851847</v>
      </c>
      <c r="T821" s="9">
        <f>(((Table1[[#This Row],[deadline]]/60)/60)/24)+DATE(1970,1,1)+(-5/24)</f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1">
        <f>Table1[[#This Row],[pledged]]/Table1[[#This Row],[goal]]</f>
        <v>1.3405</v>
      </c>
      <c r="P822">
        <f>ROUND(Table1[[#This Row],[pledged]]/Table1[[#This Row],[backers_count]],0)</f>
        <v>71</v>
      </c>
      <c r="Q822" t="str">
        <f>LEFT(Table1[[#This Row],[Category and Sub-Category]],FIND("/",Table1[[#This Row],[Category and Sub-Category]])-1)</f>
        <v>music</v>
      </c>
      <c r="R822" t="str">
        <f>RIGHT(Table1[[#This Row],[Category and Sub-Category]],LEN(Table1[[#This Row],[Category and Sub-Category]])-FIND("/",Table1[[#This Row],[Category and Sub-Category]]))</f>
        <v>rock</v>
      </c>
      <c r="S822" s="9">
        <f>(((Table1[[#This Row],[launched_at]]/60)/60)/24)+DATE(1970,1,1)+(-5/24)</f>
        <v>41768.633587962962</v>
      </c>
      <c r="T822" s="9">
        <f>(((Table1[[#This Row],[deadline]]/60)/60)/24)+DATE(1970,1,1)+(-5/24)</f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1">
        <f>Table1[[#This Row],[pledged]]/Table1[[#This Row],[goal]]</f>
        <v>1</v>
      </c>
      <c r="P823">
        <f>ROUND(Table1[[#This Row],[pledged]]/Table1[[#This Row],[backers_count]],0)</f>
        <v>224</v>
      </c>
      <c r="Q823" t="str">
        <f>LEFT(Table1[[#This Row],[Category and Sub-Category]],FIND("/",Table1[[#This Row],[Category and Sub-Category]])-1)</f>
        <v>music</v>
      </c>
      <c r="R823" t="str">
        <f>RIGHT(Table1[[#This Row],[Category and Sub-Category]],LEN(Table1[[#This Row],[Category and Sub-Category]])-FIND("/",Table1[[#This Row],[Category and Sub-Category]]))</f>
        <v>rock</v>
      </c>
      <c r="S823" s="9">
        <f>(((Table1[[#This Row],[launched_at]]/60)/60)/24)+DATE(1970,1,1)+(-5/24)</f>
        <v>42093.71371527778</v>
      </c>
      <c r="T823" s="9">
        <f>(((Table1[[#This Row],[deadline]]/60)/60)/24)+DATE(1970,1,1)+(-5/24)</f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1">
        <f>Table1[[#This Row],[pledged]]/Table1[[#This Row],[goal]]</f>
        <v>1.1916666666666667</v>
      </c>
      <c r="P824">
        <f>ROUND(Table1[[#This Row],[pledged]]/Table1[[#This Row],[backers_count]],0)</f>
        <v>52</v>
      </c>
      <c r="Q824" t="str">
        <f>LEFT(Table1[[#This Row],[Category and Sub-Category]],FIND("/",Table1[[#This Row],[Category and Sub-Category]])-1)</f>
        <v>music</v>
      </c>
      <c r="R824" t="str">
        <f>RIGHT(Table1[[#This Row],[Category and Sub-Category]],LEN(Table1[[#This Row],[Category and Sub-Category]])-FIND("/",Table1[[#This Row],[Category and Sub-Category]]))</f>
        <v>rock</v>
      </c>
      <c r="S824" s="9">
        <f>(((Table1[[#This Row],[launched_at]]/60)/60)/24)+DATE(1970,1,1)+(-5/24)</f>
        <v>41157.739004629628</v>
      </c>
      <c r="T824" s="9">
        <f>(((Table1[[#This Row],[deadline]]/60)/60)/24)+DATE(1970,1,1)+(-5/24)</f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1">
        <f>Table1[[#This Row],[pledged]]/Table1[[#This Row],[goal]]</f>
        <v>1.7949999999999999</v>
      </c>
      <c r="P825">
        <f>ROUND(Table1[[#This Row],[pledged]]/Table1[[#This Row],[backers_count]],0)</f>
        <v>44</v>
      </c>
      <c r="Q825" t="str">
        <f>LEFT(Table1[[#This Row],[Category and Sub-Category]],FIND("/",Table1[[#This Row],[Category and Sub-Category]])-1)</f>
        <v>music</v>
      </c>
      <c r="R825" t="str">
        <f>RIGHT(Table1[[#This Row],[Category and Sub-Category]],LEN(Table1[[#This Row],[Category and Sub-Category]])-FIND("/",Table1[[#This Row],[Category and Sub-Category]]))</f>
        <v>rock</v>
      </c>
      <c r="S825" s="9">
        <f>(((Table1[[#This Row],[launched_at]]/60)/60)/24)+DATE(1970,1,1)+(-5/24)</f>
        <v>42055.764490740738</v>
      </c>
      <c r="T825" s="9">
        <f>(((Table1[[#This Row],[deadline]]/60)/60)/24)+DATE(1970,1,1)+(-5/24)</f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1">
        <f>Table1[[#This Row],[pledged]]/Table1[[#This Row],[goal]]</f>
        <v>1.3438124999999999</v>
      </c>
      <c r="P826">
        <f>ROUND(Table1[[#This Row],[pledged]]/Table1[[#This Row],[backers_count]],0)</f>
        <v>40</v>
      </c>
      <c r="Q826" t="str">
        <f>LEFT(Table1[[#This Row],[Category and Sub-Category]],FIND("/",Table1[[#This Row],[Category and Sub-Category]])-1)</f>
        <v>music</v>
      </c>
      <c r="R826" t="str">
        <f>RIGHT(Table1[[#This Row],[Category and Sub-Category]],LEN(Table1[[#This Row],[Category and Sub-Category]])-FIND("/",Table1[[#This Row],[Category and Sub-Category]]))</f>
        <v>rock</v>
      </c>
      <c r="S826" s="9">
        <f>(((Table1[[#This Row],[launched_at]]/60)/60)/24)+DATE(1970,1,1)+(-5/24)</f>
        <v>40250.033773148149</v>
      </c>
      <c r="T826" s="9">
        <f>(((Table1[[#This Row],[deadline]]/60)/60)/24)+DATE(1970,1,1)+(-5/24)</f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1">
        <f>Table1[[#This Row],[pledged]]/Table1[[#This Row],[goal]]</f>
        <v>1.0043200000000001</v>
      </c>
      <c r="P827">
        <f>ROUND(Table1[[#This Row],[pledged]]/Table1[[#This Row],[backers_count]],0)</f>
        <v>127</v>
      </c>
      <c r="Q827" t="str">
        <f>LEFT(Table1[[#This Row],[Category and Sub-Category]],FIND("/",Table1[[#This Row],[Category and Sub-Category]])-1)</f>
        <v>music</v>
      </c>
      <c r="R827" t="str">
        <f>RIGHT(Table1[[#This Row],[Category and Sub-Category]],LEN(Table1[[#This Row],[Category and Sub-Category]])-FIND("/",Table1[[#This Row],[Category and Sub-Category]]))</f>
        <v>rock</v>
      </c>
      <c r="S827" s="9">
        <f>(((Table1[[#This Row],[launched_at]]/60)/60)/24)+DATE(1970,1,1)+(-5/24)</f>
        <v>41186.098194444443</v>
      </c>
      <c r="T827" s="9">
        <f>(((Table1[[#This Row],[deadline]]/60)/60)/24)+DATE(1970,1,1)+(-5/24)</f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1">
        <f>Table1[[#This Row],[pledged]]/Table1[[#This Row],[goal]]</f>
        <v>1.0145454545454546</v>
      </c>
      <c r="P828">
        <f>ROUND(Table1[[#This Row],[pledged]]/Table1[[#This Row],[backers_count]],0)</f>
        <v>114</v>
      </c>
      <c r="Q828" t="str">
        <f>LEFT(Table1[[#This Row],[Category and Sub-Category]],FIND("/",Table1[[#This Row],[Category and Sub-Category]])-1)</f>
        <v>music</v>
      </c>
      <c r="R828" t="str">
        <f>RIGHT(Table1[[#This Row],[Category and Sub-Category]],LEN(Table1[[#This Row],[Category and Sub-Category]])-FIND("/",Table1[[#This Row],[Category and Sub-Category]]))</f>
        <v>rock</v>
      </c>
      <c r="S828" s="9">
        <f>(((Table1[[#This Row],[launched_at]]/60)/60)/24)+DATE(1970,1,1)+(-5/24)</f>
        <v>40972.830208333333</v>
      </c>
      <c r="T828" s="9">
        <f>(((Table1[[#This Row],[deadline]]/60)/60)/24)+DATE(1970,1,1)+(-5/24)</f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1">
        <f>Table1[[#This Row],[pledged]]/Table1[[#This Row],[goal]]</f>
        <v>1.0333333333333334</v>
      </c>
      <c r="P829">
        <f>ROUND(Table1[[#This Row],[pledged]]/Table1[[#This Row],[backers_count]],0)</f>
        <v>28</v>
      </c>
      <c r="Q829" t="str">
        <f>LEFT(Table1[[#This Row],[Category and Sub-Category]],FIND("/",Table1[[#This Row],[Category and Sub-Category]])-1)</f>
        <v>music</v>
      </c>
      <c r="R829" t="str">
        <f>RIGHT(Table1[[#This Row],[Category and Sub-Category]],LEN(Table1[[#This Row],[Category and Sub-Category]])-FIND("/",Table1[[#This Row],[Category and Sub-Category]]))</f>
        <v>rock</v>
      </c>
      <c r="S829" s="9">
        <f>(((Table1[[#This Row],[launched_at]]/60)/60)/24)+DATE(1970,1,1)+(-5/24)</f>
        <v>40927.265127314815</v>
      </c>
      <c r="T829" s="9">
        <f>(((Table1[[#This Row],[deadline]]/60)/60)/24)+DATE(1970,1,1)+(-5/24)</f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1">
        <f>Table1[[#This Row],[pledged]]/Table1[[#This Row],[goal]]</f>
        <v>1.07</v>
      </c>
      <c r="P830">
        <f>ROUND(Table1[[#This Row],[pledged]]/Table1[[#This Row],[backers_count]],0)</f>
        <v>37</v>
      </c>
      <c r="Q830" t="str">
        <f>LEFT(Table1[[#This Row],[Category and Sub-Category]],FIND("/",Table1[[#This Row],[Category and Sub-Category]])-1)</f>
        <v>music</v>
      </c>
      <c r="R830" t="str">
        <f>RIGHT(Table1[[#This Row],[Category and Sub-Category]],LEN(Table1[[#This Row],[Category and Sub-Category]])-FIND("/",Table1[[#This Row],[Category and Sub-Category]]))</f>
        <v>rock</v>
      </c>
      <c r="S830" s="9">
        <f>(((Table1[[#This Row],[launched_at]]/60)/60)/24)+DATE(1970,1,1)+(-5/24)</f>
        <v>41072.84238425926</v>
      </c>
      <c r="T830" s="9">
        <f>(((Table1[[#This Row],[deadline]]/60)/60)/24)+DATE(1970,1,1)+(-5/24)</f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1">
        <f>Table1[[#This Row],[pledged]]/Table1[[#This Row],[goal]]</f>
        <v>1.04</v>
      </c>
      <c r="P831">
        <f>ROUND(Table1[[#This Row],[pledged]]/Table1[[#This Row],[backers_count]],0)</f>
        <v>33</v>
      </c>
      <c r="Q831" t="str">
        <f>LEFT(Table1[[#This Row],[Category and Sub-Category]],FIND("/",Table1[[#This Row],[Category and Sub-Category]])-1)</f>
        <v>music</v>
      </c>
      <c r="R831" t="str">
        <f>RIGHT(Table1[[#This Row],[Category and Sub-Category]],LEN(Table1[[#This Row],[Category and Sub-Category]])-FIND("/",Table1[[#This Row],[Category and Sub-Category]]))</f>
        <v>rock</v>
      </c>
      <c r="S831" s="9">
        <f>(((Table1[[#This Row],[launched_at]]/60)/60)/24)+DATE(1970,1,1)+(-5/24)</f>
        <v>42504.593055555553</v>
      </c>
      <c r="T831" s="9">
        <f>(((Table1[[#This Row],[deadline]]/60)/60)/24)+DATE(1970,1,1)+(-5/24)</f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1">
        <f>Table1[[#This Row],[pledged]]/Table1[[#This Row],[goal]]</f>
        <v>1.0783333333333334</v>
      </c>
      <c r="P832">
        <f>ROUND(Table1[[#This Row],[pledged]]/Table1[[#This Row],[backers_count]],0)</f>
        <v>61</v>
      </c>
      <c r="Q832" t="str">
        <f>LEFT(Table1[[#This Row],[Category and Sub-Category]],FIND("/",Table1[[#This Row],[Category and Sub-Category]])-1)</f>
        <v>music</v>
      </c>
      <c r="R832" t="str">
        <f>RIGHT(Table1[[#This Row],[Category and Sub-Category]],LEN(Table1[[#This Row],[Category and Sub-Category]])-FIND("/",Table1[[#This Row],[Category and Sub-Category]]))</f>
        <v>rock</v>
      </c>
      <c r="S832" s="9">
        <f>(((Table1[[#This Row],[launched_at]]/60)/60)/24)+DATE(1970,1,1)+(-5/24)</f>
        <v>41325.317418981482</v>
      </c>
      <c r="T832" s="9">
        <f>(((Table1[[#This Row],[deadline]]/60)/60)/24)+DATE(1970,1,1)+(-5/24)</f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1">
        <f>Table1[[#This Row],[pledged]]/Table1[[#This Row],[goal]]</f>
        <v>2.3333333333333335</v>
      </c>
      <c r="P833">
        <f>ROUND(Table1[[#This Row],[pledged]]/Table1[[#This Row],[backers_count]],0)</f>
        <v>175</v>
      </c>
      <c r="Q833" t="str">
        <f>LEFT(Table1[[#This Row],[Category and Sub-Category]],FIND("/",Table1[[#This Row],[Category and Sub-Category]])-1)</f>
        <v>music</v>
      </c>
      <c r="R833" t="str">
        <f>RIGHT(Table1[[#This Row],[Category and Sub-Category]],LEN(Table1[[#This Row],[Category and Sub-Category]])-FIND("/",Table1[[#This Row],[Category and Sub-Category]]))</f>
        <v>rock</v>
      </c>
      <c r="S833" s="9">
        <f>(((Table1[[#This Row],[launched_at]]/60)/60)/24)+DATE(1970,1,1)+(-5/24)</f>
        <v>40996.438587962963</v>
      </c>
      <c r="T833" s="9">
        <f>(((Table1[[#This Row],[deadline]]/60)/60)/24)+DATE(1970,1,1)+(-5/24)</f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1">
        <f>Table1[[#This Row],[pledged]]/Table1[[#This Row],[goal]]</f>
        <v>1.0060706666666666</v>
      </c>
      <c r="P834">
        <f>ROUND(Table1[[#This Row],[pledged]]/Table1[[#This Row],[backers_count]],0)</f>
        <v>98</v>
      </c>
      <c r="Q834" t="str">
        <f>LEFT(Table1[[#This Row],[Category and Sub-Category]],FIND("/",Table1[[#This Row],[Category and Sub-Category]])-1)</f>
        <v>music</v>
      </c>
      <c r="R834" t="str">
        <f>RIGHT(Table1[[#This Row],[Category and Sub-Category]],LEN(Table1[[#This Row],[Category and Sub-Category]])-FIND("/",Table1[[#This Row],[Category and Sub-Category]]))</f>
        <v>rock</v>
      </c>
      <c r="S834" s="9">
        <f>(((Table1[[#This Row],[launched_at]]/60)/60)/24)+DATE(1970,1,1)+(-5/24)</f>
        <v>40869.466840277775</v>
      </c>
      <c r="T834" s="9">
        <f>(((Table1[[#This Row],[deadline]]/60)/60)/24)+DATE(1970,1,1)+(-5/24)</f>
        <v>40929.134027777778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1">
        <f>Table1[[#This Row],[pledged]]/Table1[[#This Row],[goal]]</f>
        <v>1.0166666666666666</v>
      </c>
      <c r="P835">
        <f>ROUND(Table1[[#This Row],[pledged]]/Table1[[#This Row],[backers_count]],0)</f>
        <v>149</v>
      </c>
      <c r="Q835" t="str">
        <f>LEFT(Table1[[#This Row],[Category and Sub-Category]],FIND("/",Table1[[#This Row],[Category and Sub-Category]])-1)</f>
        <v>music</v>
      </c>
      <c r="R835" t="str">
        <f>RIGHT(Table1[[#This Row],[Category and Sub-Category]],LEN(Table1[[#This Row],[Category and Sub-Category]])-FIND("/",Table1[[#This Row],[Category and Sub-Category]]))</f>
        <v>rock</v>
      </c>
      <c r="S835" s="9">
        <f>(((Table1[[#This Row],[launched_at]]/60)/60)/24)+DATE(1970,1,1)+(-5/24)</f>
        <v>41718.669849537036</v>
      </c>
      <c r="T835" s="9">
        <f>(((Table1[[#This Row],[deadline]]/60)/60)/24)+DATE(1970,1,1)+(-5/24)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1">
        <f>Table1[[#This Row],[pledged]]/Table1[[#This Row],[goal]]</f>
        <v>1.3101818181818181</v>
      </c>
      <c r="P836">
        <f>ROUND(Table1[[#This Row],[pledged]]/Table1[[#This Row],[backers_count]],0)</f>
        <v>96</v>
      </c>
      <c r="Q836" t="str">
        <f>LEFT(Table1[[#This Row],[Category and Sub-Category]],FIND("/",Table1[[#This Row],[Category and Sub-Category]])-1)</f>
        <v>music</v>
      </c>
      <c r="R836" t="str">
        <f>RIGHT(Table1[[#This Row],[Category and Sub-Category]],LEN(Table1[[#This Row],[Category and Sub-Category]])-FIND("/",Table1[[#This Row],[Category and Sub-Category]]))</f>
        <v>rock</v>
      </c>
      <c r="S836" s="9">
        <f>(((Table1[[#This Row],[launched_at]]/60)/60)/24)+DATE(1970,1,1)+(-5/24)</f>
        <v>41422.614490740736</v>
      </c>
      <c r="T836" s="9">
        <f>(((Table1[[#This Row],[deadline]]/60)/60)/24)+DATE(1970,1,1)+(-5/24)</f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1">
        <f>Table1[[#This Row],[pledged]]/Table1[[#This Row],[goal]]</f>
        <v>1.1725000000000001</v>
      </c>
      <c r="P837">
        <f>ROUND(Table1[[#This Row],[pledged]]/Table1[[#This Row],[backers_count]],0)</f>
        <v>59</v>
      </c>
      <c r="Q837" t="str">
        <f>LEFT(Table1[[#This Row],[Category and Sub-Category]],FIND("/",Table1[[#This Row],[Category and Sub-Category]])-1)</f>
        <v>music</v>
      </c>
      <c r="R837" t="str">
        <f>RIGHT(Table1[[#This Row],[Category and Sub-Category]],LEN(Table1[[#This Row],[Category and Sub-Category]])-FIND("/",Table1[[#This Row],[Category and Sub-Category]]))</f>
        <v>rock</v>
      </c>
      <c r="S837" s="9">
        <f>(((Table1[[#This Row],[launched_at]]/60)/60)/24)+DATE(1970,1,1)+(-5/24)</f>
        <v>41005.249513888884</v>
      </c>
      <c r="T837" s="9">
        <f>(((Table1[[#This Row],[deadline]]/60)/60)/24)+DATE(1970,1,1)+(-5/24)</f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1">
        <f>Table1[[#This Row],[pledged]]/Table1[[#This Row],[goal]]</f>
        <v>1.009304</v>
      </c>
      <c r="P838">
        <f>ROUND(Table1[[#This Row],[pledged]]/Table1[[#This Row],[backers_count]],0)</f>
        <v>110</v>
      </c>
      <c r="Q838" t="str">
        <f>LEFT(Table1[[#This Row],[Category and Sub-Category]],FIND("/",Table1[[#This Row],[Category and Sub-Category]])-1)</f>
        <v>music</v>
      </c>
      <c r="R838" t="str">
        <f>RIGHT(Table1[[#This Row],[Category and Sub-Category]],LEN(Table1[[#This Row],[Category and Sub-Category]])-FIND("/",Table1[[#This Row],[Category and Sub-Category]]))</f>
        <v>rock</v>
      </c>
      <c r="S838" s="9">
        <f>(((Table1[[#This Row],[launched_at]]/60)/60)/24)+DATE(1970,1,1)+(-5/24)</f>
        <v>41523.848587962959</v>
      </c>
      <c r="T838" s="9">
        <f>(((Table1[[#This Row],[deadline]]/60)/60)/24)+DATE(1970,1,1)+(-5/24)</f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1">
        <f>Table1[[#This Row],[pledged]]/Table1[[#This Row],[goal]]</f>
        <v>1.218</v>
      </c>
      <c r="P839">
        <f>ROUND(Table1[[#This Row],[pledged]]/Table1[[#This Row],[backers_count]],0)</f>
        <v>49</v>
      </c>
      <c r="Q839" t="str">
        <f>LEFT(Table1[[#This Row],[Category and Sub-Category]],FIND("/",Table1[[#This Row],[Category and Sub-Category]])-1)</f>
        <v>music</v>
      </c>
      <c r="R839" t="str">
        <f>RIGHT(Table1[[#This Row],[Category and Sub-Category]],LEN(Table1[[#This Row],[Category and Sub-Category]])-FIND("/",Table1[[#This Row],[Category and Sub-Category]]))</f>
        <v>rock</v>
      </c>
      <c r="S839" s="9">
        <f>(((Table1[[#This Row],[launched_at]]/60)/60)/24)+DATE(1970,1,1)+(-5/24)</f>
        <v>41730.79006944444</v>
      </c>
      <c r="T839" s="9">
        <f>(((Table1[[#This Row],[deadline]]/60)/60)/24)+DATE(1970,1,1)+(-5/24)</f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1">
        <f>Table1[[#This Row],[pledged]]/Table1[[#This Row],[goal]]</f>
        <v>1.454</v>
      </c>
      <c r="P840">
        <f>ROUND(Table1[[#This Row],[pledged]]/Table1[[#This Row],[backers_count]],0)</f>
        <v>48</v>
      </c>
      <c r="Q840" t="str">
        <f>LEFT(Table1[[#This Row],[Category and Sub-Category]],FIND("/",Table1[[#This Row],[Category and Sub-Category]])-1)</f>
        <v>music</v>
      </c>
      <c r="R840" t="str">
        <f>RIGHT(Table1[[#This Row],[Category and Sub-Category]],LEN(Table1[[#This Row],[Category and Sub-Category]])-FIND("/",Table1[[#This Row],[Category and Sub-Category]]))</f>
        <v>rock</v>
      </c>
      <c r="S840" s="9">
        <f>(((Table1[[#This Row],[launched_at]]/60)/60)/24)+DATE(1970,1,1)+(-5/24)</f>
        <v>40895.689641203702</v>
      </c>
      <c r="T840" s="9">
        <f>(((Table1[[#This Row],[deadline]]/60)/60)/24)+DATE(1970,1,1)+(-5/24)</f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1">
        <f>Table1[[#This Row],[pledged]]/Table1[[#This Row],[goal]]</f>
        <v>1.166166</v>
      </c>
      <c r="P841">
        <f>ROUND(Table1[[#This Row],[pledged]]/Table1[[#This Row],[backers_count]],0)</f>
        <v>61</v>
      </c>
      <c r="Q841" t="str">
        <f>LEFT(Table1[[#This Row],[Category and Sub-Category]],FIND("/",Table1[[#This Row],[Category and Sub-Category]])-1)</f>
        <v>music</v>
      </c>
      <c r="R841" t="str">
        <f>RIGHT(Table1[[#This Row],[Category and Sub-Category]],LEN(Table1[[#This Row],[Category and Sub-Category]])-FIND("/",Table1[[#This Row],[Category and Sub-Category]]))</f>
        <v>rock</v>
      </c>
      <c r="S841" s="9">
        <f>(((Table1[[#This Row],[launched_at]]/60)/60)/24)+DATE(1970,1,1)+(-5/24)</f>
        <v>41144.555046296293</v>
      </c>
      <c r="T841" s="9">
        <f>(((Table1[[#This Row],[deadline]]/60)/60)/24)+DATE(1970,1,1)+(-5/24)</f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1">
        <f>Table1[[#This Row],[pledged]]/Table1[[#This Row],[goal]]</f>
        <v>1.2041660000000001</v>
      </c>
      <c r="P842">
        <f>ROUND(Table1[[#This Row],[pledged]]/Table1[[#This Row],[backers_count]],0)</f>
        <v>63</v>
      </c>
      <c r="Q842" t="str">
        <f>LEFT(Table1[[#This Row],[Category and Sub-Category]],FIND("/",Table1[[#This Row],[Category and Sub-Category]])-1)</f>
        <v>music</v>
      </c>
      <c r="R842" t="str">
        <f>RIGHT(Table1[[#This Row],[Category and Sub-Category]],LEN(Table1[[#This Row],[Category and Sub-Category]])-FIND("/",Table1[[#This Row],[Category and Sub-Category]]))</f>
        <v>metal</v>
      </c>
      <c r="S842" s="9">
        <f>(((Table1[[#This Row],[launched_at]]/60)/60)/24)+DATE(1970,1,1)+(-5/24)</f>
        <v>42607.018368055556</v>
      </c>
      <c r="T842" s="9">
        <f>(((Table1[[#This Row],[deadline]]/60)/60)/24)+DATE(1970,1,1)+(-5/24)</f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1">
        <f>Table1[[#This Row],[pledged]]/Table1[[#This Row],[goal]]</f>
        <v>1.0132000000000001</v>
      </c>
      <c r="P843">
        <f>ROUND(Table1[[#This Row],[pledged]]/Table1[[#This Row],[backers_count]],0)</f>
        <v>54</v>
      </c>
      <c r="Q843" t="str">
        <f>LEFT(Table1[[#This Row],[Category and Sub-Category]],FIND("/",Table1[[#This Row],[Category and Sub-Category]])-1)</f>
        <v>music</v>
      </c>
      <c r="R843" t="str">
        <f>RIGHT(Table1[[#This Row],[Category and Sub-Category]],LEN(Table1[[#This Row],[Category and Sub-Category]])-FIND("/",Table1[[#This Row],[Category and Sub-Category]]))</f>
        <v>metal</v>
      </c>
      <c r="S843" s="9">
        <f>(((Table1[[#This Row],[launched_at]]/60)/60)/24)+DATE(1970,1,1)+(-5/24)</f>
        <v>41923.63035879629</v>
      </c>
      <c r="T843" s="9">
        <f>(((Table1[[#This Row],[deadline]]/60)/60)/24)+DATE(1970,1,1)+(-5/24)</f>
        <v>41953.672025462954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1">
        <f>Table1[[#This Row],[pledged]]/Table1[[#This Row],[goal]]</f>
        <v>1.0431999999999999</v>
      </c>
      <c r="P844">
        <f>ROUND(Table1[[#This Row],[pledged]]/Table1[[#This Row],[backers_count]],0)</f>
        <v>67</v>
      </c>
      <c r="Q844" t="str">
        <f>LEFT(Table1[[#This Row],[Category and Sub-Category]],FIND("/",Table1[[#This Row],[Category and Sub-Category]])-1)</f>
        <v>music</v>
      </c>
      <c r="R844" t="str">
        <f>RIGHT(Table1[[#This Row],[Category and Sub-Category]],LEN(Table1[[#This Row],[Category and Sub-Category]])-FIND("/",Table1[[#This Row],[Category and Sub-Category]]))</f>
        <v>metal</v>
      </c>
      <c r="S844" s="9">
        <f>(((Table1[[#This Row],[launched_at]]/60)/60)/24)+DATE(1970,1,1)+(-5/24)</f>
        <v>41526.384062500001</v>
      </c>
      <c r="T844" s="9">
        <f>(((Table1[[#This Row],[deadline]]/60)/60)/24)+DATE(1970,1,1)+(-5/24)</f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1">
        <f>Table1[[#This Row],[pledged]]/Table1[[#This Row],[goal]]</f>
        <v>2.6713333333333331</v>
      </c>
      <c r="P845">
        <f>ROUND(Table1[[#This Row],[pledged]]/Table1[[#This Row],[backers_count]],0)</f>
        <v>63</v>
      </c>
      <c r="Q845" t="str">
        <f>LEFT(Table1[[#This Row],[Category and Sub-Category]],FIND("/",Table1[[#This Row],[Category and Sub-Category]])-1)</f>
        <v>music</v>
      </c>
      <c r="R845" t="str">
        <f>RIGHT(Table1[[#This Row],[Category and Sub-Category]],LEN(Table1[[#This Row],[Category and Sub-Category]])-FIND("/",Table1[[#This Row],[Category and Sub-Category]]))</f>
        <v>metal</v>
      </c>
      <c r="S845" s="9">
        <f>(((Table1[[#This Row],[launched_at]]/60)/60)/24)+DATE(1970,1,1)+(-5/24)</f>
        <v>42695.049537037034</v>
      </c>
      <c r="T845" s="9">
        <f>(((Table1[[#This Row],[deadline]]/60)/60)/24)+DATE(1970,1,1)+(-5/24)</f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1">
        <f>Table1[[#This Row],[pledged]]/Table1[[#This Row],[goal]]</f>
        <v>1.9413333333333334</v>
      </c>
      <c r="P846">
        <f>ROUND(Table1[[#This Row],[pledged]]/Table1[[#This Row],[backers_count]],0)</f>
        <v>37</v>
      </c>
      <c r="Q846" t="str">
        <f>LEFT(Table1[[#This Row],[Category and Sub-Category]],FIND("/",Table1[[#This Row],[Category and Sub-Category]])-1)</f>
        <v>music</v>
      </c>
      <c r="R846" t="str">
        <f>RIGHT(Table1[[#This Row],[Category and Sub-Category]],LEN(Table1[[#This Row],[Category and Sub-Category]])-FIND("/",Table1[[#This Row],[Category and Sub-Category]]))</f>
        <v>metal</v>
      </c>
      <c r="S846" s="9">
        <f>(((Table1[[#This Row],[launched_at]]/60)/60)/24)+DATE(1970,1,1)+(-5/24)</f>
        <v>41905.476296296292</v>
      </c>
      <c r="T846" s="9">
        <f>(((Table1[[#This Row],[deadline]]/60)/60)/24)+DATE(1970,1,1)+(-5/24)</f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1">
        <f>Table1[[#This Row],[pledged]]/Table1[[#This Row],[goal]]</f>
        <v>1.203802</v>
      </c>
      <c r="P847">
        <f>ROUND(Table1[[#This Row],[pledged]]/Table1[[#This Row],[backers_count]],0)</f>
        <v>34</v>
      </c>
      <c r="Q847" t="str">
        <f>LEFT(Table1[[#This Row],[Category and Sub-Category]],FIND("/",Table1[[#This Row],[Category and Sub-Category]])-1)</f>
        <v>music</v>
      </c>
      <c r="R847" t="str">
        <f>RIGHT(Table1[[#This Row],[Category and Sub-Category]],LEN(Table1[[#This Row],[Category and Sub-Category]])-FIND("/",Table1[[#This Row],[Category and Sub-Category]]))</f>
        <v>metal</v>
      </c>
      <c r="S847" s="9">
        <f>(((Table1[[#This Row],[launched_at]]/60)/60)/24)+DATE(1970,1,1)+(-5/24)</f>
        <v>42577.997638888883</v>
      </c>
      <c r="T847" s="9">
        <f>(((Table1[[#This Row],[deadline]]/60)/60)/24)+DATE(1970,1,1)+(-5/24)</f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1">
        <f>Table1[[#This Row],[pledged]]/Table1[[#This Row],[goal]]</f>
        <v>1.2200090909090908</v>
      </c>
      <c r="P848">
        <f>ROUND(Table1[[#This Row],[pledged]]/Table1[[#This Row],[backers_count]],0)</f>
        <v>29</v>
      </c>
      <c r="Q848" t="str">
        <f>LEFT(Table1[[#This Row],[Category and Sub-Category]],FIND("/",Table1[[#This Row],[Category and Sub-Category]])-1)</f>
        <v>music</v>
      </c>
      <c r="R848" t="str">
        <f>RIGHT(Table1[[#This Row],[Category and Sub-Category]],LEN(Table1[[#This Row],[Category and Sub-Category]])-FIND("/",Table1[[#This Row],[Category and Sub-Category]]))</f>
        <v>metal</v>
      </c>
      <c r="S848" s="9">
        <f>(((Table1[[#This Row],[launched_at]]/60)/60)/24)+DATE(1970,1,1)+(-5/24)</f>
        <v>41694.183506944442</v>
      </c>
      <c r="T848" s="9">
        <f>(((Table1[[#This Row],[deadline]]/60)/60)/24)+DATE(1970,1,1)+(-5/24)</f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1">
        <f>Table1[[#This Row],[pledged]]/Table1[[#This Row],[goal]]</f>
        <v>1</v>
      </c>
      <c r="P849">
        <f>ROUND(Table1[[#This Row],[pledged]]/Table1[[#This Row],[backers_count]],0)</f>
        <v>10</v>
      </c>
      <c r="Q849" t="str">
        <f>LEFT(Table1[[#This Row],[Category and Sub-Category]],FIND("/",Table1[[#This Row],[Category and Sub-Category]])-1)</f>
        <v>music</v>
      </c>
      <c r="R849" t="str">
        <f>RIGHT(Table1[[#This Row],[Category and Sub-Category]],LEN(Table1[[#This Row],[Category and Sub-Category]])-FIND("/",Table1[[#This Row],[Category and Sub-Category]]))</f>
        <v>metal</v>
      </c>
      <c r="S849" s="9">
        <f>(((Table1[[#This Row],[launched_at]]/60)/60)/24)+DATE(1970,1,1)+(-5/24)</f>
        <v>42165.590000000004</v>
      </c>
      <c r="T849" s="9">
        <f>(((Table1[[#This Row],[deadline]]/60)/60)/24)+DATE(1970,1,1)+(-5/24)</f>
        <v>42195.590000000004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1">
        <f>Table1[[#This Row],[pledged]]/Table1[[#This Row],[goal]]</f>
        <v>1</v>
      </c>
      <c r="P850">
        <f>ROUND(Table1[[#This Row],[pledged]]/Table1[[#This Row],[backers_count]],0)</f>
        <v>19</v>
      </c>
      <c r="Q850" t="str">
        <f>LEFT(Table1[[#This Row],[Category and Sub-Category]],FIND("/",Table1[[#This Row],[Category and Sub-Category]])-1)</f>
        <v>music</v>
      </c>
      <c r="R850" t="str">
        <f>RIGHT(Table1[[#This Row],[Category and Sub-Category]],LEN(Table1[[#This Row],[Category and Sub-Category]])-FIND("/",Table1[[#This Row],[Category and Sub-Category]]))</f>
        <v>metal</v>
      </c>
      <c r="S850" s="9">
        <f>(((Table1[[#This Row],[launched_at]]/60)/60)/24)+DATE(1970,1,1)+(-5/24)</f>
        <v>42078.583715277775</v>
      </c>
      <c r="T850" s="9">
        <f>(((Table1[[#This Row],[deadline]]/60)/60)/24)+DATE(1970,1,1)+(-5/24)</f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1">
        <f>Table1[[#This Row],[pledged]]/Table1[[#This Row],[goal]]</f>
        <v>1.1990000000000001</v>
      </c>
      <c r="P851">
        <f>ROUND(Table1[[#This Row],[pledged]]/Table1[[#This Row],[backers_count]],0)</f>
        <v>42</v>
      </c>
      <c r="Q851" t="str">
        <f>LEFT(Table1[[#This Row],[Category and Sub-Category]],FIND("/",Table1[[#This Row],[Category and Sub-Category]])-1)</f>
        <v>music</v>
      </c>
      <c r="R851" t="str">
        <f>RIGHT(Table1[[#This Row],[Category and Sub-Category]],LEN(Table1[[#This Row],[Category and Sub-Category]])-FIND("/",Table1[[#This Row],[Category and Sub-Category]]))</f>
        <v>metal</v>
      </c>
      <c r="S851" s="9">
        <f>(((Table1[[#This Row],[launched_at]]/60)/60)/24)+DATE(1970,1,1)+(-5/24)</f>
        <v>42050.94055555555</v>
      </c>
      <c r="T851" s="9">
        <f>(((Table1[[#This Row],[deadline]]/60)/60)/24)+DATE(1970,1,1)+(-5/24)</f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1">
        <f>Table1[[#This Row],[pledged]]/Table1[[#This Row],[goal]]</f>
        <v>1.55175</v>
      </c>
      <c r="P852">
        <f>ROUND(Table1[[#This Row],[pledged]]/Table1[[#This Row],[backers_count]],0)</f>
        <v>47</v>
      </c>
      <c r="Q852" t="str">
        <f>LEFT(Table1[[#This Row],[Category and Sub-Category]],FIND("/",Table1[[#This Row],[Category and Sub-Category]])-1)</f>
        <v>music</v>
      </c>
      <c r="R852" t="str">
        <f>RIGHT(Table1[[#This Row],[Category and Sub-Category]],LEN(Table1[[#This Row],[Category and Sub-Category]])-FIND("/",Table1[[#This Row],[Category and Sub-Category]]))</f>
        <v>metal</v>
      </c>
      <c r="S852" s="9">
        <f>(((Table1[[#This Row],[launched_at]]/60)/60)/24)+DATE(1970,1,1)+(-5/24)</f>
        <v>42452.619409722225</v>
      </c>
      <c r="T852" s="9">
        <f>(((Table1[[#This Row],[deadline]]/60)/60)/24)+DATE(1970,1,1)+(-5/24)</f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1">
        <f>Table1[[#This Row],[pledged]]/Table1[[#This Row],[goal]]</f>
        <v>1.3045</v>
      </c>
      <c r="P853">
        <f>ROUND(Table1[[#This Row],[pledged]]/Table1[[#This Row],[backers_count]],0)</f>
        <v>37</v>
      </c>
      <c r="Q853" t="str">
        <f>LEFT(Table1[[#This Row],[Category and Sub-Category]],FIND("/",Table1[[#This Row],[Category and Sub-Category]])-1)</f>
        <v>music</v>
      </c>
      <c r="R853" t="str">
        <f>RIGHT(Table1[[#This Row],[Category and Sub-Category]],LEN(Table1[[#This Row],[Category and Sub-Category]])-FIND("/",Table1[[#This Row],[Category and Sub-Category]]))</f>
        <v>metal</v>
      </c>
      <c r="S853" s="9">
        <f>(((Table1[[#This Row],[launched_at]]/60)/60)/24)+DATE(1970,1,1)+(-5/24)</f>
        <v>42522.671909722216</v>
      </c>
      <c r="T853" s="9">
        <f>(((Table1[[#This Row],[deadline]]/60)/60)/24)+DATE(1970,1,1)+(-5/24)</f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1">
        <f>Table1[[#This Row],[pledged]]/Table1[[#This Row],[goal]]</f>
        <v>1.0497142857142858</v>
      </c>
      <c r="P854">
        <f>ROUND(Table1[[#This Row],[pledged]]/Table1[[#This Row],[backers_count]],0)</f>
        <v>59</v>
      </c>
      <c r="Q854" t="str">
        <f>LEFT(Table1[[#This Row],[Category and Sub-Category]],FIND("/",Table1[[#This Row],[Category and Sub-Category]])-1)</f>
        <v>music</v>
      </c>
      <c r="R854" t="str">
        <f>RIGHT(Table1[[#This Row],[Category and Sub-Category]],LEN(Table1[[#This Row],[Category and Sub-Category]])-FIND("/",Table1[[#This Row],[Category and Sub-Category]]))</f>
        <v>metal</v>
      </c>
      <c r="S854" s="9">
        <f>(((Table1[[#This Row],[launched_at]]/60)/60)/24)+DATE(1970,1,1)+(-5/24)</f>
        <v>42656.59716435185</v>
      </c>
      <c r="T854" s="9">
        <f>(((Table1[[#This Row],[deadline]]/60)/60)/24)+DATE(1970,1,1)+(-5/24)</f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1">
        <f>Table1[[#This Row],[pledged]]/Table1[[#This Row],[goal]]</f>
        <v>1</v>
      </c>
      <c r="P855">
        <f>ROUND(Table1[[#This Row],[pledged]]/Table1[[#This Row],[backers_count]],0)</f>
        <v>30</v>
      </c>
      <c r="Q855" t="str">
        <f>LEFT(Table1[[#This Row],[Category and Sub-Category]],FIND("/",Table1[[#This Row],[Category and Sub-Category]])-1)</f>
        <v>music</v>
      </c>
      <c r="R855" t="str">
        <f>RIGHT(Table1[[#This Row],[Category and Sub-Category]],LEN(Table1[[#This Row],[Category and Sub-Category]])-FIND("/",Table1[[#This Row],[Category and Sub-Category]]))</f>
        <v>metal</v>
      </c>
      <c r="S855" s="9">
        <f>(((Table1[[#This Row],[launched_at]]/60)/60)/24)+DATE(1970,1,1)+(-5/24)</f>
        <v>42021.62394675926</v>
      </c>
      <c r="T855" s="9">
        <f>(((Table1[[#This Row],[deadline]]/60)/60)/24)+DATE(1970,1,1)+(-5/24)</f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1">
        <f>Table1[[#This Row],[pledged]]/Table1[[#This Row],[goal]]</f>
        <v>1.1822050359712231</v>
      </c>
      <c r="P856">
        <f>ROUND(Table1[[#This Row],[pledged]]/Table1[[#This Row],[backers_count]],0)</f>
        <v>66</v>
      </c>
      <c r="Q856" t="str">
        <f>LEFT(Table1[[#This Row],[Category and Sub-Category]],FIND("/",Table1[[#This Row],[Category and Sub-Category]])-1)</f>
        <v>music</v>
      </c>
      <c r="R856" t="str">
        <f>RIGHT(Table1[[#This Row],[Category and Sub-Category]],LEN(Table1[[#This Row],[Category and Sub-Category]])-FIND("/",Table1[[#This Row],[Category and Sub-Category]]))</f>
        <v>metal</v>
      </c>
      <c r="S856" s="9">
        <f>(((Table1[[#This Row],[launched_at]]/60)/60)/24)+DATE(1970,1,1)+(-5/24)</f>
        <v>42702.004004629627</v>
      </c>
      <c r="T856" s="9">
        <f>(((Table1[[#This Row],[deadline]]/60)/60)/24)+DATE(1970,1,1)+(-5/24)</f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1">
        <f>Table1[[#This Row],[pledged]]/Table1[[#This Row],[goal]]</f>
        <v>1.0344827586206897</v>
      </c>
      <c r="P857">
        <f>ROUND(Table1[[#This Row],[pledged]]/Table1[[#This Row],[backers_count]],0)</f>
        <v>32</v>
      </c>
      <c r="Q857" t="str">
        <f>LEFT(Table1[[#This Row],[Category and Sub-Category]],FIND("/",Table1[[#This Row],[Category and Sub-Category]])-1)</f>
        <v>music</v>
      </c>
      <c r="R857" t="str">
        <f>RIGHT(Table1[[#This Row],[Category and Sub-Category]],LEN(Table1[[#This Row],[Category and Sub-Category]])-FIND("/",Table1[[#This Row],[Category and Sub-Category]]))</f>
        <v>metal</v>
      </c>
      <c r="S857" s="9">
        <f>(((Table1[[#This Row],[launched_at]]/60)/60)/24)+DATE(1970,1,1)+(-5/24)</f>
        <v>42544.916863425926</v>
      </c>
      <c r="T857" s="9">
        <f>(((Table1[[#This Row],[deadline]]/60)/60)/24)+DATE(1970,1,1)+(-5/24)</f>
        <v>42574.916863425926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1">
        <f>Table1[[#This Row],[pledged]]/Table1[[#This Row],[goal]]</f>
        <v>2.1800000000000002</v>
      </c>
      <c r="P858">
        <f>ROUND(Table1[[#This Row],[pledged]]/Table1[[#This Row],[backers_count]],0)</f>
        <v>19</v>
      </c>
      <c r="Q858" t="str">
        <f>LEFT(Table1[[#This Row],[Category and Sub-Category]],FIND("/",Table1[[#This Row],[Category and Sub-Category]])-1)</f>
        <v>music</v>
      </c>
      <c r="R858" t="str">
        <f>RIGHT(Table1[[#This Row],[Category and Sub-Category]],LEN(Table1[[#This Row],[Category and Sub-Category]])-FIND("/",Table1[[#This Row],[Category and Sub-Category]]))</f>
        <v>metal</v>
      </c>
      <c r="S858" s="9">
        <f>(((Table1[[#This Row],[launched_at]]/60)/60)/24)+DATE(1970,1,1)+(-5/24)</f>
        <v>42609.103657407402</v>
      </c>
      <c r="T858" s="9">
        <f>(((Table1[[#This Row],[deadline]]/60)/60)/24)+DATE(1970,1,1)+(-5/24)</f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1">
        <f>Table1[[#This Row],[pledged]]/Table1[[#This Row],[goal]]</f>
        <v>1</v>
      </c>
      <c r="P859">
        <f>ROUND(Table1[[#This Row],[pledged]]/Table1[[#This Row],[backers_count]],0)</f>
        <v>50</v>
      </c>
      <c r="Q859" t="str">
        <f>LEFT(Table1[[#This Row],[Category and Sub-Category]],FIND("/",Table1[[#This Row],[Category and Sub-Category]])-1)</f>
        <v>music</v>
      </c>
      <c r="R859" t="str">
        <f>RIGHT(Table1[[#This Row],[Category and Sub-Category]],LEN(Table1[[#This Row],[Category and Sub-Category]])-FIND("/",Table1[[#This Row],[Category and Sub-Category]]))</f>
        <v>metal</v>
      </c>
      <c r="S859" s="9">
        <f>(((Table1[[#This Row],[launched_at]]/60)/60)/24)+DATE(1970,1,1)+(-5/24)</f>
        <v>42291.373043981475</v>
      </c>
      <c r="T859" s="9">
        <f>(((Table1[[#This Row],[deadline]]/60)/60)/24)+DATE(1970,1,1)+(-5/24)</f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1">
        <f>Table1[[#This Row],[pledged]]/Table1[[#This Row],[goal]]</f>
        <v>1.4400583333333332</v>
      </c>
      <c r="P860">
        <f>ROUND(Table1[[#This Row],[pledged]]/Table1[[#This Row],[backers_count]],0)</f>
        <v>23</v>
      </c>
      <c r="Q860" t="str">
        <f>LEFT(Table1[[#This Row],[Category and Sub-Category]],FIND("/",Table1[[#This Row],[Category and Sub-Category]])-1)</f>
        <v>music</v>
      </c>
      <c r="R860" t="str">
        <f>RIGHT(Table1[[#This Row],[Category and Sub-Category]],LEN(Table1[[#This Row],[Category and Sub-Category]])-FIND("/",Table1[[#This Row],[Category and Sub-Category]]))</f>
        <v>metal</v>
      </c>
      <c r="S860" s="9">
        <f>(((Table1[[#This Row],[launched_at]]/60)/60)/24)+DATE(1970,1,1)+(-5/24)</f>
        <v>42079.537245370368</v>
      </c>
      <c r="T860" s="9">
        <f>(((Table1[[#This Row],[deadline]]/60)/60)/24)+DATE(1970,1,1)+(-5/24)</f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1">
        <f>Table1[[#This Row],[pledged]]/Table1[[#This Row],[goal]]</f>
        <v>1.0467500000000001</v>
      </c>
      <c r="P861">
        <f>ROUND(Table1[[#This Row],[pledged]]/Table1[[#This Row],[backers_count]],0)</f>
        <v>43</v>
      </c>
      <c r="Q861" t="str">
        <f>LEFT(Table1[[#This Row],[Category and Sub-Category]],FIND("/",Table1[[#This Row],[Category and Sub-Category]])-1)</f>
        <v>music</v>
      </c>
      <c r="R861" t="str">
        <f>RIGHT(Table1[[#This Row],[Category and Sub-Category]],LEN(Table1[[#This Row],[Category and Sub-Category]])-FIND("/",Table1[[#This Row],[Category and Sub-Category]]))</f>
        <v>metal</v>
      </c>
      <c r="S861" s="9">
        <f>(((Table1[[#This Row],[launched_at]]/60)/60)/24)+DATE(1970,1,1)+(-5/24)</f>
        <v>42128.611898148149</v>
      </c>
      <c r="T861" s="9">
        <f>(((Table1[[#This Row],[deadline]]/60)/60)/24)+DATE(1970,1,1)+(-5/24)</f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1">
        <f>Table1[[#This Row],[pledged]]/Table1[[#This Row],[goal]]</f>
        <v>0.18142857142857144</v>
      </c>
      <c r="P862">
        <f>ROUND(Table1[[#This Row],[pledged]]/Table1[[#This Row],[backers_count]],0)</f>
        <v>53</v>
      </c>
      <c r="Q862" t="str">
        <f>LEFT(Table1[[#This Row],[Category and Sub-Category]],FIND("/",Table1[[#This Row],[Category and Sub-Category]])-1)</f>
        <v>music</v>
      </c>
      <c r="R862" t="str">
        <f>RIGHT(Table1[[#This Row],[Category and Sub-Category]],LEN(Table1[[#This Row],[Category and Sub-Category]])-FIND("/",Table1[[#This Row],[Category and Sub-Category]]))</f>
        <v>jazz</v>
      </c>
      <c r="S862" s="9">
        <f>(((Table1[[#This Row],[launched_at]]/60)/60)/24)+DATE(1970,1,1)+(-5/24)</f>
        <v>41570.274456018517</v>
      </c>
      <c r="T862" s="9">
        <f>(((Table1[[#This Row],[deadline]]/60)/60)/24)+DATE(1970,1,1)+(-5/24)</f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1">
        <f>Table1[[#This Row],[pledged]]/Table1[[#This Row],[goal]]</f>
        <v>2.2444444444444444E-2</v>
      </c>
      <c r="P863">
        <f>ROUND(Table1[[#This Row],[pledged]]/Table1[[#This Row],[backers_count]],0)</f>
        <v>51</v>
      </c>
      <c r="Q863" t="str">
        <f>LEFT(Table1[[#This Row],[Category and Sub-Category]],FIND("/",Table1[[#This Row],[Category and Sub-Category]])-1)</f>
        <v>music</v>
      </c>
      <c r="R863" t="str">
        <f>RIGHT(Table1[[#This Row],[Category and Sub-Category]],LEN(Table1[[#This Row],[Category and Sub-Category]])-FIND("/",Table1[[#This Row],[Category and Sub-Category]]))</f>
        <v>jazz</v>
      </c>
      <c r="S863" s="9">
        <f>(((Table1[[#This Row],[launched_at]]/60)/60)/24)+DATE(1970,1,1)+(-5/24)</f>
        <v>42599.756990740738</v>
      </c>
      <c r="T863" s="9">
        <f>(((Table1[[#This Row],[deadline]]/60)/60)/24)+DATE(1970,1,1)+(-5/24)</f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1">
        <f>Table1[[#This Row],[pledged]]/Table1[[#This Row],[goal]]</f>
        <v>3.3999999999999998E-3</v>
      </c>
      <c r="P864">
        <f>ROUND(Table1[[#This Row],[pledged]]/Table1[[#This Row],[backers_count]],0)</f>
        <v>43</v>
      </c>
      <c r="Q864" t="str">
        <f>LEFT(Table1[[#This Row],[Category and Sub-Category]],FIND("/",Table1[[#This Row],[Category and Sub-Category]])-1)</f>
        <v>music</v>
      </c>
      <c r="R864" t="str">
        <f>RIGHT(Table1[[#This Row],[Category and Sub-Category]],LEN(Table1[[#This Row],[Category and Sub-Category]])-FIND("/",Table1[[#This Row],[Category and Sub-Category]]))</f>
        <v>jazz</v>
      </c>
      <c r="S864" s="9">
        <f>(((Table1[[#This Row],[launched_at]]/60)/60)/24)+DATE(1970,1,1)+(-5/24)</f>
        <v>41559.346620370365</v>
      </c>
      <c r="T864" s="9">
        <f>(((Table1[[#This Row],[deadline]]/60)/60)/24)+DATE(1970,1,1)+(-5/24)</f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1">
        <f>Table1[[#This Row],[pledged]]/Table1[[#This Row],[goal]]</f>
        <v>4.4999999999999998E-2</v>
      </c>
      <c r="P865">
        <f>ROUND(Table1[[#This Row],[pledged]]/Table1[[#This Row],[backers_count]],0)</f>
        <v>18</v>
      </c>
      <c r="Q865" t="str">
        <f>LEFT(Table1[[#This Row],[Category and Sub-Category]],FIND("/",Table1[[#This Row],[Category and Sub-Category]])-1)</f>
        <v>music</v>
      </c>
      <c r="R865" t="str">
        <f>RIGHT(Table1[[#This Row],[Category and Sub-Category]],LEN(Table1[[#This Row],[Category and Sub-Category]])-FIND("/",Table1[[#This Row],[Category and Sub-Category]]))</f>
        <v>jazz</v>
      </c>
      <c r="S865" s="9">
        <f>(((Table1[[#This Row],[launched_at]]/60)/60)/24)+DATE(1970,1,1)+(-5/24)</f>
        <v>40920.909328703703</v>
      </c>
      <c r="T865" s="9">
        <f>(((Table1[[#This Row],[deadline]]/60)/60)/24)+DATE(1970,1,1)+(-5/24)</f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1">
        <f>Table1[[#This Row],[pledged]]/Table1[[#This Row],[goal]]</f>
        <v>0.41538461538461541</v>
      </c>
      <c r="P866">
        <f>ROUND(Table1[[#This Row],[pledged]]/Table1[[#This Row],[backers_count]],0)</f>
        <v>34</v>
      </c>
      <c r="Q866" t="str">
        <f>LEFT(Table1[[#This Row],[Category and Sub-Category]],FIND("/",Table1[[#This Row],[Category and Sub-Category]])-1)</f>
        <v>music</v>
      </c>
      <c r="R866" t="str">
        <f>RIGHT(Table1[[#This Row],[Category and Sub-Category]],LEN(Table1[[#This Row],[Category and Sub-Category]])-FIND("/",Table1[[#This Row],[Category and Sub-Category]]))</f>
        <v>jazz</v>
      </c>
      <c r="S866" s="9">
        <f>(((Table1[[#This Row],[launched_at]]/60)/60)/24)+DATE(1970,1,1)+(-5/24)</f>
        <v>41540.898587962962</v>
      </c>
      <c r="T866" s="9">
        <f>(((Table1[[#This Row],[deadline]]/60)/60)/24)+DATE(1970,1,1)+(-5/24)</f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1">
        <f>Table1[[#This Row],[pledged]]/Table1[[#This Row],[goal]]</f>
        <v>2.0454545454545454E-2</v>
      </c>
      <c r="P867">
        <f>ROUND(Table1[[#This Row],[pledged]]/Table1[[#This Row],[backers_count]],0)</f>
        <v>23</v>
      </c>
      <c r="Q867" t="str">
        <f>LEFT(Table1[[#This Row],[Category and Sub-Category]],FIND("/",Table1[[#This Row],[Category and Sub-Category]])-1)</f>
        <v>music</v>
      </c>
      <c r="R867" t="str">
        <f>RIGHT(Table1[[#This Row],[Category and Sub-Category]],LEN(Table1[[#This Row],[Category and Sub-Category]])-FIND("/",Table1[[#This Row],[Category and Sub-Category]]))</f>
        <v>jazz</v>
      </c>
      <c r="S867" s="9">
        <f>(((Table1[[#This Row],[launched_at]]/60)/60)/24)+DATE(1970,1,1)+(-5/24)</f>
        <v>41230.564780092594</v>
      </c>
      <c r="T867" s="9">
        <f>(((Table1[[#This Row],[deadline]]/60)/60)/24)+DATE(1970,1,1)+(-5/24)</f>
        <v>41290.564780092594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1">
        <f>Table1[[#This Row],[pledged]]/Table1[[#This Row],[goal]]</f>
        <v>0.18285714285714286</v>
      </c>
      <c r="P868">
        <f>ROUND(Table1[[#This Row],[pledged]]/Table1[[#This Row],[backers_count]],0)</f>
        <v>58</v>
      </c>
      <c r="Q868" t="str">
        <f>LEFT(Table1[[#This Row],[Category and Sub-Category]],FIND("/",Table1[[#This Row],[Category and Sub-Category]])-1)</f>
        <v>music</v>
      </c>
      <c r="R868" t="str">
        <f>RIGHT(Table1[[#This Row],[Category and Sub-Category]],LEN(Table1[[#This Row],[Category and Sub-Category]])-FIND("/",Table1[[#This Row],[Category and Sub-Category]]))</f>
        <v>jazz</v>
      </c>
      <c r="S868" s="9">
        <f>(((Table1[[#This Row],[launched_at]]/60)/60)/24)+DATE(1970,1,1)+(-5/24)</f>
        <v>42025.429606481477</v>
      </c>
      <c r="T868" s="9">
        <f>(((Table1[[#This Row],[deadline]]/60)/60)/24)+DATE(1970,1,1)+(-5/24)</f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1">
        <f>Table1[[#This Row],[pledged]]/Table1[[#This Row],[goal]]</f>
        <v>0.2402</v>
      </c>
      <c r="P869">
        <f>ROUND(Table1[[#This Row],[pledged]]/Table1[[#This Row],[backers_count]],0)</f>
        <v>109</v>
      </c>
      <c r="Q869" t="str">
        <f>LEFT(Table1[[#This Row],[Category and Sub-Category]],FIND("/",Table1[[#This Row],[Category and Sub-Category]])-1)</f>
        <v>music</v>
      </c>
      <c r="R869" t="str">
        <f>RIGHT(Table1[[#This Row],[Category and Sub-Category]],LEN(Table1[[#This Row],[Category and Sub-Category]])-FIND("/",Table1[[#This Row],[Category and Sub-Category]]))</f>
        <v>jazz</v>
      </c>
      <c r="S869" s="9">
        <f>(((Table1[[#This Row],[launched_at]]/60)/60)/24)+DATE(1970,1,1)+(-5/24)</f>
        <v>40087.897060185183</v>
      </c>
      <c r="T869" s="9">
        <f>(((Table1[[#This Row],[deadline]]/60)/60)/24)+DATE(1970,1,1)+(-5/24)</f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1">
        <f>Table1[[#This Row],[pledged]]/Table1[[#This Row],[goal]]</f>
        <v>1.1111111111111111E-3</v>
      </c>
      <c r="P870">
        <f>ROUND(Table1[[#This Row],[pledged]]/Table1[[#This Row],[backers_count]],0)</f>
        <v>50</v>
      </c>
      <c r="Q870" t="str">
        <f>LEFT(Table1[[#This Row],[Category and Sub-Category]],FIND("/",Table1[[#This Row],[Category and Sub-Category]])-1)</f>
        <v>music</v>
      </c>
      <c r="R870" t="str">
        <f>RIGHT(Table1[[#This Row],[Category and Sub-Category]],LEN(Table1[[#This Row],[Category and Sub-Category]])-FIND("/",Table1[[#This Row],[Category and Sub-Category]]))</f>
        <v>jazz</v>
      </c>
      <c r="S870" s="9">
        <f>(((Table1[[#This Row],[launched_at]]/60)/60)/24)+DATE(1970,1,1)+(-5/24)</f>
        <v>41615.819421296292</v>
      </c>
      <c r="T870" s="9">
        <f>(((Table1[[#This Row],[deadline]]/60)/60)/24)+DATE(1970,1,1)+(-5/24)</f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1">
        <f>Table1[[#This Row],[pledged]]/Table1[[#This Row],[goal]]</f>
        <v>0.11818181818181818</v>
      </c>
      <c r="P871">
        <f>ROUND(Table1[[#This Row],[pledged]]/Table1[[#This Row],[backers_count]],0)</f>
        <v>347</v>
      </c>
      <c r="Q871" t="str">
        <f>LEFT(Table1[[#This Row],[Category and Sub-Category]],FIND("/",Table1[[#This Row],[Category and Sub-Category]])-1)</f>
        <v>music</v>
      </c>
      <c r="R871" t="str">
        <f>RIGHT(Table1[[#This Row],[Category and Sub-Category]],LEN(Table1[[#This Row],[Category and Sub-Category]])-FIND("/",Table1[[#This Row],[Category and Sub-Category]]))</f>
        <v>jazz</v>
      </c>
      <c r="S871" s="9">
        <f>(((Table1[[#This Row],[launched_at]]/60)/60)/24)+DATE(1970,1,1)+(-5/24)</f>
        <v>41342.637233796297</v>
      </c>
      <c r="T871" s="9">
        <f>(((Table1[[#This Row],[deadline]]/60)/60)/24)+DATE(1970,1,1)+(-5/24)</f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1">
        <f>Table1[[#This Row],[pledged]]/Table1[[#This Row],[goal]]</f>
        <v>3.0999999999999999E-3</v>
      </c>
      <c r="P872">
        <f>ROUND(Table1[[#This Row],[pledged]]/Table1[[#This Row],[backers_count]],0)</f>
        <v>12</v>
      </c>
      <c r="Q872" t="str">
        <f>LEFT(Table1[[#This Row],[Category and Sub-Category]],FIND("/",Table1[[#This Row],[Category and Sub-Category]])-1)</f>
        <v>music</v>
      </c>
      <c r="R872" t="str">
        <f>RIGHT(Table1[[#This Row],[Category and Sub-Category]],LEN(Table1[[#This Row],[Category and Sub-Category]])-FIND("/",Table1[[#This Row],[Category and Sub-Category]]))</f>
        <v>jazz</v>
      </c>
      <c r="S872" s="9">
        <f>(((Table1[[#This Row],[launched_at]]/60)/60)/24)+DATE(1970,1,1)+(-5/24)</f>
        <v>41487.813923611109</v>
      </c>
      <c r="T872" s="9">
        <f>(((Table1[[#This Row],[deadline]]/60)/60)/24)+DATE(1970,1,1)+(-5/24)</f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1">
        <f>Table1[[#This Row],[pledged]]/Table1[[#This Row],[goal]]</f>
        <v>5.4166666666666669E-2</v>
      </c>
      <c r="P873">
        <f>ROUND(Table1[[#This Row],[pledged]]/Table1[[#This Row],[backers_count]],0)</f>
        <v>27</v>
      </c>
      <c r="Q873" t="str">
        <f>LEFT(Table1[[#This Row],[Category and Sub-Category]],FIND("/",Table1[[#This Row],[Category and Sub-Category]])-1)</f>
        <v>music</v>
      </c>
      <c r="R873" t="str">
        <f>RIGHT(Table1[[#This Row],[Category and Sub-Category]],LEN(Table1[[#This Row],[Category and Sub-Category]])-FIND("/",Table1[[#This Row],[Category and Sub-Category]]))</f>
        <v>jazz</v>
      </c>
      <c r="S873" s="9">
        <f>(((Table1[[#This Row],[launched_at]]/60)/60)/24)+DATE(1970,1,1)+(-5/24)</f>
        <v>41577.352951388886</v>
      </c>
      <c r="T873" s="9">
        <f>(((Table1[[#This Row],[deadline]]/60)/60)/24)+DATE(1970,1,1)+(-5/24)</f>
        <v>41607.39461805555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1">
        <f>Table1[[#This Row],[pledged]]/Table1[[#This Row],[goal]]</f>
        <v>8.1250000000000003E-3</v>
      </c>
      <c r="P874">
        <f>ROUND(Table1[[#This Row],[pledged]]/Table1[[#This Row],[backers_count]],0)</f>
        <v>33</v>
      </c>
      <c r="Q874" t="str">
        <f>LEFT(Table1[[#This Row],[Category and Sub-Category]],FIND("/",Table1[[#This Row],[Category and Sub-Category]])-1)</f>
        <v>music</v>
      </c>
      <c r="R874" t="str">
        <f>RIGHT(Table1[[#This Row],[Category and Sub-Category]],LEN(Table1[[#This Row],[Category and Sub-Category]])-FIND("/",Table1[[#This Row],[Category and Sub-Category]]))</f>
        <v>jazz</v>
      </c>
      <c r="S874" s="9">
        <f>(((Table1[[#This Row],[launched_at]]/60)/60)/24)+DATE(1970,1,1)+(-5/24)</f>
        <v>40567.617210648146</v>
      </c>
      <c r="T874" s="9">
        <f>(((Table1[[#This Row],[deadline]]/60)/60)/24)+DATE(1970,1,1)+(-5/24)</f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1">
        <f>Table1[[#This Row],[pledged]]/Table1[[#This Row],[goal]]</f>
        <v>1.2857142857142857E-2</v>
      </c>
      <c r="P875">
        <f>ROUND(Table1[[#This Row],[pledged]]/Table1[[#This Row],[backers_count]],0)</f>
        <v>9</v>
      </c>
      <c r="Q875" t="str">
        <f>LEFT(Table1[[#This Row],[Category and Sub-Category]],FIND("/",Table1[[#This Row],[Category and Sub-Category]])-1)</f>
        <v>music</v>
      </c>
      <c r="R875" t="str">
        <f>RIGHT(Table1[[#This Row],[Category and Sub-Category]],LEN(Table1[[#This Row],[Category and Sub-Category]])-FIND("/",Table1[[#This Row],[Category and Sub-Category]]))</f>
        <v>jazz</v>
      </c>
      <c r="S875" s="9">
        <f>(((Table1[[#This Row],[launched_at]]/60)/60)/24)+DATE(1970,1,1)+(-5/24)</f>
        <v>41183.958796296298</v>
      </c>
      <c r="T875" s="9">
        <f>(((Table1[[#This Row],[deadline]]/60)/60)/24)+DATE(1970,1,1)+(-5/24)</f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1">
        <f>Table1[[#This Row],[pledged]]/Table1[[#This Row],[goal]]</f>
        <v>0.24333333333333335</v>
      </c>
      <c r="P876">
        <f>ROUND(Table1[[#This Row],[pledged]]/Table1[[#This Row],[backers_count]],0)</f>
        <v>35</v>
      </c>
      <c r="Q876" t="str">
        <f>LEFT(Table1[[#This Row],[Category and Sub-Category]],FIND("/",Table1[[#This Row],[Category and Sub-Category]])-1)</f>
        <v>music</v>
      </c>
      <c r="R876" t="str">
        <f>RIGHT(Table1[[#This Row],[Category and Sub-Category]],LEN(Table1[[#This Row],[Category and Sub-Category]])-FIND("/",Table1[[#This Row],[Category and Sub-Category]]))</f>
        <v>jazz</v>
      </c>
      <c r="S876" s="9">
        <f>(((Table1[[#This Row],[launched_at]]/60)/60)/24)+DATE(1970,1,1)+(-5/24)</f>
        <v>41368.375393518516</v>
      </c>
      <c r="T876" s="9">
        <f>(((Table1[[#This Row],[deadline]]/60)/60)/24)+DATE(1970,1,1)+(-5/24)</f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1">
        <f>Table1[[#This Row],[pledged]]/Table1[[#This Row],[goal]]</f>
        <v>0</v>
      </c>
      <c r="P877" t="e">
        <f>ROUND(Table1[[#This Row],[pledged]]/Table1[[#This Row],[backers_count]],0)</f>
        <v>#DIV/0!</v>
      </c>
      <c r="Q877" t="str">
        <f>LEFT(Table1[[#This Row],[Category and Sub-Category]],FIND("/",Table1[[#This Row],[Category and Sub-Category]])-1)</f>
        <v>music</v>
      </c>
      <c r="R877" t="str">
        <f>RIGHT(Table1[[#This Row],[Category and Sub-Category]],LEN(Table1[[#This Row],[Category and Sub-Category]])-FIND("/",Table1[[#This Row],[Category and Sub-Category]]))</f>
        <v>jazz</v>
      </c>
      <c r="S877" s="9">
        <f>(((Table1[[#This Row],[launched_at]]/60)/60)/24)+DATE(1970,1,1)+(-5/24)</f>
        <v>42248.515405092585</v>
      </c>
      <c r="T877" s="9">
        <f>(((Table1[[#This Row],[deadline]]/60)/60)/24)+DATE(1970,1,1)+(-5/24)</f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1">
        <f>Table1[[#This Row],[pledged]]/Table1[[#This Row],[goal]]</f>
        <v>0.40799492385786801</v>
      </c>
      <c r="P878">
        <f>ROUND(Table1[[#This Row],[pledged]]/Table1[[#This Row],[backers_count]],0)</f>
        <v>29</v>
      </c>
      <c r="Q878" t="str">
        <f>LEFT(Table1[[#This Row],[Category and Sub-Category]],FIND("/",Table1[[#This Row],[Category and Sub-Category]])-1)</f>
        <v>music</v>
      </c>
      <c r="R878" t="str">
        <f>RIGHT(Table1[[#This Row],[Category and Sub-Category]],LEN(Table1[[#This Row],[Category and Sub-Category]])-FIND("/",Table1[[#This Row],[Category and Sub-Category]]))</f>
        <v>jazz</v>
      </c>
      <c r="S878" s="9">
        <f>(((Table1[[#This Row],[launched_at]]/60)/60)/24)+DATE(1970,1,1)+(-5/24)</f>
        <v>41276.288506944438</v>
      </c>
      <c r="T878" s="9">
        <f>(((Table1[[#This Row],[deadline]]/60)/60)/24)+DATE(1970,1,1)+(-5/24)</f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1">
        <f>Table1[[#This Row],[pledged]]/Table1[[#This Row],[goal]]</f>
        <v>0.67549999999999999</v>
      </c>
      <c r="P879">
        <f>ROUND(Table1[[#This Row],[pledged]]/Table1[[#This Row],[backers_count]],0)</f>
        <v>47</v>
      </c>
      <c r="Q879" t="str">
        <f>LEFT(Table1[[#This Row],[Category and Sub-Category]],FIND("/",Table1[[#This Row],[Category and Sub-Category]])-1)</f>
        <v>music</v>
      </c>
      <c r="R879" t="str">
        <f>RIGHT(Table1[[#This Row],[Category and Sub-Category]],LEN(Table1[[#This Row],[Category and Sub-Category]])-FIND("/",Table1[[#This Row],[Category and Sub-Category]]))</f>
        <v>jazz</v>
      </c>
      <c r="S879" s="9">
        <f>(((Table1[[#This Row],[launched_at]]/60)/60)/24)+DATE(1970,1,1)+(-5/24)</f>
        <v>41597.580555555556</v>
      </c>
      <c r="T879" s="9">
        <f>(((Table1[[#This Row],[deadline]]/60)/60)/24)+DATE(1970,1,1)+(-5/24)</f>
        <v>41627.580555555556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1">
        <f>Table1[[#This Row],[pledged]]/Table1[[#This Row],[goal]]</f>
        <v>1.2999999999999999E-2</v>
      </c>
      <c r="P880">
        <f>ROUND(Table1[[#This Row],[pledged]]/Table1[[#This Row],[backers_count]],0)</f>
        <v>33</v>
      </c>
      <c r="Q880" t="str">
        <f>LEFT(Table1[[#This Row],[Category and Sub-Category]],FIND("/",Table1[[#This Row],[Category and Sub-Category]])-1)</f>
        <v>music</v>
      </c>
      <c r="R880" t="str">
        <f>RIGHT(Table1[[#This Row],[Category and Sub-Category]],LEN(Table1[[#This Row],[Category and Sub-Category]])-FIND("/",Table1[[#This Row],[Category and Sub-Category]]))</f>
        <v>jazz</v>
      </c>
      <c r="S880" s="9">
        <f>(((Table1[[#This Row],[launched_at]]/60)/60)/24)+DATE(1970,1,1)+(-5/24)</f>
        <v>40505.024583333332</v>
      </c>
      <c r="T880" s="9">
        <f>(((Table1[[#This Row],[deadline]]/60)/60)/24)+DATE(1970,1,1)+(-5/24)</f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1">
        <f>Table1[[#This Row],[pledged]]/Table1[[#This Row],[goal]]</f>
        <v>0.30666666666666664</v>
      </c>
      <c r="P881">
        <f>ROUND(Table1[[#This Row],[pledged]]/Table1[[#This Row],[backers_count]],0)</f>
        <v>21</v>
      </c>
      <c r="Q881" t="str">
        <f>LEFT(Table1[[#This Row],[Category and Sub-Category]],FIND("/",Table1[[#This Row],[Category and Sub-Category]])-1)</f>
        <v>music</v>
      </c>
      <c r="R881" t="str">
        <f>RIGHT(Table1[[#This Row],[Category and Sub-Category]],LEN(Table1[[#This Row],[Category and Sub-Category]])-FIND("/",Table1[[#This Row],[Category and Sub-Category]]))</f>
        <v>jazz</v>
      </c>
      <c r="S881" s="9">
        <f>(((Table1[[#This Row],[launched_at]]/60)/60)/24)+DATE(1970,1,1)+(-5/24)</f>
        <v>41037.621585648143</v>
      </c>
      <c r="T881" s="9">
        <f>(((Table1[[#This Row],[deadline]]/60)/60)/24)+DATE(1970,1,1)+(-5/24)</f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1">
        <f>Table1[[#This Row],[pledged]]/Table1[[#This Row],[goal]]</f>
        <v>2.9894179894179893E-2</v>
      </c>
      <c r="P882">
        <f>ROUND(Table1[[#This Row],[pledged]]/Table1[[#This Row],[backers_count]],0)</f>
        <v>14</v>
      </c>
      <c r="Q882" t="str">
        <f>LEFT(Table1[[#This Row],[Category and Sub-Category]],FIND("/",Table1[[#This Row],[Category and Sub-Category]])-1)</f>
        <v>music</v>
      </c>
      <c r="R882" t="str">
        <f>RIGHT(Table1[[#This Row],[Category and Sub-Category]],LEN(Table1[[#This Row],[Category and Sub-Category]])-FIND("/",Table1[[#This Row],[Category and Sub-Category]]))</f>
        <v>indie rock</v>
      </c>
      <c r="S882" s="9">
        <f>(((Table1[[#This Row],[launched_at]]/60)/60)/24)+DATE(1970,1,1)+(-5/24)</f>
        <v>41179.112708333334</v>
      </c>
      <c r="T882" s="9">
        <f>(((Table1[[#This Row],[deadline]]/60)/60)/24)+DATE(1970,1,1)+(-5/24)</f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1">
        <f>Table1[[#This Row],[pledged]]/Table1[[#This Row],[goal]]</f>
        <v>8.0000000000000002E-3</v>
      </c>
      <c r="P883">
        <f>ROUND(Table1[[#This Row],[pledged]]/Table1[[#This Row],[backers_count]],0)</f>
        <v>30</v>
      </c>
      <c r="Q883" t="str">
        <f>LEFT(Table1[[#This Row],[Category and Sub-Category]],FIND("/",Table1[[#This Row],[Category and Sub-Category]])-1)</f>
        <v>music</v>
      </c>
      <c r="R883" t="str">
        <f>RIGHT(Table1[[#This Row],[Category and Sub-Category]],LEN(Table1[[#This Row],[Category and Sub-Category]])-FIND("/",Table1[[#This Row],[Category and Sub-Category]]))</f>
        <v>indie rock</v>
      </c>
      <c r="S883" s="9">
        <f>(((Table1[[#This Row],[launched_at]]/60)/60)/24)+DATE(1970,1,1)+(-5/24)</f>
        <v>40877.042662037034</v>
      </c>
      <c r="T883" s="9">
        <f>(((Table1[[#This Row],[deadline]]/60)/60)/24)+DATE(1970,1,1)+(-5/24)</f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1">
        <f>Table1[[#This Row],[pledged]]/Table1[[#This Row],[goal]]</f>
        <v>0.20133333333333334</v>
      </c>
      <c r="P884">
        <f>ROUND(Table1[[#This Row],[pledged]]/Table1[[#This Row],[backers_count]],0)</f>
        <v>22</v>
      </c>
      <c r="Q884" t="str">
        <f>LEFT(Table1[[#This Row],[Category and Sub-Category]],FIND("/",Table1[[#This Row],[Category and Sub-Category]])-1)</f>
        <v>music</v>
      </c>
      <c r="R884" t="str">
        <f>RIGHT(Table1[[#This Row],[Category and Sub-Category]],LEN(Table1[[#This Row],[Category and Sub-Category]])-FIND("/",Table1[[#This Row],[Category and Sub-Category]]))</f>
        <v>indie rock</v>
      </c>
      <c r="S884" s="9">
        <f>(((Table1[[#This Row],[launched_at]]/60)/60)/24)+DATE(1970,1,1)+(-5/24)</f>
        <v>40759.652199074073</v>
      </c>
      <c r="T884" s="9">
        <f>(((Table1[[#This Row],[deadline]]/60)/60)/24)+DATE(1970,1,1)+(-5/24)</f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1">
        <f>Table1[[#This Row],[pledged]]/Table1[[#This Row],[goal]]</f>
        <v>0.4002</v>
      </c>
      <c r="P885">
        <f>ROUND(Table1[[#This Row],[pledged]]/Table1[[#This Row],[backers_count]],0)</f>
        <v>83</v>
      </c>
      <c r="Q885" t="str">
        <f>LEFT(Table1[[#This Row],[Category and Sub-Category]],FIND("/",Table1[[#This Row],[Category and Sub-Category]])-1)</f>
        <v>music</v>
      </c>
      <c r="R885" t="str">
        <f>RIGHT(Table1[[#This Row],[Category and Sub-Category]],LEN(Table1[[#This Row],[Category and Sub-Category]])-FIND("/",Table1[[#This Row],[Category and Sub-Category]]))</f>
        <v>indie rock</v>
      </c>
      <c r="S885" s="9">
        <f>(((Table1[[#This Row],[launched_at]]/60)/60)/24)+DATE(1970,1,1)+(-5/24)</f>
        <v>42371.727256944439</v>
      </c>
      <c r="T885" s="9">
        <f>(((Table1[[#This Row],[deadline]]/60)/60)/24)+DATE(1970,1,1)+(-5/24)</f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1">
        <f>Table1[[#This Row],[pledged]]/Table1[[#This Row],[goal]]</f>
        <v>0.01</v>
      </c>
      <c r="P886">
        <f>ROUND(Table1[[#This Row],[pledged]]/Table1[[#This Row],[backers_count]],0)</f>
        <v>10</v>
      </c>
      <c r="Q886" t="str">
        <f>LEFT(Table1[[#This Row],[Category and Sub-Category]],FIND("/",Table1[[#This Row],[Category and Sub-Category]])-1)</f>
        <v>music</v>
      </c>
      <c r="R886" t="str">
        <f>RIGHT(Table1[[#This Row],[Category and Sub-Category]],LEN(Table1[[#This Row],[Category and Sub-Category]])-FIND("/",Table1[[#This Row],[Category and Sub-Category]]))</f>
        <v>indie rock</v>
      </c>
      <c r="S886" s="9">
        <f>(((Table1[[#This Row],[launched_at]]/60)/60)/24)+DATE(1970,1,1)+(-5/24)</f>
        <v>40981.594282407401</v>
      </c>
      <c r="T886" s="9">
        <f>(((Table1[[#This Row],[deadline]]/60)/60)/24)+DATE(1970,1,1)+(-5/24)</f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1">
        <f>Table1[[#This Row],[pledged]]/Table1[[#This Row],[goal]]</f>
        <v>0.75</v>
      </c>
      <c r="P887">
        <f>ROUND(Table1[[#This Row],[pledged]]/Table1[[#This Row],[backers_count]],0)</f>
        <v>36</v>
      </c>
      <c r="Q887" t="str">
        <f>LEFT(Table1[[#This Row],[Category and Sub-Category]],FIND("/",Table1[[#This Row],[Category and Sub-Category]])-1)</f>
        <v>music</v>
      </c>
      <c r="R887" t="str">
        <f>RIGHT(Table1[[#This Row],[Category and Sub-Category]],LEN(Table1[[#This Row],[Category and Sub-Category]])-FIND("/",Table1[[#This Row],[Category and Sub-Category]]))</f>
        <v>indie rock</v>
      </c>
      <c r="S887" s="9">
        <f>(((Table1[[#This Row],[launched_at]]/60)/60)/24)+DATE(1970,1,1)+(-5/24)</f>
        <v>42713.732766203706</v>
      </c>
      <c r="T887" s="9">
        <f>(((Table1[[#This Row],[deadline]]/60)/60)/24)+DATE(1970,1,1)+(-5/24)</f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1">
        <f>Table1[[#This Row],[pledged]]/Table1[[#This Row],[goal]]</f>
        <v>0.41</v>
      </c>
      <c r="P888">
        <f>ROUND(Table1[[#This Row],[pledged]]/Table1[[#This Row],[backers_count]],0)</f>
        <v>29</v>
      </c>
      <c r="Q888" t="str">
        <f>LEFT(Table1[[#This Row],[Category and Sub-Category]],FIND("/",Table1[[#This Row],[Category and Sub-Category]])-1)</f>
        <v>music</v>
      </c>
      <c r="R888" t="str">
        <f>RIGHT(Table1[[#This Row],[Category and Sub-Category]],LEN(Table1[[#This Row],[Category and Sub-Category]])-FIND("/",Table1[[#This Row],[Category and Sub-Category]]))</f>
        <v>indie rock</v>
      </c>
      <c r="S888" s="9">
        <f>(((Table1[[#This Row],[launched_at]]/60)/60)/24)+DATE(1970,1,1)+(-5/24)</f>
        <v>42603.662187499998</v>
      </c>
      <c r="T888" s="9">
        <f>(((Table1[[#This Row],[deadline]]/60)/60)/24)+DATE(1970,1,1)+(-5/24)</f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1">
        <f>Table1[[#This Row],[pledged]]/Table1[[#This Row],[goal]]</f>
        <v>0</v>
      </c>
      <c r="P889" t="e">
        <f>ROUND(Table1[[#This Row],[pledged]]/Table1[[#This Row],[backers_count]],0)</f>
        <v>#DIV/0!</v>
      </c>
      <c r="Q889" t="str">
        <f>LEFT(Table1[[#This Row],[Category and Sub-Category]],FIND("/",Table1[[#This Row],[Category and Sub-Category]])-1)</f>
        <v>music</v>
      </c>
      <c r="R889" t="str">
        <f>RIGHT(Table1[[#This Row],[Category and Sub-Category]],LEN(Table1[[#This Row],[Category and Sub-Category]])-FIND("/",Table1[[#This Row],[Category and Sub-Category]]))</f>
        <v>indie rock</v>
      </c>
      <c r="S889" s="9">
        <f>(((Table1[[#This Row],[launched_at]]/60)/60)/24)+DATE(1970,1,1)+(-5/24)</f>
        <v>41026.75063657407</v>
      </c>
      <c r="T889" s="9">
        <f>(((Table1[[#This Row],[deadline]]/60)/60)/24)+DATE(1970,1,1)+(-5/24)</f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1">
        <f>Table1[[#This Row],[pledged]]/Table1[[#This Row],[goal]]</f>
        <v>7.1999999999999995E-2</v>
      </c>
      <c r="P890">
        <f>ROUND(Table1[[#This Row],[pledged]]/Table1[[#This Row],[backers_count]],0)</f>
        <v>18</v>
      </c>
      <c r="Q890" t="str">
        <f>LEFT(Table1[[#This Row],[Category and Sub-Category]],FIND("/",Table1[[#This Row],[Category and Sub-Category]])-1)</f>
        <v>music</v>
      </c>
      <c r="R890" t="str">
        <f>RIGHT(Table1[[#This Row],[Category and Sub-Category]],LEN(Table1[[#This Row],[Category and Sub-Category]])-FIND("/",Table1[[#This Row],[Category and Sub-Category]]))</f>
        <v>indie rock</v>
      </c>
      <c r="S890" s="9">
        <f>(((Table1[[#This Row],[launched_at]]/60)/60)/24)+DATE(1970,1,1)+(-5/24)</f>
        <v>40751.544965277775</v>
      </c>
      <c r="T890" s="9">
        <f>(((Table1[[#This Row],[deadline]]/60)/60)/24)+DATE(1970,1,1)+(-5/24)</f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1">
        <f>Table1[[#This Row],[pledged]]/Table1[[#This Row],[goal]]</f>
        <v>9.4412800000000005E-2</v>
      </c>
      <c r="P891">
        <f>ROUND(Table1[[#This Row],[pledged]]/Table1[[#This Row],[backers_count]],0)</f>
        <v>74</v>
      </c>
      <c r="Q891" t="str">
        <f>LEFT(Table1[[#This Row],[Category and Sub-Category]],FIND("/",Table1[[#This Row],[Category and Sub-Category]])-1)</f>
        <v>music</v>
      </c>
      <c r="R891" t="str">
        <f>RIGHT(Table1[[#This Row],[Category and Sub-Category]],LEN(Table1[[#This Row],[Category and Sub-Category]])-FIND("/",Table1[[#This Row],[Category and Sub-Category]]))</f>
        <v>indie rock</v>
      </c>
      <c r="S891" s="9">
        <f>(((Table1[[#This Row],[launched_at]]/60)/60)/24)+DATE(1970,1,1)+(-5/24)</f>
        <v>41887.575729166667</v>
      </c>
      <c r="T891" s="9">
        <f>(((Table1[[#This Row],[deadline]]/60)/60)/24)+DATE(1970,1,1)+(-5/24)</f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1">
        <f>Table1[[#This Row],[pledged]]/Table1[[#This Row],[goal]]</f>
        <v>4.1666666666666664E-2</v>
      </c>
      <c r="P892">
        <f>ROUND(Table1[[#This Row],[pledged]]/Table1[[#This Row],[backers_count]],0)</f>
        <v>31</v>
      </c>
      <c r="Q892" t="str">
        <f>LEFT(Table1[[#This Row],[Category and Sub-Category]],FIND("/",Table1[[#This Row],[Category and Sub-Category]])-1)</f>
        <v>music</v>
      </c>
      <c r="R892" t="str">
        <f>RIGHT(Table1[[#This Row],[Category and Sub-Category]],LEN(Table1[[#This Row],[Category and Sub-Category]])-FIND("/",Table1[[#This Row],[Category and Sub-Category]]))</f>
        <v>indie rock</v>
      </c>
      <c r="S892" s="9">
        <f>(((Table1[[#This Row],[launched_at]]/60)/60)/24)+DATE(1970,1,1)+(-5/24)</f>
        <v>41569.490497685183</v>
      </c>
      <c r="T892" s="9">
        <f>(((Table1[[#This Row],[deadline]]/60)/60)/24)+DATE(1970,1,1)+(-5/24)</f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1">
        <f>Table1[[#This Row],[pledged]]/Table1[[#This Row],[goal]]</f>
        <v>3.2500000000000001E-2</v>
      </c>
      <c r="P893">
        <f>ROUND(Table1[[#This Row],[pledged]]/Table1[[#This Row],[backers_count]],0)</f>
        <v>29</v>
      </c>
      <c r="Q893" t="str">
        <f>LEFT(Table1[[#This Row],[Category and Sub-Category]],FIND("/",Table1[[#This Row],[Category and Sub-Category]])-1)</f>
        <v>music</v>
      </c>
      <c r="R893" t="str">
        <f>RIGHT(Table1[[#This Row],[Category and Sub-Category]],LEN(Table1[[#This Row],[Category and Sub-Category]])-FIND("/",Table1[[#This Row],[Category and Sub-Category]]))</f>
        <v>indie rock</v>
      </c>
      <c r="S893" s="9">
        <f>(((Table1[[#This Row],[launched_at]]/60)/60)/24)+DATE(1970,1,1)+(-5/24)</f>
        <v>41841.823263888888</v>
      </c>
      <c r="T893" s="9">
        <f>(((Table1[[#This Row],[deadline]]/60)/60)/24)+DATE(1970,1,1)+(-5/24)</f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1">
        <f>Table1[[#This Row],[pledged]]/Table1[[#This Row],[goal]]</f>
        <v>0.40749999999999997</v>
      </c>
      <c r="P894">
        <f>ROUND(Table1[[#This Row],[pledged]]/Table1[[#This Row],[backers_count]],0)</f>
        <v>144</v>
      </c>
      <c r="Q894" t="str">
        <f>LEFT(Table1[[#This Row],[Category and Sub-Category]],FIND("/",Table1[[#This Row],[Category and Sub-Category]])-1)</f>
        <v>music</v>
      </c>
      <c r="R894" t="str">
        <f>RIGHT(Table1[[#This Row],[Category and Sub-Category]],LEN(Table1[[#This Row],[Category and Sub-Category]])-FIND("/",Table1[[#This Row],[Category and Sub-Category]]))</f>
        <v>indie rock</v>
      </c>
      <c r="S894" s="9">
        <f>(((Table1[[#This Row],[launched_at]]/60)/60)/24)+DATE(1970,1,1)+(-5/24)</f>
        <v>40303.991701388884</v>
      </c>
      <c r="T894" s="9">
        <f>(((Table1[[#This Row],[deadline]]/60)/60)/24)+DATE(1970,1,1)+(-5/24)</f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1">
        <f>Table1[[#This Row],[pledged]]/Table1[[#This Row],[goal]]</f>
        <v>0.1</v>
      </c>
      <c r="P895">
        <f>ROUND(Table1[[#This Row],[pledged]]/Table1[[#This Row],[backers_count]],0)</f>
        <v>40</v>
      </c>
      <c r="Q895" t="str">
        <f>LEFT(Table1[[#This Row],[Category and Sub-Category]],FIND("/",Table1[[#This Row],[Category and Sub-Category]])-1)</f>
        <v>music</v>
      </c>
      <c r="R895" t="str">
        <f>RIGHT(Table1[[#This Row],[Category and Sub-Category]],LEN(Table1[[#This Row],[Category and Sub-Category]])-FIND("/",Table1[[#This Row],[Category and Sub-Category]]))</f>
        <v>indie rock</v>
      </c>
      <c r="S895" s="9">
        <f>(((Table1[[#This Row],[launched_at]]/60)/60)/24)+DATE(1970,1,1)+(-5/24)</f>
        <v>42065.689386574071</v>
      </c>
      <c r="T895" s="9">
        <f>(((Table1[[#This Row],[deadline]]/60)/60)/24)+DATE(1970,1,1)+(-5/24)</f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1">
        <f>Table1[[#This Row],[pledged]]/Table1[[#This Row],[goal]]</f>
        <v>0.39169999999999999</v>
      </c>
      <c r="P896">
        <f>ROUND(Table1[[#This Row],[pledged]]/Table1[[#This Row],[backers_count]],0)</f>
        <v>148</v>
      </c>
      <c r="Q896" t="str">
        <f>LEFT(Table1[[#This Row],[Category and Sub-Category]],FIND("/",Table1[[#This Row],[Category and Sub-Category]])-1)</f>
        <v>music</v>
      </c>
      <c r="R896" t="str">
        <f>RIGHT(Table1[[#This Row],[Category and Sub-Category]],LEN(Table1[[#This Row],[Category and Sub-Category]])-FIND("/",Table1[[#This Row],[Category and Sub-Category]]))</f>
        <v>indie rock</v>
      </c>
      <c r="S896" s="9">
        <f>(((Table1[[#This Row],[launched_at]]/60)/60)/24)+DATE(1970,1,1)+(-5/24)</f>
        <v>42496.773263888892</v>
      </c>
      <c r="T896" s="9">
        <f>(((Table1[[#This Row],[deadline]]/60)/60)/24)+DATE(1970,1,1)+(-5/24)</f>
        <v>42526.773263888892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1">
        <f>Table1[[#This Row],[pledged]]/Table1[[#This Row],[goal]]</f>
        <v>2.4375000000000001E-2</v>
      </c>
      <c r="P897">
        <f>ROUND(Table1[[#This Row],[pledged]]/Table1[[#This Row],[backers_count]],0)</f>
        <v>28</v>
      </c>
      <c r="Q897" t="str">
        <f>LEFT(Table1[[#This Row],[Category and Sub-Category]],FIND("/",Table1[[#This Row],[Category and Sub-Category]])-1)</f>
        <v>music</v>
      </c>
      <c r="R897" t="str">
        <f>RIGHT(Table1[[#This Row],[Category and Sub-Category]],LEN(Table1[[#This Row],[Category and Sub-Category]])-FIND("/",Table1[[#This Row],[Category and Sub-Category]]))</f>
        <v>indie rock</v>
      </c>
      <c r="S897" s="9">
        <f>(((Table1[[#This Row],[launched_at]]/60)/60)/24)+DATE(1970,1,1)+(-5/24)</f>
        <v>40430.919317129628</v>
      </c>
      <c r="T897" s="9">
        <f>(((Table1[[#This Row],[deadline]]/60)/60)/24)+DATE(1970,1,1)+(-5/24)</f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1">
        <f>Table1[[#This Row],[pledged]]/Table1[[#This Row],[goal]]</f>
        <v>0.4</v>
      </c>
      <c r="P898">
        <f>ROUND(Table1[[#This Row],[pledged]]/Table1[[#This Row],[backers_count]],0)</f>
        <v>44</v>
      </c>
      <c r="Q898" t="str">
        <f>LEFT(Table1[[#This Row],[Category and Sub-Category]],FIND("/",Table1[[#This Row],[Category and Sub-Category]])-1)</f>
        <v>music</v>
      </c>
      <c r="R898" t="str">
        <f>RIGHT(Table1[[#This Row],[Category and Sub-Category]],LEN(Table1[[#This Row],[Category and Sub-Category]])-FIND("/",Table1[[#This Row],[Category and Sub-Category]]))</f>
        <v>indie rock</v>
      </c>
      <c r="S898" s="9">
        <f>(((Table1[[#This Row],[launched_at]]/60)/60)/24)+DATE(1970,1,1)+(-5/24)</f>
        <v>42218.664652777778</v>
      </c>
      <c r="T898" s="9">
        <f>(((Table1[[#This Row],[deadline]]/60)/60)/24)+DATE(1970,1,1)+(-5/24)</f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1">
        <f>Table1[[#This Row],[pledged]]/Table1[[#This Row],[goal]]</f>
        <v>0</v>
      </c>
      <c r="P899" t="e">
        <f>ROUND(Table1[[#This Row],[pledged]]/Table1[[#This Row],[backers_count]],0)</f>
        <v>#DIV/0!</v>
      </c>
      <c r="Q899" t="str">
        <f>LEFT(Table1[[#This Row],[Category and Sub-Category]],FIND("/",Table1[[#This Row],[Category and Sub-Category]])-1)</f>
        <v>music</v>
      </c>
      <c r="R899" t="str">
        <f>RIGHT(Table1[[#This Row],[Category and Sub-Category]],LEN(Table1[[#This Row],[Category and Sub-Category]])-FIND("/",Table1[[#This Row],[Category and Sub-Category]]))</f>
        <v>indie rock</v>
      </c>
      <c r="S899" s="9">
        <f>(((Table1[[#This Row],[launched_at]]/60)/60)/24)+DATE(1970,1,1)+(-5/24)</f>
        <v>41211.480416666665</v>
      </c>
      <c r="T899" s="9">
        <f>(((Table1[[#This Row],[deadline]]/60)/60)/24)+DATE(1970,1,1)+(-5/24)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1">
        <f>Table1[[#This Row],[pledged]]/Table1[[#This Row],[goal]]</f>
        <v>2.8000000000000001E-2</v>
      </c>
      <c r="P900">
        <f>ROUND(Table1[[#This Row],[pledged]]/Table1[[#This Row],[backers_count]],0)</f>
        <v>35</v>
      </c>
      <c r="Q900" t="str">
        <f>LEFT(Table1[[#This Row],[Category and Sub-Category]],FIND("/",Table1[[#This Row],[Category and Sub-Category]])-1)</f>
        <v>music</v>
      </c>
      <c r="R900" t="str">
        <f>RIGHT(Table1[[#This Row],[Category and Sub-Category]],LEN(Table1[[#This Row],[Category and Sub-Category]])-FIND("/",Table1[[#This Row],[Category and Sub-Category]]))</f>
        <v>indie rock</v>
      </c>
      <c r="S900" s="9">
        <f>(((Table1[[#This Row],[launched_at]]/60)/60)/24)+DATE(1970,1,1)+(-5/24)</f>
        <v>40878.549884259257</v>
      </c>
      <c r="T900" s="9">
        <f>(((Table1[[#This Row],[deadline]]/60)/60)/24)+DATE(1970,1,1)+(-5/24)</f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1">
        <f>Table1[[#This Row],[pledged]]/Table1[[#This Row],[goal]]</f>
        <v>0.37333333333333335</v>
      </c>
      <c r="P901">
        <f>ROUND(Table1[[#This Row],[pledged]]/Table1[[#This Row],[backers_count]],0)</f>
        <v>35</v>
      </c>
      <c r="Q901" t="str">
        <f>LEFT(Table1[[#This Row],[Category and Sub-Category]],FIND("/",Table1[[#This Row],[Category and Sub-Category]])-1)</f>
        <v>music</v>
      </c>
      <c r="R901" t="str">
        <f>RIGHT(Table1[[#This Row],[Category and Sub-Category]],LEN(Table1[[#This Row],[Category and Sub-Category]])-FIND("/",Table1[[#This Row],[Category and Sub-Category]]))</f>
        <v>indie rock</v>
      </c>
      <c r="S901" s="9">
        <f>(((Table1[[#This Row],[launched_at]]/60)/60)/24)+DATE(1970,1,1)+(-5/24)</f>
        <v>40645.890763888885</v>
      </c>
      <c r="T901" s="9">
        <f>(((Table1[[#This Row],[deadline]]/60)/60)/24)+DATE(1970,1,1)+(-5/24)</f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1">
        <f>Table1[[#This Row],[pledged]]/Table1[[#This Row],[goal]]</f>
        <v>4.1999999999999997E-3</v>
      </c>
      <c r="P902">
        <f>ROUND(Table1[[#This Row],[pledged]]/Table1[[#This Row],[backers_count]],0)</f>
        <v>11</v>
      </c>
      <c r="Q902" t="str">
        <f>LEFT(Table1[[#This Row],[Category and Sub-Category]],FIND("/",Table1[[#This Row],[Category and Sub-Category]])-1)</f>
        <v>music</v>
      </c>
      <c r="R902" t="str">
        <f>RIGHT(Table1[[#This Row],[Category and Sub-Category]],LEN(Table1[[#This Row],[Category and Sub-Category]])-FIND("/",Table1[[#This Row],[Category and Sub-Category]]))</f>
        <v>jazz</v>
      </c>
      <c r="S902" s="9">
        <f>(((Table1[[#This Row],[launched_at]]/60)/60)/24)+DATE(1970,1,1)+(-5/24)</f>
        <v>42429.641226851854</v>
      </c>
      <c r="T902" s="9">
        <f>(((Table1[[#This Row],[deadline]]/60)/60)/24)+DATE(1970,1,1)+(-5/24)</f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1">
        <f>Table1[[#This Row],[pledged]]/Table1[[#This Row],[goal]]</f>
        <v>0</v>
      </c>
      <c r="P903" t="e">
        <f>ROUND(Table1[[#This Row],[pledged]]/Table1[[#This Row],[backers_count]],0)</f>
        <v>#DIV/0!</v>
      </c>
      <c r="Q903" t="str">
        <f>LEFT(Table1[[#This Row],[Category and Sub-Category]],FIND("/",Table1[[#This Row],[Category and Sub-Category]])-1)</f>
        <v>music</v>
      </c>
      <c r="R903" t="str">
        <f>RIGHT(Table1[[#This Row],[Category and Sub-Category]],LEN(Table1[[#This Row],[Category and Sub-Category]])-FIND("/",Table1[[#This Row],[Category and Sub-Category]]))</f>
        <v>jazz</v>
      </c>
      <c r="S903" s="9">
        <f>(((Table1[[#This Row],[launched_at]]/60)/60)/24)+DATE(1970,1,1)+(-5/24)</f>
        <v>40291.603171296294</v>
      </c>
      <c r="T903" s="9">
        <f>(((Table1[[#This Row],[deadline]]/60)/60)/24)+DATE(1970,1,1)+(-5/24)</f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1">
        <f>Table1[[#This Row],[pledged]]/Table1[[#This Row],[goal]]</f>
        <v>3.0000000000000001E-3</v>
      </c>
      <c r="P904">
        <f>ROUND(Table1[[#This Row],[pledged]]/Table1[[#This Row],[backers_count]],0)</f>
        <v>30</v>
      </c>
      <c r="Q904" t="str">
        <f>LEFT(Table1[[#This Row],[Category and Sub-Category]],FIND("/",Table1[[#This Row],[Category and Sub-Category]])-1)</f>
        <v>music</v>
      </c>
      <c r="R904" t="str">
        <f>RIGHT(Table1[[#This Row],[Category and Sub-Category]],LEN(Table1[[#This Row],[Category and Sub-Category]])-FIND("/",Table1[[#This Row],[Category and Sub-Category]]))</f>
        <v>jazz</v>
      </c>
      <c r="S904" s="9">
        <f>(((Table1[[#This Row],[launched_at]]/60)/60)/24)+DATE(1970,1,1)+(-5/24)</f>
        <v>41829.757199074069</v>
      </c>
      <c r="T904" s="9">
        <f>(((Table1[[#This Row],[deadline]]/60)/60)/24)+DATE(1970,1,1)+(-5/24)</f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1">
        <f>Table1[[#This Row],[pledged]]/Table1[[#This Row],[goal]]</f>
        <v>3.2000000000000001E-2</v>
      </c>
      <c r="P905">
        <f>ROUND(Table1[[#This Row],[pledged]]/Table1[[#This Row],[backers_count]],0)</f>
        <v>40</v>
      </c>
      <c r="Q905" t="str">
        <f>LEFT(Table1[[#This Row],[Category and Sub-Category]],FIND("/",Table1[[#This Row],[Category and Sub-Category]])-1)</f>
        <v>music</v>
      </c>
      <c r="R905" t="str">
        <f>RIGHT(Table1[[#This Row],[Category and Sub-Category]],LEN(Table1[[#This Row],[Category and Sub-Category]])-FIND("/",Table1[[#This Row],[Category and Sub-Category]]))</f>
        <v>jazz</v>
      </c>
      <c r="S905" s="9">
        <f>(((Table1[[#This Row],[launched_at]]/60)/60)/24)+DATE(1970,1,1)+(-5/24)</f>
        <v>41149.587731481479</v>
      </c>
      <c r="T905" s="9">
        <f>(((Table1[[#This Row],[deadline]]/60)/60)/24)+DATE(1970,1,1)+(-5/24)</f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1">
        <f>Table1[[#This Row],[pledged]]/Table1[[#This Row],[goal]]</f>
        <v>3.0200000000000001E-3</v>
      </c>
      <c r="P906">
        <f>ROUND(Table1[[#This Row],[pledged]]/Table1[[#This Row],[backers_count]],0)</f>
        <v>50</v>
      </c>
      <c r="Q906" t="str">
        <f>LEFT(Table1[[#This Row],[Category and Sub-Category]],FIND("/",Table1[[#This Row],[Category and Sub-Category]])-1)</f>
        <v>music</v>
      </c>
      <c r="R906" t="str">
        <f>RIGHT(Table1[[#This Row],[Category and Sub-Category]],LEN(Table1[[#This Row],[Category and Sub-Category]])-FIND("/",Table1[[#This Row],[Category and Sub-Category]]))</f>
        <v>jazz</v>
      </c>
      <c r="S906" s="9">
        <f>(((Table1[[#This Row],[launched_at]]/60)/60)/24)+DATE(1970,1,1)+(-5/24)</f>
        <v>42341.87195601852</v>
      </c>
      <c r="T906" s="9">
        <f>(((Table1[[#This Row],[deadline]]/60)/60)/24)+DATE(1970,1,1)+(-5/24)</f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1">
        <f>Table1[[#This Row],[pledged]]/Table1[[#This Row],[goal]]</f>
        <v>3.0153846153846153E-2</v>
      </c>
      <c r="P907">
        <f>ROUND(Table1[[#This Row],[pledged]]/Table1[[#This Row],[backers_count]],0)</f>
        <v>33</v>
      </c>
      <c r="Q907" t="str">
        <f>LEFT(Table1[[#This Row],[Category and Sub-Category]],FIND("/",Table1[[#This Row],[Category and Sub-Category]])-1)</f>
        <v>music</v>
      </c>
      <c r="R907" t="str">
        <f>RIGHT(Table1[[#This Row],[Category and Sub-Category]],LEN(Table1[[#This Row],[Category and Sub-Category]])-FIND("/",Table1[[#This Row],[Category and Sub-Category]]))</f>
        <v>jazz</v>
      </c>
      <c r="S907" s="9">
        <f>(((Table1[[#This Row],[launched_at]]/60)/60)/24)+DATE(1970,1,1)+(-5/24)</f>
        <v>40507.031550925924</v>
      </c>
      <c r="T907" s="9">
        <f>(((Table1[[#This Row],[deadline]]/60)/60)/24)+DATE(1970,1,1)+(-5/24)</f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1">
        <f>Table1[[#This Row],[pledged]]/Table1[[#This Row],[goal]]</f>
        <v>0</v>
      </c>
      <c r="P908" t="e">
        <f>ROUND(Table1[[#This Row],[pledged]]/Table1[[#This Row],[backers_count]],0)</f>
        <v>#DIV/0!</v>
      </c>
      <c r="Q908" t="str">
        <f>LEFT(Table1[[#This Row],[Category and Sub-Category]],FIND("/",Table1[[#This Row],[Category and Sub-Category]])-1)</f>
        <v>music</v>
      </c>
      <c r="R908" t="str">
        <f>RIGHT(Table1[[#This Row],[Category and Sub-Category]],LEN(Table1[[#This Row],[Category and Sub-Category]])-FIND("/",Table1[[#This Row],[Category and Sub-Category]]))</f>
        <v>jazz</v>
      </c>
      <c r="S908" s="9">
        <f>(((Table1[[#This Row],[launched_at]]/60)/60)/24)+DATE(1970,1,1)+(-5/24)</f>
        <v>41680.981365740736</v>
      </c>
      <c r="T908" s="9">
        <f>(((Table1[[#This Row],[deadline]]/60)/60)/24)+DATE(1970,1,1)+(-5/24)</f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1">
        <f>Table1[[#This Row],[pledged]]/Table1[[#This Row],[goal]]</f>
        <v>0</v>
      </c>
      <c r="P909" t="e">
        <f>ROUND(Table1[[#This Row],[pledged]]/Table1[[#This Row],[backers_count]],0)</f>
        <v>#DIV/0!</v>
      </c>
      <c r="Q909" t="str">
        <f>LEFT(Table1[[#This Row],[Category and Sub-Category]],FIND("/",Table1[[#This Row],[Category and Sub-Category]])-1)</f>
        <v>music</v>
      </c>
      <c r="R909" t="str">
        <f>RIGHT(Table1[[#This Row],[Category and Sub-Category]],LEN(Table1[[#This Row],[Category and Sub-Category]])-FIND("/",Table1[[#This Row],[Category and Sub-Category]]))</f>
        <v>jazz</v>
      </c>
      <c r="S909" s="9">
        <f>(((Table1[[#This Row],[launched_at]]/60)/60)/24)+DATE(1970,1,1)+(-5/24)</f>
        <v>40766.9840625</v>
      </c>
      <c r="T909" s="9">
        <f>(((Table1[[#This Row],[deadline]]/60)/60)/24)+DATE(1970,1,1)+(-5/24)</f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1">
        <f>Table1[[#This Row],[pledged]]/Table1[[#This Row],[goal]]</f>
        <v>0</v>
      </c>
      <c r="P910" t="e">
        <f>ROUND(Table1[[#This Row],[pledged]]/Table1[[#This Row],[backers_count]],0)</f>
        <v>#DIV/0!</v>
      </c>
      <c r="Q910" t="str">
        <f>LEFT(Table1[[#This Row],[Category and Sub-Category]],FIND("/",Table1[[#This Row],[Category and Sub-Category]])-1)</f>
        <v>music</v>
      </c>
      <c r="R910" t="str">
        <f>RIGHT(Table1[[#This Row],[Category and Sub-Category]],LEN(Table1[[#This Row],[Category and Sub-Category]])-FIND("/",Table1[[#This Row],[Category and Sub-Category]]))</f>
        <v>jazz</v>
      </c>
      <c r="S910" s="9">
        <f>(((Table1[[#This Row],[launched_at]]/60)/60)/24)+DATE(1970,1,1)+(-5/24)</f>
        <v>40340.593229166661</v>
      </c>
      <c r="T910" s="9">
        <f>(((Table1[[#This Row],[deadline]]/60)/60)/24)+DATE(1970,1,1)+(-5/24)</f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1">
        <f>Table1[[#This Row],[pledged]]/Table1[[#This Row],[goal]]</f>
        <v>3.2500000000000001E-2</v>
      </c>
      <c r="P911">
        <f>ROUND(Table1[[#This Row],[pledged]]/Table1[[#This Row],[backers_count]],0)</f>
        <v>65</v>
      </c>
      <c r="Q911" t="str">
        <f>LEFT(Table1[[#This Row],[Category and Sub-Category]],FIND("/",Table1[[#This Row],[Category and Sub-Category]])-1)</f>
        <v>music</v>
      </c>
      <c r="R911" t="str">
        <f>RIGHT(Table1[[#This Row],[Category and Sub-Category]],LEN(Table1[[#This Row],[Category and Sub-Category]])-FIND("/",Table1[[#This Row],[Category and Sub-Category]]))</f>
        <v>jazz</v>
      </c>
      <c r="S911" s="9">
        <f>(((Table1[[#This Row],[launched_at]]/60)/60)/24)+DATE(1970,1,1)+(-5/24)</f>
        <v>41081.481944444444</v>
      </c>
      <c r="T911" s="9">
        <f>(((Table1[[#This Row],[deadline]]/60)/60)/24)+DATE(1970,1,1)+(-5/24)</f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1">
        <f>Table1[[#This Row],[pledged]]/Table1[[#This Row],[goal]]</f>
        <v>0.22363636363636363</v>
      </c>
      <c r="P912">
        <f>ROUND(Table1[[#This Row],[pledged]]/Table1[[#This Row],[backers_count]],0)</f>
        <v>25</v>
      </c>
      <c r="Q912" t="str">
        <f>LEFT(Table1[[#This Row],[Category and Sub-Category]],FIND("/",Table1[[#This Row],[Category and Sub-Category]])-1)</f>
        <v>music</v>
      </c>
      <c r="R912" t="str">
        <f>RIGHT(Table1[[#This Row],[Category and Sub-Category]],LEN(Table1[[#This Row],[Category and Sub-Category]])-FIND("/",Table1[[#This Row],[Category and Sub-Category]]))</f>
        <v>jazz</v>
      </c>
      <c r="S912" s="9">
        <f>(((Table1[[#This Row],[launched_at]]/60)/60)/24)+DATE(1970,1,1)+(-5/24)</f>
        <v>42737.337025462963</v>
      </c>
      <c r="T912" s="9">
        <f>(((Table1[[#This Row],[deadline]]/60)/60)/24)+DATE(1970,1,1)+(-5/24)</f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1">
        <f>Table1[[#This Row],[pledged]]/Table1[[#This Row],[goal]]</f>
        <v>0</v>
      </c>
      <c r="P913" t="e">
        <f>ROUND(Table1[[#This Row],[pledged]]/Table1[[#This Row],[backers_count]],0)</f>
        <v>#DIV/0!</v>
      </c>
      <c r="Q913" t="str">
        <f>LEFT(Table1[[#This Row],[Category and Sub-Category]],FIND("/",Table1[[#This Row],[Category and Sub-Category]])-1)</f>
        <v>music</v>
      </c>
      <c r="R913" t="str">
        <f>RIGHT(Table1[[#This Row],[Category and Sub-Category]],LEN(Table1[[#This Row],[Category and Sub-Category]])-FIND("/",Table1[[#This Row],[Category and Sub-Category]]))</f>
        <v>jazz</v>
      </c>
      <c r="S913" s="9">
        <f>(((Table1[[#This Row],[launched_at]]/60)/60)/24)+DATE(1970,1,1)+(-5/24)</f>
        <v>41641.796817129631</v>
      </c>
      <c r="T913" s="9">
        <f>(((Table1[[#This Row],[deadline]]/60)/60)/24)+DATE(1970,1,1)+(-5/24)</f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1">
        <f>Table1[[#This Row],[pledged]]/Table1[[#This Row],[goal]]</f>
        <v>8.5714285714285719E-3</v>
      </c>
      <c r="P914">
        <f>ROUND(Table1[[#This Row],[pledged]]/Table1[[#This Row],[backers_count]],0)</f>
        <v>15</v>
      </c>
      <c r="Q914" t="str">
        <f>LEFT(Table1[[#This Row],[Category and Sub-Category]],FIND("/",Table1[[#This Row],[Category and Sub-Category]])-1)</f>
        <v>music</v>
      </c>
      <c r="R914" t="str">
        <f>RIGHT(Table1[[#This Row],[Category and Sub-Category]],LEN(Table1[[#This Row],[Category and Sub-Category]])-FIND("/",Table1[[#This Row],[Category and Sub-Category]]))</f>
        <v>jazz</v>
      </c>
      <c r="S914" s="9">
        <f>(((Table1[[#This Row],[launched_at]]/60)/60)/24)+DATE(1970,1,1)+(-5/24)</f>
        <v>41193.901006944441</v>
      </c>
      <c r="T914" s="9">
        <f>(((Table1[[#This Row],[deadline]]/60)/60)/24)+DATE(1970,1,1)+(-5/24)</f>
        <v>41253.942673611105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1">
        <f>Table1[[#This Row],[pledged]]/Table1[[#This Row],[goal]]</f>
        <v>6.6066666666666662E-2</v>
      </c>
      <c r="P915">
        <f>ROUND(Table1[[#This Row],[pledged]]/Table1[[#This Row],[backers_count]],0)</f>
        <v>83</v>
      </c>
      <c r="Q915" t="str">
        <f>LEFT(Table1[[#This Row],[Category and Sub-Category]],FIND("/",Table1[[#This Row],[Category and Sub-Category]])-1)</f>
        <v>music</v>
      </c>
      <c r="R915" t="str">
        <f>RIGHT(Table1[[#This Row],[Category and Sub-Category]],LEN(Table1[[#This Row],[Category and Sub-Category]])-FIND("/",Table1[[#This Row],[Category and Sub-Category]]))</f>
        <v>jazz</v>
      </c>
      <c r="S915" s="9">
        <f>(((Table1[[#This Row],[launched_at]]/60)/60)/24)+DATE(1970,1,1)+(-5/24)</f>
        <v>41003.930775462963</v>
      </c>
      <c r="T915" s="9">
        <f>(((Table1[[#This Row],[deadline]]/60)/60)/24)+DATE(1970,1,1)+(-5/24)</f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1">
        <f>Table1[[#This Row],[pledged]]/Table1[[#This Row],[goal]]</f>
        <v>0</v>
      </c>
      <c r="P916" t="e">
        <f>ROUND(Table1[[#This Row],[pledged]]/Table1[[#This Row],[backers_count]],0)</f>
        <v>#DIV/0!</v>
      </c>
      <c r="Q916" t="str">
        <f>LEFT(Table1[[#This Row],[Category and Sub-Category]],FIND("/",Table1[[#This Row],[Category and Sub-Category]])-1)</f>
        <v>music</v>
      </c>
      <c r="R916" t="str">
        <f>RIGHT(Table1[[#This Row],[Category and Sub-Category]],LEN(Table1[[#This Row],[Category and Sub-Category]])-FIND("/",Table1[[#This Row],[Category and Sub-Category]]))</f>
        <v>jazz</v>
      </c>
      <c r="S916" s="9">
        <f>(((Table1[[#This Row],[launched_at]]/60)/60)/24)+DATE(1970,1,1)+(-5/24)</f>
        <v>41116.554942129631</v>
      </c>
      <c r="T916" s="9">
        <f>(((Table1[[#This Row],[deadline]]/60)/60)/24)+DATE(1970,1,1)+(-5/24)</f>
        <v>41146.554942129631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1">
        <f>Table1[[#This Row],[pledged]]/Table1[[#This Row],[goal]]</f>
        <v>5.7692307692307696E-2</v>
      </c>
      <c r="P917">
        <f>ROUND(Table1[[#This Row],[pledged]]/Table1[[#This Row],[backers_count]],0)</f>
        <v>42</v>
      </c>
      <c r="Q917" t="str">
        <f>LEFT(Table1[[#This Row],[Category and Sub-Category]],FIND("/",Table1[[#This Row],[Category and Sub-Category]])-1)</f>
        <v>music</v>
      </c>
      <c r="R917" t="str">
        <f>RIGHT(Table1[[#This Row],[Category and Sub-Category]],LEN(Table1[[#This Row],[Category and Sub-Category]])-FIND("/",Table1[[#This Row],[Category and Sub-Category]]))</f>
        <v>jazz</v>
      </c>
      <c r="S917" s="9">
        <f>(((Table1[[#This Row],[launched_at]]/60)/60)/24)+DATE(1970,1,1)+(-5/24)</f>
        <v>40937.471226851849</v>
      </c>
      <c r="T917" s="9">
        <f>(((Table1[[#This Row],[deadline]]/60)/60)/24)+DATE(1970,1,1)+(-5/24)</f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1">
        <f>Table1[[#This Row],[pledged]]/Table1[[#This Row],[goal]]</f>
        <v>0</v>
      </c>
      <c r="P918" t="e">
        <f>ROUND(Table1[[#This Row],[pledged]]/Table1[[#This Row],[backers_count]],0)</f>
        <v>#DIV/0!</v>
      </c>
      <c r="Q918" t="str">
        <f>LEFT(Table1[[#This Row],[Category and Sub-Category]],FIND("/",Table1[[#This Row],[Category and Sub-Category]])-1)</f>
        <v>music</v>
      </c>
      <c r="R918" t="str">
        <f>RIGHT(Table1[[#This Row],[Category and Sub-Category]],LEN(Table1[[#This Row],[Category and Sub-Category]])-FIND("/",Table1[[#This Row],[Category and Sub-Category]]))</f>
        <v>jazz</v>
      </c>
      <c r="S918" s="9">
        <f>(((Table1[[#This Row],[launched_at]]/60)/60)/24)+DATE(1970,1,1)+(-5/24)</f>
        <v>40434.645069444443</v>
      </c>
      <c r="T918" s="9">
        <f>(((Table1[[#This Row],[deadline]]/60)/60)/24)+DATE(1970,1,1)+(-5/24)</f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1">
        <f>Table1[[#This Row],[pledged]]/Table1[[#This Row],[goal]]</f>
        <v>6.0000000000000001E-3</v>
      </c>
      <c r="P919">
        <f>ROUND(Table1[[#This Row],[pledged]]/Table1[[#This Row],[backers_count]],0)</f>
        <v>30</v>
      </c>
      <c r="Q919" t="str">
        <f>LEFT(Table1[[#This Row],[Category and Sub-Category]],FIND("/",Table1[[#This Row],[Category and Sub-Category]])-1)</f>
        <v>music</v>
      </c>
      <c r="R919" t="str">
        <f>RIGHT(Table1[[#This Row],[Category and Sub-Category]],LEN(Table1[[#This Row],[Category and Sub-Category]])-FIND("/",Table1[[#This Row],[Category and Sub-Category]]))</f>
        <v>jazz</v>
      </c>
      <c r="S919" s="9">
        <f>(((Table1[[#This Row],[launched_at]]/60)/60)/24)+DATE(1970,1,1)+(-5/24)</f>
        <v>41802.735300925924</v>
      </c>
      <c r="T919" s="9">
        <f>(((Table1[[#This Row],[deadline]]/60)/60)/24)+DATE(1970,1,1)+(-5/24)</f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1">
        <f>Table1[[#This Row],[pledged]]/Table1[[#This Row],[goal]]</f>
        <v>5.0256410256410255E-2</v>
      </c>
      <c r="P920">
        <f>ROUND(Table1[[#This Row],[pledged]]/Table1[[#This Row],[backers_count]],0)</f>
        <v>20</v>
      </c>
      <c r="Q920" t="str">
        <f>LEFT(Table1[[#This Row],[Category and Sub-Category]],FIND("/",Table1[[#This Row],[Category and Sub-Category]])-1)</f>
        <v>music</v>
      </c>
      <c r="R920" t="str">
        <f>RIGHT(Table1[[#This Row],[Category and Sub-Category]],LEN(Table1[[#This Row],[Category and Sub-Category]])-FIND("/",Table1[[#This Row],[Category and Sub-Category]]))</f>
        <v>jazz</v>
      </c>
      <c r="S920" s="9">
        <f>(((Table1[[#This Row],[launched_at]]/60)/60)/24)+DATE(1970,1,1)+(-5/24)</f>
        <v>41944.707881944443</v>
      </c>
      <c r="T920" s="9">
        <f>(((Table1[[#This Row],[deadline]]/60)/60)/24)+DATE(1970,1,1)+(-5/24)</f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1">
        <f>Table1[[#This Row],[pledged]]/Table1[[#This Row],[goal]]</f>
        <v>5.0000000000000001E-3</v>
      </c>
      <c r="P921">
        <f>ROUND(Table1[[#This Row],[pledged]]/Table1[[#This Row],[backers_count]],0)</f>
        <v>100</v>
      </c>
      <c r="Q921" t="str">
        <f>LEFT(Table1[[#This Row],[Category and Sub-Category]],FIND("/",Table1[[#This Row],[Category and Sub-Category]])-1)</f>
        <v>music</v>
      </c>
      <c r="R921" t="str">
        <f>RIGHT(Table1[[#This Row],[Category and Sub-Category]],LEN(Table1[[#This Row],[Category and Sub-Category]])-FIND("/",Table1[[#This Row],[Category and Sub-Category]]))</f>
        <v>jazz</v>
      </c>
      <c r="S921" s="9">
        <f>(((Table1[[#This Row],[launched_at]]/60)/60)/24)+DATE(1970,1,1)+(-5/24)</f>
        <v>41227.433391203704</v>
      </c>
      <c r="T921" s="9">
        <f>(((Table1[[#This Row],[deadline]]/60)/60)/24)+DATE(1970,1,1)+(-5/24)</f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1">
        <f>Table1[[#This Row],[pledged]]/Table1[[#This Row],[goal]]</f>
        <v>0</v>
      </c>
      <c r="P922" t="e">
        <f>ROUND(Table1[[#This Row],[pledged]]/Table1[[#This Row],[backers_count]],0)</f>
        <v>#DIV/0!</v>
      </c>
      <c r="Q922" t="str">
        <f>LEFT(Table1[[#This Row],[Category and Sub-Category]],FIND("/",Table1[[#This Row],[Category and Sub-Category]])-1)</f>
        <v>music</v>
      </c>
      <c r="R922" t="str">
        <f>RIGHT(Table1[[#This Row],[Category and Sub-Category]],LEN(Table1[[#This Row],[Category and Sub-Category]])-FIND("/",Table1[[#This Row],[Category and Sub-Category]]))</f>
        <v>jazz</v>
      </c>
      <c r="S922" s="9">
        <f>(((Table1[[#This Row],[launched_at]]/60)/60)/24)+DATE(1970,1,1)+(-5/24)</f>
        <v>41562.463217592594</v>
      </c>
      <c r="T922" s="9">
        <f>(((Table1[[#This Row],[deadline]]/60)/60)/24)+DATE(1970,1,1)+(-5/24)</f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1">
        <f>Table1[[#This Row],[pledged]]/Table1[[#This Row],[goal]]</f>
        <v>0.309</v>
      </c>
      <c r="P923">
        <f>ROUND(Table1[[#This Row],[pledged]]/Table1[[#This Row],[backers_count]],0)</f>
        <v>232</v>
      </c>
      <c r="Q923" t="str">
        <f>LEFT(Table1[[#This Row],[Category and Sub-Category]],FIND("/",Table1[[#This Row],[Category and Sub-Category]])-1)</f>
        <v>music</v>
      </c>
      <c r="R923" t="str">
        <f>RIGHT(Table1[[#This Row],[Category and Sub-Category]],LEN(Table1[[#This Row],[Category and Sub-Category]])-FIND("/",Table1[[#This Row],[Category and Sub-Category]]))</f>
        <v>jazz</v>
      </c>
      <c r="S923" s="9">
        <f>(((Table1[[#This Row],[launched_at]]/60)/60)/24)+DATE(1970,1,1)+(-5/24)</f>
        <v>40846.962685185179</v>
      </c>
      <c r="T923" s="9">
        <f>(((Table1[[#This Row],[deadline]]/60)/60)/24)+DATE(1970,1,1)+(-5/24)</f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1">
        <f>Table1[[#This Row],[pledged]]/Table1[[#This Row],[goal]]</f>
        <v>0.21037037037037037</v>
      </c>
      <c r="P924">
        <f>ROUND(Table1[[#This Row],[pledged]]/Table1[[#This Row],[backers_count]],0)</f>
        <v>189</v>
      </c>
      <c r="Q924" t="str">
        <f>LEFT(Table1[[#This Row],[Category and Sub-Category]],FIND("/",Table1[[#This Row],[Category and Sub-Category]])-1)</f>
        <v>music</v>
      </c>
      <c r="R924" t="str">
        <f>RIGHT(Table1[[#This Row],[Category and Sub-Category]],LEN(Table1[[#This Row],[Category and Sub-Category]])-FIND("/",Table1[[#This Row],[Category and Sub-Category]]))</f>
        <v>jazz</v>
      </c>
      <c r="S924" s="9">
        <f>(((Table1[[#This Row],[launched_at]]/60)/60)/24)+DATE(1970,1,1)+(-5/24)</f>
        <v>41878.32167824074</v>
      </c>
      <c r="T924" s="9">
        <f>(((Table1[[#This Row],[deadline]]/60)/60)/24)+DATE(1970,1,1)+(-5/24)</f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1">
        <f>Table1[[#This Row],[pledged]]/Table1[[#This Row],[goal]]</f>
        <v>2.1999999999999999E-2</v>
      </c>
      <c r="P925">
        <f>ROUND(Table1[[#This Row],[pledged]]/Table1[[#This Row],[backers_count]],0)</f>
        <v>55</v>
      </c>
      <c r="Q925" t="str">
        <f>LEFT(Table1[[#This Row],[Category and Sub-Category]],FIND("/",Table1[[#This Row],[Category and Sub-Category]])-1)</f>
        <v>music</v>
      </c>
      <c r="R925" t="str">
        <f>RIGHT(Table1[[#This Row],[Category and Sub-Category]],LEN(Table1[[#This Row],[Category and Sub-Category]])-FIND("/",Table1[[#This Row],[Category and Sub-Category]]))</f>
        <v>jazz</v>
      </c>
      <c r="S925" s="9">
        <f>(((Table1[[#This Row],[launched_at]]/60)/60)/24)+DATE(1970,1,1)+(-5/24)</f>
        <v>41934.751423611109</v>
      </c>
      <c r="T925" s="9">
        <f>(((Table1[[#This Row],[deadline]]/60)/60)/24)+DATE(1970,1,1)+(-5/24)</f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1">
        <f>Table1[[#This Row],[pledged]]/Table1[[#This Row],[goal]]</f>
        <v>0.109</v>
      </c>
      <c r="P926">
        <f>ROUND(Table1[[#This Row],[pledged]]/Table1[[#This Row],[backers_count]],0)</f>
        <v>22</v>
      </c>
      <c r="Q926" t="str">
        <f>LEFT(Table1[[#This Row],[Category and Sub-Category]],FIND("/",Table1[[#This Row],[Category and Sub-Category]])-1)</f>
        <v>music</v>
      </c>
      <c r="R926" t="str">
        <f>RIGHT(Table1[[#This Row],[Category and Sub-Category]],LEN(Table1[[#This Row],[Category and Sub-Category]])-FIND("/",Table1[[#This Row],[Category and Sub-Category]]))</f>
        <v>jazz</v>
      </c>
      <c r="S926" s="9">
        <f>(((Table1[[#This Row],[launched_at]]/60)/60)/24)+DATE(1970,1,1)+(-5/24)</f>
        <v>41288.734594907408</v>
      </c>
      <c r="T926" s="9">
        <f>(((Table1[[#This Row],[deadline]]/60)/60)/24)+DATE(1970,1,1)+(-5/24)</f>
        <v>41318.734594907408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1">
        <f>Table1[[#This Row],[pledged]]/Table1[[#This Row],[goal]]</f>
        <v>2.6666666666666668E-2</v>
      </c>
      <c r="P927">
        <f>ROUND(Table1[[#This Row],[pledged]]/Table1[[#This Row],[backers_count]],0)</f>
        <v>32</v>
      </c>
      <c r="Q927" t="str">
        <f>LEFT(Table1[[#This Row],[Category and Sub-Category]],FIND("/",Table1[[#This Row],[Category and Sub-Category]])-1)</f>
        <v>music</v>
      </c>
      <c r="R927" t="str">
        <f>RIGHT(Table1[[#This Row],[Category and Sub-Category]],LEN(Table1[[#This Row],[Category and Sub-Category]])-FIND("/",Table1[[#This Row],[Category and Sub-Category]]))</f>
        <v>jazz</v>
      </c>
      <c r="S927" s="9">
        <f>(((Table1[[#This Row],[launched_at]]/60)/60)/24)+DATE(1970,1,1)+(-5/24)</f>
        <v>41575.672581018516</v>
      </c>
      <c r="T927" s="9">
        <f>(((Table1[[#This Row],[deadline]]/60)/60)/24)+DATE(1970,1,1)+(-5/24)</f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1">
        <f>Table1[[#This Row],[pledged]]/Table1[[#This Row],[goal]]</f>
        <v>0</v>
      </c>
      <c r="P928" t="e">
        <f>ROUND(Table1[[#This Row],[pledged]]/Table1[[#This Row],[backers_count]],0)</f>
        <v>#DIV/0!</v>
      </c>
      <c r="Q928" t="str">
        <f>LEFT(Table1[[#This Row],[Category and Sub-Category]],FIND("/",Table1[[#This Row],[Category and Sub-Category]])-1)</f>
        <v>music</v>
      </c>
      <c r="R928" t="str">
        <f>RIGHT(Table1[[#This Row],[Category and Sub-Category]],LEN(Table1[[#This Row],[Category and Sub-Category]])-FIND("/",Table1[[#This Row],[Category and Sub-Category]]))</f>
        <v>jazz</v>
      </c>
      <c r="S928" s="9">
        <f>(((Table1[[#This Row],[launched_at]]/60)/60)/24)+DATE(1970,1,1)+(-5/24)</f>
        <v>40337.811689814815</v>
      </c>
      <c r="T928" s="9">
        <f>(((Table1[[#This Row],[deadline]]/60)/60)/24)+DATE(1970,1,1)+(-5/24)</f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1">
        <f>Table1[[#This Row],[pledged]]/Table1[[#This Row],[goal]]</f>
        <v>0</v>
      </c>
      <c r="P929" t="e">
        <f>ROUND(Table1[[#This Row],[pledged]]/Table1[[#This Row],[backers_count]],0)</f>
        <v>#DIV/0!</v>
      </c>
      <c r="Q929" t="str">
        <f>LEFT(Table1[[#This Row],[Category and Sub-Category]],FIND("/",Table1[[#This Row],[Category and Sub-Category]])-1)</f>
        <v>music</v>
      </c>
      <c r="R929" t="str">
        <f>RIGHT(Table1[[#This Row],[Category and Sub-Category]],LEN(Table1[[#This Row],[Category and Sub-Category]])-FIND("/",Table1[[#This Row],[Category and Sub-Category]]))</f>
        <v>jazz</v>
      </c>
      <c r="S929" s="9">
        <f>(((Table1[[#This Row],[launched_at]]/60)/60)/24)+DATE(1970,1,1)+(-5/24)</f>
        <v>41013.614525462959</v>
      </c>
      <c r="T929" s="9">
        <f>(((Table1[[#This Row],[deadline]]/60)/60)/24)+DATE(1970,1,1)+(-5/24)</f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1">
        <f>Table1[[#This Row],[pledged]]/Table1[[#This Row],[goal]]</f>
        <v>0.10862068965517241</v>
      </c>
      <c r="P930">
        <f>ROUND(Table1[[#This Row],[pledged]]/Table1[[#This Row],[backers_count]],0)</f>
        <v>56</v>
      </c>
      <c r="Q930" t="str">
        <f>LEFT(Table1[[#This Row],[Category and Sub-Category]],FIND("/",Table1[[#This Row],[Category and Sub-Category]])-1)</f>
        <v>music</v>
      </c>
      <c r="R930" t="str">
        <f>RIGHT(Table1[[#This Row],[Category and Sub-Category]],LEN(Table1[[#This Row],[Category and Sub-Category]])-FIND("/",Table1[[#This Row],[Category and Sub-Category]]))</f>
        <v>jazz</v>
      </c>
      <c r="S930" s="9">
        <f>(((Table1[[#This Row],[launched_at]]/60)/60)/24)+DATE(1970,1,1)+(-5/24)</f>
        <v>41180.654085648144</v>
      </c>
      <c r="T930" s="9">
        <f>(((Table1[[#This Row],[deadline]]/60)/60)/24)+DATE(1970,1,1)+(-5/24)</f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1">
        <f>Table1[[#This Row],[pledged]]/Table1[[#This Row],[goal]]</f>
        <v>0</v>
      </c>
      <c r="P931" t="e">
        <f>ROUND(Table1[[#This Row],[pledged]]/Table1[[#This Row],[backers_count]],0)</f>
        <v>#DIV/0!</v>
      </c>
      <c r="Q931" t="str">
        <f>LEFT(Table1[[#This Row],[Category and Sub-Category]],FIND("/",Table1[[#This Row],[Category and Sub-Category]])-1)</f>
        <v>music</v>
      </c>
      <c r="R931" t="str">
        <f>RIGHT(Table1[[#This Row],[Category and Sub-Category]],LEN(Table1[[#This Row],[Category and Sub-Category]])-FIND("/",Table1[[#This Row],[Category and Sub-Category]]))</f>
        <v>jazz</v>
      </c>
      <c r="S931" s="9">
        <f>(((Table1[[#This Row],[launched_at]]/60)/60)/24)+DATE(1970,1,1)+(-5/24)</f>
        <v>40978.029733796291</v>
      </c>
      <c r="T931" s="9">
        <f>(((Table1[[#This Row],[deadline]]/60)/60)/24)+DATE(1970,1,1)+(-5/24)</f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1">
        <f>Table1[[#This Row],[pledged]]/Table1[[#This Row],[goal]]</f>
        <v>0.38333333333333336</v>
      </c>
      <c r="P932">
        <f>ROUND(Table1[[#This Row],[pledged]]/Table1[[#This Row],[backers_count]],0)</f>
        <v>69</v>
      </c>
      <c r="Q932" t="str">
        <f>LEFT(Table1[[#This Row],[Category and Sub-Category]],FIND("/",Table1[[#This Row],[Category and Sub-Category]])-1)</f>
        <v>music</v>
      </c>
      <c r="R932" t="str">
        <f>RIGHT(Table1[[#This Row],[Category and Sub-Category]],LEN(Table1[[#This Row],[Category and Sub-Category]])-FIND("/",Table1[[#This Row],[Category and Sub-Category]]))</f>
        <v>jazz</v>
      </c>
      <c r="S932" s="9">
        <f>(((Table1[[#This Row],[launched_at]]/60)/60)/24)+DATE(1970,1,1)+(-5/24)</f>
        <v>40312.707245370366</v>
      </c>
      <c r="T932" s="9">
        <f>(((Table1[[#This Row],[deadline]]/60)/60)/24)+DATE(1970,1,1)+(-5/24)</f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1">
        <f>Table1[[#This Row],[pledged]]/Table1[[#This Row],[goal]]</f>
        <v>6.5500000000000003E-2</v>
      </c>
      <c r="P933">
        <f>ROUND(Table1[[#This Row],[pledged]]/Table1[[#This Row],[backers_count]],0)</f>
        <v>19</v>
      </c>
      <c r="Q933" t="str">
        <f>LEFT(Table1[[#This Row],[Category and Sub-Category]],FIND("/",Table1[[#This Row],[Category and Sub-Category]])-1)</f>
        <v>music</v>
      </c>
      <c r="R933" t="str">
        <f>RIGHT(Table1[[#This Row],[Category and Sub-Category]],LEN(Table1[[#This Row],[Category and Sub-Category]])-FIND("/",Table1[[#This Row],[Category and Sub-Category]]))</f>
        <v>jazz</v>
      </c>
      <c r="S933" s="9">
        <f>(((Table1[[#This Row],[launched_at]]/60)/60)/24)+DATE(1970,1,1)+(-5/24)</f>
        <v>41680.151643518519</v>
      </c>
      <c r="T933" s="9">
        <f>(((Table1[[#This Row],[deadline]]/60)/60)/24)+DATE(1970,1,1)+(-5/24)</f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1">
        <f>Table1[[#This Row],[pledged]]/Table1[[#This Row],[goal]]</f>
        <v>0.14536842105263159</v>
      </c>
      <c r="P934">
        <f>ROUND(Table1[[#This Row],[pledged]]/Table1[[#This Row],[backers_count]],0)</f>
        <v>46</v>
      </c>
      <c r="Q934" t="str">
        <f>LEFT(Table1[[#This Row],[Category and Sub-Category]],FIND("/",Table1[[#This Row],[Category and Sub-Category]])-1)</f>
        <v>music</v>
      </c>
      <c r="R934" t="str">
        <f>RIGHT(Table1[[#This Row],[Category and Sub-Category]],LEN(Table1[[#This Row],[Category and Sub-Category]])-FIND("/",Table1[[#This Row],[Category and Sub-Category]]))</f>
        <v>jazz</v>
      </c>
      <c r="S934" s="9">
        <f>(((Table1[[#This Row],[launched_at]]/60)/60)/24)+DATE(1970,1,1)+(-5/24)</f>
        <v>41310.760937499996</v>
      </c>
      <c r="T934" s="9">
        <f>(((Table1[[#This Row],[deadline]]/60)/60)/24)+DATE(1970,1,1)+(-5/24)</f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1">
        <f>Table1[[#This Row],[pledged]]/Table1[[#This Row],[goal]]</f>
        <v>0.06</v>
      </c>
      <c r="P935">
        <f>ROUND(Table1[[#This Row],[pledged]]/Table1[[#This Row],[backers_count]],0)</f>
        <v>60</v>
      </c>
      <c r="Q935" t="str">
        <f>LEFT(Table1[[#This Row],[Category and Sub-Category]],FIND("/",Table1[[#This Row],[Category and Sub-Category]])-1)</f>
        <v>music</v>
      </c>
      <c r="R935" t="str">
        <f>RIGHT(Table1[[#This Row],[Category and Sub-Category]],LEN(Table1[[#This Row],[Category and Sub-Category]])-FIND("/",Table1[[#This Row],[Category and Sub-Category]]))</f>
        <v>jazz</v>
      </c>
      <c r="S935" s="9">
        <f>(((Table1[[#This Row],[launched_at]]/60)/60)/24)+DATE(1970,1,1)+(-5/24)</f>
        <v>41710.960752314815</v>
      </c>
      <c r="T935" s="9">
        <f>(((Table1[[#This Row],[deadline]]/60)/60)/24)+DATE(1970,1,1)+(-5/24)</f>
        <v>41770.960752314815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1">
        <f>Table1[[#This Row],[pledged]]/Table1[[#This Row],[goal]]</f>
        <v>0.30399999999999999</v>
      </c>
      <c r="P936">
        <f>ROUND(Table1[[#This Row],[pledged]]/Table1[[#This Row],[backers_count]],0)</f>
        <v>51</v>
      </c>
      <c r="Q936" t="str">
        <f>LEFT(Table1[[#This Row],[Category and Sub-Category]],FIND("/",Table1[[#This Row],[Category and Sub-Category]])-1)</f>
        <v>music</v>
      </c>
      <c r="R936" t="str">
        <f>RIGHT(Table1[[#This Row],[Category and Sub-Category]],LEN(Table1[[#This Row],[Category and Sub-Category]])-FIND("/",Table1[[#This Row],[Category and Sub-Category]]))</f>
        <v>jazz</v>
      </c>
      <c r="S936" s="9">
        <f>(((Table1[[#This Row],[launched_at]]/60)/60)/24)+DATE(1970,1,1)+(-5/24)</f>
        <v>41733.528749999998</v>
      </c>
      <c r="T936" s="9">
        <f>(((Table1[[#This Row],[deadline]]/60)/60)/24)+DATE(1970,1,1)+(-5/24)</f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1">
        <f>Table1[[#This Row],[pledged]]/Table1[[#This Row],[goal]]</f>
        <v>1.4285714285714285E-2</v>
      </c>
      <c r="P937">
        <f>ROUND(Table1[[#This Row],[pledged]]/Table1[[#This Row],[backers_count]],0)</f>
        <v>25</v>
      </c>
      <c r="Q937" t="str">
        <f>LEFT(Table1[[#This Row],[Category and Sub-Category]],FIND("/",Table1[[#This Row],[Category and Sub-Category]])-1)</f>
        <v>music</v>
      </c>
      <c r="R937" t="str">
        <f>RIGHT(Table1[[#This Row],[Category and Sub-Category]],LEN(Table1[[#This Row],[Category and Sub-Category]])-FIND("/",Table1[[#This Row],[Category and Sub-Category]]))</f>
        <v>jazz</v>
      </c>
      <c r="S937" s="9">
        <f>(((Table1[[#This Row],[launched_at]]/60)/60)/24)+DATE(1970,1,1)+(-5/24)</f>
        <v>42368.125335648147</v>
      </c>
      <c r="T937" s="9">
        <f>(((Table1[[#This Row],[deadline]]/60)/60)/24)+DATE(1970,1,1)+(-5/24)</f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1">
        <f>Table1[[#This Row],[pledged]]/Table1[[#This Row],[goal]]</f>
        <v>0</v>
      </c>
      <c r="P938" t="e">
        <f>ROUND(Table1[[#This Row],[pledged]]/Table1[[#This Row],[backers_count]],0)</f>
        <v>#DIV/0!</v>
      </c>
      <c r="Q938" t="str">
        <f>LEFT(Table1[[#This Row],[Category and Sub-Category]],FIND("/",Table1[[#This Row],[Category and Sub-Category]])-1)</f>
        <v>music</v>
      </c>
      <c r="R938" t="str">
        <f>RIGHT(Table1[[#This Row],[Category and Sub-Category]],LEN(Table1[[#This Row],[Category and Sub-Category]])-FIND("/",Table1[[#This Row],[Category and Sub-Category]]))</f>
        <v>jazz</v>
      </c>
      <c r="S938" s="9">
        <f>(((Table1[[#This Row],[launched_at]]/60)/60)/24)+DATE(1970,1,1)+(-5/24)</f>
        <v>40882.815844907404</v>
      </c>
      <c r="T938" s="9">
        <f>(((Table1[[#This Row],[deadline]]/60)/60)/24)+DATE(1970,1,1)+(-5/24)</f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1">
        <f>Table1[[#This Row],[pledged]]/Table1[[#This Row],[goal]]</f>
        <v>1.1428571428571429E-2</v>
      </c>
      <c r="P939">
        <f>ROUND(Table1[[#This Row],[pledged]]/Table1[[#This Row],[backers_count]],0)</f>
        <v>20</v>
      </c>
      <c r="Q939" t="str">
        <f>LEFT(Table1[[#This Row],[Category and Sub-Category]],FIND("/",Table1[[#This Row],[Category and Sub-Category]])-1)</f>
        <v>music</v>
      </c>
      <c r="R939" t="str">
        <f>RIGHT(Table1[[#This Row],[Category and Sub-Category]],LEN(Table1[[#This Row],[Category and Sub-Category]])-FIND("/",Table1[[#This Row],[Category and Sub-Category]]))</f>
        <v>jazz</v>
      </c>
      <c r="S939" s="9">
        <f>(((Table1[[#This Row],[launched_at]]/60)/60)/24)+DATE(1970,1,1)+(-5/24)</f>
        <v>41551.589780092589</v>
      </c>
      <c r="T939" s="9">
        <f>(((Table1[[#This Row],[deadline]]/60)/60)/24)+DATE(1970,1,1)+(-5/24)</f>
        <v>41581.63144675926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1">
        <f>Table1[[#This Row],[pledged]]/Table1[[#This Row],[goal]]</f>
        <v>3.5714285714285713E-3</v>
      </c>
      <c r="P940">
        <f>ROUND(Table1[[#This Row],[pledged]]/Table1[[#This Row],[backers_count]],0)</f>
        <v>25</v>
      </c>
      <c r="Q940" t="str">
        <f>LEFT(Table1[[#This Row],[Category and Sub-Category]],FIND("/",Table1[[#This Row],[Category and Sub-Category]])-1)</f>
        <v>music</v>
      </c>
      <c r="R940" t="str">
        <f>RIGHT(Table1[[#This Row],[Category and Sub-Category]],LEN(Table1[[#This Row],[Category and Sub-Category]])-FIND("/",Table1[[#This Row],[Category and Sub-Category]]))</f>
        <v>jazz</v>
      </c>
      <c r="S940" s="9">
        <f>(((Table1[[#This Row],[launched_at]]/60)/60)/24)+DATE(1970,1,1)+(-5/24)</f>
        <v>41124.27138888889</v>
      </c>
      <c r="T940" s="9">
        <f>(((Table1[[#This Row],[deadline]]/60)/60)/24)+DATE(1970,1,1)+(-5/24)</f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1">
        <f>Table1[[#This Row],[pledged]]/Table1[[#This Row],[goal]]</f>
        <v>1.4545454545454545E-2</v>
      </c>
      <c r="P941">
        <f>ROUND(Table1[[#This Row],[pledged]]/Table1[[#This Row],[backers_count]],0)</f>
        <v>20</v>
      </c>
      <c r="Q941" t="str">
        <f>LEFT(Table1[[#This Row],[Category and Sub-Category]],FIND("/",Table1[[#This Row],[Category and Sub-Category]])-1)</f>
        <v>music</v>
      </c>
      <c r="R941" t="str">
        <f>RIGHT(Table1[[#This Row],[Category and Sub-Category]],LEN(Table1[[#This Row],[Category and Sub-Category]])-FIND("/",Table1[[#This Row],[Category and Sub-Category]]))</f>
        <v>jazz</v>
      </c>
      <c r="S941" s="9">
        <f>(((Table1[[#This Row],[launched_at]]/60)/60)/24)+DATE(1970,1,1)+(-5/24)</f>
        <v>41416.554837962962</v>
      </c>
      <c r="T941" s="9">
        <f>(((Table1[[#This Row],[deadline]]/60)/60)/24)+DATE(1970,1,1)+(-5/24)</f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1">
        <f>Table1[[#This Row],[pledged]]/Table1[[#This Row],[goal]]</f>
        <v>0.17155555555555554</v>
      </c>
      <c r="P942">
        <f>ROUND(Table1[[#This Row],[pledged]]/Table1[[#This Row],[backers_count]],0)</f>
        <v>110</v>
      </c>
      <c r="Q942" t="str">
        <f>LEFT(Table1[[#This Row],[Category and Sub-Category]],FIND("/",Table1[[#This Row],[Category and Sub-Category]])-1)</f>
        <v>technology</v>
      </c>
      <c r="R942" t="str">
        <f>RIGHT(Table1[[#This Row],[Category and Sub-Category]],LEN(Table1[[#This Row],[Category and Sub-Category]])-FIND("/",Table1[[#This Row],[Category and Sub-Category]]))</f>
        <v>wearables</v>
      </c>
      <c r="S942" s="9">
        <f>(((Table1[[#This Row],[launched_at]]/60)/60)/24)+DATE(1970,1,1)+(-5/24)</f>
        <v>42181.800069444442</v>
      </c>
      <c r="T942" s="9">
        <f>(((Table1[[#This Row],[deadline]]/60)/60)/24)+DATE(1970,1,1)+(-5/24)</f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1">
        <f>Table1[[#This Row],[pledged]]/Table1[[#This Row],[goal]]</f>
        <v>2.3220000000000001E-2</v>
      </c>
      <c r="P943">
        <f>ROUND(Table1[[#This Row],[pledged]]/Table1[[#This Row],[backers_count]],0)</f>
        <v>37</v>
      </c>
      <c r="Q943" t="str">
        <f>LEFT(Table1[[#This Row],[Category and Sub-Category]],FIND("/",Table1[[#This Row],[Category and Sub-Category]])-1)</f>
        <v>technology</v>
      </c>
      <c r="R943" t="str">
        <f>RIGHT(Table1[[#This Row],[Category and Sub-Category]],LEN(Table1[[#This Row],[Category and Sub-Category]])-FIND("/",Table1[[#This Row],[Category and Sub-Category]]))</f>
        <v>wearables</v>
      </c>
      <c r="S943" s="9">
        <f>(((Table1[[#This Row],[launched_at]]/60)/60)/24)+DATE(1970,1,1)+(-5/24)</f>
        <v>42745.888252314813</v>
      </c>
      <c r="T943" s="9">
        <f>(((Table1[[#This Row],[deadline]]/60)/60)/24)+DATE(1970,1,1)+(-5/24)</f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1">
        <f>Table1[[#This Row],[pledged]]/Table1[[#This Row],[goal]]</f>
        <v>8.9066666666666669E-2</v>
      </c>
      <c r="P944">
        <f>ROUND(Table1[[#This Row],[pledged]]/Table1[[#This Row],[backers_count]],0)</f>
        <v>42</v>
      </c>
      <c r="Q944" t="str">
        <f>LEFT(Table1[[#This Row],[Category and Sub-Category]],FIND("/",Table1[[#This Row],[Category and Sub-Category]])-1)</f>
        <v>technology</v>
      </c>
      <c r="R944" t="str">
        <f>RIGHT(Table1[[#This Row],[Category and Sub-Category]],LEN(Table1[[#This Row],[Category and Sub-Category]])-FIND("/",Table1[[#This Row],[Category and Sub-Category]]))</f>
        <v>wearables</v>
      </c>
      <c r="S944" s="9">
        <f>(((Table1[[#This Row],[launched_at]]/60)/60)/24)+DATE(1970,1,1)+(-5/24)</f>
        <v>42382.634953703695</v>
      </c>
      <c r="T944" s="9">
        <f>(((Table1[[#This Row],[deadline]]/60)/60)/24)+DATE(1970,1,1)+(-5/24)</f>
        <v>42418.634953703695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1">
        <f>Table1[[#This Row],[pledged]]/Table1[[#This Row],[goal]]</f>
        <v>9.633333333333334E-2</v>
      </c>
      <c r="P945">
        <f>ROUND(Table1[[#This Row],[pledged]]/Table1[[#This Row],[backers_count]],0)</f>
        <v>24</v>
      </c>
      <c r="Q945" t="str">
        <f>LEFT(Table1[[#This Row],[Category and Sub-Category]],FIND("/",Table1[[#This Row],[Category and Sub-Category]])-1)</f>
        <v>technology</v>
      </c>
      <c r="R945" t="str">
        <f>RIGHT(Table1[[#This Row],[Category and Sub-Category]],LEN(Table1[[#This Row],[Category and Sub-Category]])-FIND("/",Table1[[#This Row],[Category and Sub-Category]]))</f>
        <v>wearables</v>
      </c>
      <c r="S945" s="9">
        <f>(((Table1[[#This Row],[launched_at]]/60)/60)/24)+DATE(1970,1,1)+(-5/24)</f>
        <v>42673.459548611114</v>
      </c>
      <c r="T945" s="9">
        <f>(((Table1[[#This Row],[deadline]]/60)/60)/24)+DATE(1970,1,1)+(-5/24)</f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1">
        <f>Table1[[#This Row],[pledged]]/Table1[[#This Row],[goal]]</f>
        <v>0.13325999999999999</v>
      </c>
      <c r="P946">
        <f>ROUND(Table1[[#This Row],[pledged]]/Table1[[#This Row],[backers_count]],0)</f>
        <v>69</v>
      </c>
      <c r="Q946" t="str">
        <f>LEFT(Table1[[#This Row],[Category and Sub-Category]],FIND("/",Table1[[#This Row],[Category and Sub-Category]])-1)</f>
        <v>technology</v>
      </c>
      <c r="R946" t="str">
        <f>RIGHT(Table1[[#This Row],[Category and Sub-Category]],LEN(Table1[[#This Row],[Category and Sub-Category]])-FIND("/",Table1[[#This Row],[Category and Sub-Category]]))</f>
        <v>wearables</v>
      </c>
      <c r="S946" s="9">
        <f>(((Table1[[#This Row],[launched_at]]/60)/60)/24)+DATE(1970,1,1)+(-5/24)</f>
        <v>42444.375578703701</v>
      </c>
      <c r="T946" s="9">
        <f>(((Table1[[#This Row],[deadline]]/60)/60)/24)+DATE(1970,1,1)+(-5/24)</f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1">
        <f>Table1[[#This Row],[pledged]]/Table1[[#This Row],[goal]]</f>
        <v>2.4840000000000001E-2</v>
      </c>
      <c r="P947">
        <f>ROUND(Table1[[#This Row],[pledged]]/Table1[[#This Row],[backers_count]],0)</f>
        <v>155</v>
      </c>
      <c r="Q947" t="str">
        <f>LEFT(Table1[[#This Row],[Category and Sub-Category]],FIND("/",Table1[[#This Row],[Category and Sub-Category]])-1)</f>
        <v>technology</v>
      </c>
      <c r="R947" t="str">
        <f>RIGHT(Table1[[#This Row],[Category and Sub-Category]],LEN(Table1[[#This Row],[Category and Sub-Category]])-FIND("/",Table1[[#This Row],[Category and Sub-Category]]))</f>
        <v>wearables</v>
      </c>
      <c r="S947" s="9">
        <f>(((Table1[[#This Row],[launched_at]]/60)/60)/24)+DATE(1970,1,1)+(-5/24)</f>
        <v>42732.664652777778</v>
      </c>
      <c r="T947" s="9">
        <f>(((Table1[[#This Row],[deadline]]/60)/60)/24)+DATE(1970,1,1)+(-5/24)</f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1">
        <f>Table1[[#This Row],[pledged]]/Table1[[#This Row],[goal]]</f>
        <v>1.9066666666666666E-2</v>
      </c>
      <c r="P948">
        <f>ROUND(Table1[[#This Row],[pledged]]/Table1[[#This Row],[backers_count]],0)</f>
        <v>57</v>
      </c>
      <c r="Q948" t="str">
        <f>LEFT(Table1[[#This Row],[Category and Sub-Category]],FIND("/",Table1[[#This Row],[Category and Sub-Category]])-1)</f>
        <v>technology</v>
      </c>
      <c r="R948" t="str">
        <f>RIGHT(Table1[[#This Row],[Category and Sub-Category]],LEN(Table1[[#This Row],[Category and Sub-Category]])-FIND("/",Table1[[#This Row],[Category and Sub-Category]]))</f>
        <v>wearables</v>
      </c>
      <c r="S948" s="9">
        <f>(((Table1[[#This Row],[launched_at]]/60)/60)/24)+DATE(1970,1,1)+(-5/24)</f>
        <v>42592.542222222219</v>
      </c>
      <c r="T948" s="9">
        <f>(((Table1[[#This Row],[deadline]]/60)/60)/24)+DATE(1970,1,1)+(-5/24)</f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1">
        <f>Table1[[#This Row],[pledged]]/Table1[[#This Row],[goal]]</f>
        <v>0</v>
      </c>
      <c r="P949" t="e">
        <f>ROUND(Table1[[#This Row],[pledged]]/Table1[[#This Row],[backers_count]],0)</f>
        <v>#DIV/0!</v>
      </c>
      <c r="Q949" t="str">
        <f>LEFT(Table1[[#This Row],[Category and Sub-Category]],FIND("/",Table1[[#This Row],[Category and Sub-Category]])-1)</f>
        <v>technology</v>
      </c>
      <c r="R949" t="str">
        <f>RIGHT(Table1[[#This Row],[Category and Sub-Category]],LEN(Table1[[#This Row],[Category and Sub-Category]])-FIND("/",Table1[[#This Row],[Category and Sub-Category]]))</f>
        <v>wearables</v>
      </c>
      <c r="S949" s="9">
        <f>(((Table1[[#This Row],[launched_at]]/60)/60)/24)+DATE(1970,1,1)+(-5/24)</f>
        <v>42491.57298611111</v>
      </c>
      <c r="T949" s="9">
        <f>(((Table1[[#This Row],[deadline]]/60)/60)/24)+DATE(1970,1,1)+(-5/24)</f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1">
        <f>Table1[[#This Row],[pledged]]/Table1[[#This Row],[goal]]</f>
        <v>0.12</v>
      </c>
      <c r="P950">
        <f>ROUND(Table1[[#This Row],[pledged]]/Table1[[#This Row],[backers_count]],0)</f>
        <v>60</v>
      </c>
      <c r="Q950" t="str">
        <f>LEFT(Table1[[#This Row],[Category and Sub-Category]],FIND("/",Table1[[#This Row],[Category and Sub-Category]])-1)</f>
        <v>technology</v>
      </c>
      <c r="R950" t="str">
        <f>RIGHT(Table1[[#This Row],[Category and Sub-Category]],LEN(Table1[[#This Row],[Category and Sub-Category]])-FIND("/",Table1[[#This Row],[Category and Sub-Category]]))</f>
        <v>wearables</v>
      </c>
      <c r="S950" s="9">
        <f>(((Table1[[#This Row],[launched_at]]/60)/60)/24)+DATE(1970,1,1)+(-5/24)</f>
        <v>42411.619953703703</v>
      </c>
      <c r="T950" s="9">
        <f>(((Table1[[#This Row],[deadline]]/60)/60)/24)+DATE(1970,1,1)+(-5/24)</f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1">
        <f>Table1[[#This Row],[pledged]]/Table1[[#This Row],[goal]]</f>
        <v>1.3650000000000001E-2</v>
      </c>
      <c r="P951">
        <f>ROUND(Table1[[#This Row],[pledged]]/Table1[[#This Row],[backers_count]],0)</f>
        <v>39</v>
      </c>
      <c r="Q951" t="str">
        <f>LEFT(Table1[[#This Row],[Category and Sub-Category]],FIND("/",Table1[[#This Row],[Category and Sub-Category]])-1)</f>
        <v>technology</v>
      </c>
      <c r="R951" t="str">
        <f>RIGHT(Table1[[#This Row],[Category and Sub-Category]],LEN(Table1[[#This Row],[Category and Sub-Category]])-FIND("/",Table1[[#This Row],[Category and Sub-Category]]))</f>
        <v>wearables</v>
      </c>
      <c r="S951" s="9">
        <f>(((Table1[[#This Row],[launched_at]]/60)/60)/24)+DATE(1970,1,1)+(-5/24)</f>
        <v>42360.835370370369</v>
      </c>
      <c r="T951" s="9">
        <f>(((Table1[[#This Row],[deadline]]/60)/60)/24)+DATE(1970,1,1)+(-5/24)</f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1">
        <f>Table1[[#This Row],[pledged]]/Table1[[#This Row],[goal]]</f>
        <v>0.28039999999999998</v>
      </c>
      <c r="P952">
        <f>ROUND(Table1[[#This Row],[pledged]]/Table1[[#This Row],[backers_count]],0)</f>
        <v>58</v>
      </c>
      <c r="Q952" t="str">
        <f>LEFT(Table1[[#This Row],[Category and Sub-Category]],FIND("/",Table1[[#This Row],[Category and Sub-Category]])-1)</f>
        <v>technology</v>
      </c>
      <c r="R952" t="str">
        <f>RIGHT(Table1[[#This Row],[Category and Sub-Category]],LEN(Table1[[#This Row],[Category and Sub-Category]])-FIND("/",Table1[[#This Row],[Category and Sub-Category]]))</f>
        <v>wearables</v>
      </c>
      <c r="S952" s="9">
        <f>(((Table1[[#This Row],[launched_at]]/60)/60)/24)+DATE(1970,1,1)+(-5/24)</f>
        <v>42356.54237268518</v>
      </c>
      <c r="T952" s="9">
        <f>(((Table1[[#This Row],[deadline]]/60)/60)/24)+DATE(1970,1,1)+(-5/24)</f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1">
        <f>Table1[[#This Row],[pledged]]/Table1[[#This Row],[goal]]</f>
        <v>0.38390000000000002</v>
      </c>
      <c r="P953">
        <f>ROUND(Table1[[#This Row],[pledged]]/Table1[[#This Row],[backers_count]],0)</f>
        <v>159</v>
      </c>
      <c r="Q953" t="str">
        <f>LEFT(Table1[[#This Row],[Category and Sub-Category]],FIND("/",Table1[[#This Row],[Category and Sub-Category]])-1)</f>
        <v>technology</v>
      </c>
      <c r="R953" t="str">
        <f>RIGHT(Table1[[#This Row],[Category and Sub-Category]],LEN(Table1[[#This Row],[Category and Sub-Category]])-FIND("/",Table1[[#This Row],[Category and Sub-Category]]))</f>
        <v>wearables</v>
      </c>
      <c r="S953" s="9">
        <f>(((Table1[[#This Row],[launched_at]]/60)/60)/24)+DATE(1970,1,1)+(-5/24)</f>
        <v>42480.44527777777</v>
      </c>
      <c r="T953" s="9">
        <f>(((Table1[[#This Row],[deadline]]/60)/60)/24)+DATE(1970,1,1)+(-5/24)</f>
        <v>42525.44527777777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1">
        <f>Table1[[#This Row],[pledged]]/Table1[[#This Row],[goal]]</f>
        <v>0.39942857142857141</v>
      </c>
      <c r="P954">
        <f>ROUND(Table1[[#This Row],[pledged]]/Table1[[#This Row],[backers_count]],0)</f>
        <v>100</v>
      </c>
      <c r="Q954" t="str">
        <f>LEFT(Table1[[#This Row],[Category and Sub-Category]],FIND("/",Table1[[#This Row],[Category and Sub-Category]])-1)</f>
        <v>technology</v>
      </c>
      <c r="R954" t="str">
        <f>RIGHT(Table1[[#This Row],[Category and Sub-Category]],LEN(Table1[[#This Row],[Category and Sub-Category]])-FIND("/",Table1[[#This Row],[Category and Sub-Category]]))</f>
        <v>wearables</v>
      </c>
      <c r="S954" s="9">
        <f>(((Table1[[#This Row],[launched_at]]/60)/60)/24)+DATE(1970,1,1)+(-5/24)</f>
        <v>42662.405231481483</v>
      </c>
      <c r="T954" s="9">
        <f>(((Table1[[#This Row],[deadline]]/60)/60)/24)+DATE(1970,1,1)+(-5/24)</f>
        <v>42692.446898148148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1">
        <f>Table1[[#This Row],[pledged]]/Table1[[#This Row],[goal]]</f>
        <v>8.3999999999999995E-3</v>
      </c>
      <c r="P955">
        <f>ROUND(Table1[[#This Row],[pledged]]/Table1[[#This Row],[backers_count]],0)</f>
        <v>25</v>
      </c>
      <c r="Q955" t="str">
        <f>LEFT(Table1[[#This Row],[Category and Sub-Category]],FIND("/",Table1[[#This Row],[Category and Sub-Category]])-1)</f>
        <v>technology</v>
      </c>
      <c r="R955" t="str">
        <f>RIGHT(Table1[[#This Row],[Category and Sub-Category]],LEN(Table1[[#This Row],[Category and Sub-Category]])-FIND("/",Table1[[#This Row],[Category and Sub-Category]]))</f>
        <v>wearables</v>
      </c>
      <c r="S955" s="9">
        <f>(((Table1[[#This Row],[launched_at]]/60)/60)/24)+DATE(1970,1,1)+(-5/24)</f>
        <v>41998.956006944441</v>
      </c>
      <c r="T955" s="9">
        <f>(((Table1[[#This Row],[deadline]]/60)/60)/24)+DATE(1970,1,1)+(-5/24)</f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1">
        <f>Table1[[#This Row],[pledged]]/Table1[[#This Row],[goal]]</f>
        <v>0.43406666666666666</v>
      </c>
      <c r="P956">
        <f>ROUND(Table1[[#This Row],[pledged]]/Table1[[#This Row],[backers_count]],0)</f>
        <v>89</v>
      </c>
      <c r="Q956" t="str">
        <f>LEFT(Table1[[#This Row],[Category and Sub-Category]],FIND("/",Table1[[#This Row],[Category and Sub-Category]])-1)</f>
        <v>technology</v>
      </c>
      <c r="R956" t="str">
        <f>RIGHT(Table1[[#This Row],[Category and Sub-Category]],LEN(Table1[[#This Row],[Category and Sub-Category]])-FIND("/",Table1[[#This Row],[Category and Sub-Category]]))</f>
        <v>wearables</v>
      </c>
      <c r="S956" s="9">
        <f>(((Table1[[#This Row],[launched_at]]/60)/60)/24)+DATE(1970,1,1)+(-5/24)</f>
        <v>42194.625451388885</v>
      </c>
      <c r="T956" s="9">
        <f>(((Table1[[#This Row],[deadline]]/60)/60)/24)+DATE(1970,1,1)+(-5/24)</f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1">
        <f>Table1[[#This Row],[pledged]]/Table1[[#This Row],[goal]]</f>
        <v>5.6613333333333335E-2</v>
      </c>
      <c r="P957">
        <f>ROUND(Table1[[#This Row],[pledged]]/Table1[[#This Row],[backers_count]],0)</f>
        <v>183</v>
      </c>
      <c r="Q957" t="str">
        <f>LEFT(Table1[[#This Row],[Category and Sub-Category]],FIND("/",Table1[[#This Row],[Category and Sub-Category]])-1)</f>
        <v>technology</v>
      </c>
      <c r="R957" t="str">
        <f>RIGHT(Table1[[#This Row],[Category and Sub-Category]],LEN(Table1[[#This Row],[Category and Sub-Category]])-FIND("/",Table1[[#This Row],[Category and Sub-Category]]))</f>
        <v>wearables</v>
      </c>
      <c r="S957" s="9">
        <f>(((Table1[[#This Row],[launched_at]]/60)/60)/24)+DATE(1970,1,1)+(-5/24)</f>
        <v>42586.086805555555</v>
      </c>
      <c r="T957" s="9">
        <f>(((Table1[[#This Row],[deadline]]/60)/60)/24)+DATE(1970,1,1)+(-5/24)</f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1">
        <f>Table1[[#This Row],[pledged]]/Table1[[#This Row],[goal]]</f>
        <v>1.7219999999999999E-2</v>
      </c>
      <c r="P958">
        <f>ROUND(Table1[[#This Row],[pledged]]/Table1[[#This Row],[backers_count]],0)</f>
        <v>51</v>
      </c>
      <c r="Q958" t="str">
        <f>LEFT(Table1[[#This Row],[Category and Sub-Category]],FIND("/",Table1[[#This Row],[Category and Sub-Category]])-1)</f>
        <v>technology</v>
      </c>
      <c r="R958" t="str">
        <f>RIGHT(Table1[[#This Row],[Category and Sub-Category]],LEN(Table1[[#This Row],[Category and Sub-Category]])-FIND("/",Table1[[#This Row],[Category and Sub-Category]]))</f>
        <v>wearables</v>
      </c>
      <c r="S958" s="9">
        <f>(((Table1[[#This Row],[launched_at]]/60)/60)/24)+DATE(1970,1,1)+(-5/24)</f>
        <v>42060.705543981479</v>
      </c>
      <c r="T958" s="9">
        <f>(((Table1[[#This Row],[deadline]]/60)/60)/24)+DATE(1970,1,1)+(-5/24)</f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1">
        <f>Table1[[#This Row],[pledged]]/Table1[[#This Row],[goal]]</f>
        <v>1.9416666666666665E-2</v>
      </c>
      <c r="P959">
        <f>ROUND(Table1[[#This Row],[pledged]]/Table1[[#This Row],[backers_count]],0)</f>
        <v>33</v>
      </c>
      <c r="Q959" t="str">
        <f>LEFT(Table1[[#This Row],[Category and Sub-Category]],FIND("/",Table1[[#This Row],[Category and Sub-Category]])-1)</f>
        <v>technology</v>
      </c>
      <c r="R959" t="str">
        <f>RIGHT(Table1[[#This Row],[Category and Sub-Category]],LEN(Table1[[#This Row],[Category and Sub-Category]])-FIND("/",Table1[[#This Row],[Category and Sub-Category]]))</f>
        <v>wearables</v>
      </c>
      <c r="S959" s="9">
        <f>(((Table1[[#This Row],[launched_at]]/60)/60)/24)+DATE(1970,1,1)+(-5/24)</f>
        <v>42660.344131944446</v>
      </c>
      <c r="T959" s="9">
        <f>(((Table1[[#This Row],[deadline]]/60)/60)/24)+DATE(1970,1,1)+(-5/24)</f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1">
        <f>Table1[[#This Row],[pledged]]/Table1[[#This Row],[goal]]</f>
        <v>0.11328275684711328</v>
      </c>
      <c r="P960">
        <f>ROUND(Table1[[#This Row],[pledged]]/Table1[[#This Row],[backers_count]],0)</f>
        <v>52</v>
      </c>
      <c r="Q960" t="str">
        <f>LEFT(Table1[[#This Row],[Category and Sub-Category]],FIND("/",Table1[[#This Row],[Category and Sub-Category]])-1)</f>
        <v>technology</v>
      </c>
      <c r="R960" t="str">
        <f>RIGHT(Table1[[#This Row],[Category and Sub-Category]],LEN(Table1[[#This Row],[Category and Sub-Category]])-FIND("/",Table1[[#This Row],[Category and Sub-Category]]))</f>
        <v>wearables</v>
      </c>
      <c r="S960" s="9">
        <f>(((Table1[[#This Row],[launched_at]]/60)/60)/24)+DATE(1970,1,1)+(-5/24)</f>
        <v>42082.594479166662</v>
      </c>
      <c r="T960" s="9">
        <f>(((Table1[[#This Row],[deadline]]/60)/60)/24)+DATE(1970,1,1)+(-5/24)</f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1">
        <f>Table1[[#This Row],[pledged]]/Table1[[#This Row],[goal]]</f>
        <v>0.3886</v>
      </c>
      <c r="P961">
        <f>ROUND(Table1[[#This Row],[pledged]]/Table1[[#This Row],[backers_count]],0)</f>
        <v>114</v>
      </c>
      <c r="Q961" t="str">
        <f>LEFT(Table1[[#This Row],[Category and Sub-Category]],FIND("/",Table1[[#This Row],[Category and Sub-Category]])-1)</f>
        <v>technology</v>
      </c>
      <c r="R961" t="str">
        <f>RIGHT(Table1[[#This Row],[Category and Sub-Category]],LEN(Table1[[#This Row],[Category and Sub-Category]])-FIND("/",Table1[[#This Row],[Category and Sub-Category]]))</f>
        <v>wearables</v>
      </c>
      <c r="S961" s="9">
        <f>(((Table1[[#This Row],[launched_at]]/60)/60)/24)+DATE(1970,1,1)+(-5/24)</f>
        <v>41992.96603009259</v>
      </c>
      <c r="T961" s="9">
        <f>(((Table1[[#This Row],[deadline]]/60)/60)/24)+DATE(1970,1,1)+(-5/24)</f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1">
        <f>Table1[[#This Row],[pledged]]/Table1[[#This Row],[goal]]</f>
        <v>0.46100628930817611</v>
      </c>
      <c r="P962">
        <f>ROUND(Table1[[#This Row],[pledged]]/Table1[[#This Row],[backers_count]],0)</f>
        <v>136</v>
      </c>
      <c r="Q962" t="str">
        <f>LEFT(Table1[[#This Row],[Category and Sub-Category]],FIND("/",Table1[[#This Row],[Category and Sub-Category]])-1)</f>
        <v>technology</v>
      </c>
      <c r="R962" t="str">
        <f>RIGHT(Table1[[#This Row],[Category and Sub-Category]],LEN(Table1[[#This Row],[Category and Sub-Category]])-FIND("/",Table1[[#This Row],[Category and Sub-Category]]))</f>
        <v>wearables</v>
      </c>
      <c r="S962" s="9">
        <f>(((Table1[[#This Row],[launched_at]]/60)/60)/24)+DATE(1970,1,1)+(-5/24)</f>
        <v>42766.41846064815</v>
      </c>
      <c r="T962" s="9">
        <f>(((Table1[[#This Row],[deadline]]/60)/60)/24)+DATE(1970,1,1)+(-5/24)</f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1">
        <f>Table1[[#This Row],[pledged]]/Table1[[#This Row],[goal]]</f>
        <v>0.42188421052631581</v>
      </c>
      <c r="P963">
        <f>ROUND(Table1[[#This Row],[pledged]]/Table1[[#This Row],[backers_count]],0)</f>
        <v>364</v>
      </c>
      <c r="Q963" t="str">
        <f>LEFT(Table1[[#This Row],[Category and Sub-Category]],FIND("/",Table1[[#This Row],[Category and Sub-Category]])-1)</f>
        <v>technology</v>
      </c>
      <c r="R963" t="str">
        <f>RIGHT(Table1[[#This Row],[Category and Sub-Category]],LEN(Table1[[#This Row],[Category and Sub-Category]])-FIND("/",Table1[[#This Row],[Category and Sub-Category]]))</f>
        <v>wearables</v>
      </c>
      <c r="S963" s="9">
        <f>(((Table1[[#This Row],[launched_at]]/60)/60)/24)+DATE(1970,1,1)+(-5/24)</f>
        <v>42740.485358796293</v>
      </c>
      <c r="T963" s="9">
        <f>(((Table1[[#This Row],[deadline]]/60)/60)/24)+DATE(1970,1,1)+(-5/24)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1">
        <f>Table1[[#This Row],[pledged]]/Table1[[#This Row],[goal]]</f>
        <v>0.2848</v>
      </c>
      <c r="P964">
        <f>ROUND(Table1[[#This Row],[pledged]]/Table1[[#This Row],[backers_count]],0)</f>
        <v>19</v>
      </c>
      <c r="Q964" t="str">
        <f>LEFT(Table1[[#This Row],[Category and Sub-Category]],FIND("/",Table1[[#This Row],[Category and Sub-Category]])-1)</f>
        <v>technology</v>
      </c>
      <c r="R964" t="str">
        <f>RIGHT(Table1[[#This Row],[Category and Sub-Category]],LEN(Table1[[#This Row],[Category and Sub-Category]])-FIND("/",Table1[[#This Row],[Category and Sub-Category]]))</f>
        <v>wearables</v>
      </c>
      <c r="S964" s="9">
        <f>(((Table1[[#This Row],[launched_at]]/60)/60)/24)+DATE(1970,1,1)+(-5/24)</f>
        <v>42373.504085648143</v>
      </c>
      <c r="T964" s="9">
        <f>(((Table1[[#This Row],[deadline]]/60)/60)/24)+DATE(1970,1,1)+(-5/24)</f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1">
        <f>Table1[[#This Row],[pledged]]/Table1[[#This Row],[goal]]</f>
        <v>1.0771428571428571E-2</v>
      </c>
      <c r="P965">
        <f>ROUND(Table1[[#This Row],[pledged]]/Table1[[#This Row],[backers_count]],0)</f>
        <v>42</v>
      </c>
      <c r="Q965" t="str">
        <f>LEFT(Table1[[#This Row],[Category and Sub-Category]],FIND("/",Table1[[#This Row],[Category and Sub-Category]])-1)</f>
        <v>technology</v>
      </c>
      <c r="R965" t="str">
        <f>RIGHT(Table1[[#This Row],[Category and Sub-Category]],LEN(Table1[[#This Row],[Category and Sub-Category]])-FIND("/",Table1[[#This Row],[Category and Sub-Category]]))</f>
        <v>wearables</v>
      </c>
      <c r="S965" s="9">
        <f>(((Table1[[#This Row],[launched_at]]/60)/60)/24)+DATE(1970,1,1)+(-5/24)</f>
        <v>42625.427303240744</v>
      </c>
      <c r="T965" s="9">
        <f>(((Table1[[#This Row],[deadline]]/60)/60)/24)+DATE(1970,1,1)+(-5/24)</f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1">
        <f>Table1[[#This Row],[pledged]]/Table1[[#This Row],[goal]]</f>
        <v>7.9909090909090902E-3</v>
      </c>
      <c r="P966">
        <f>ROUND(Table1[[#This Row],[pledged]]/Table1[[#This Row],[backers_count]],0)</f>
        <v>30</v>
      </c>
      <c r="Q966" t="str">
        <f>LEFT(Table1[[#This Row],[Category and Sub-Category]],FIND("/",Table1[[#This Row],[Category and Sub-Category]])-1)</f>
        <v>technology</v>
      </c>
      <c r="R966" t="str">
        <f>RIGHT(Table1[[#This Row],[Category and Sub-Category]],LEN(Table1[[#This Row],[Category and Sub-Category]])-FIND("/",Table1[[#This Row],[Category and Sub-Category]]))</f>
        <v>wearables</v>
      </c>
      <c r="S966" s="9">
        <f>(((Table1[[#This Row],[launched_at]]/60)/60)/24)+DATE(1970,1,1)+(-5/24)</f>
        <v>42208.420358796291</v>
      </c>
      <c r="T966" s="9">
        <f>(((Table1[[#This Row],[deadline]]/60)/60)/24)+DATE(1970,1,1)+(-5/24)</f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1">
        <f>Table1[[#This Row],[pledged]]/Table1[[#This Row],[goal]]</f>
        <v>1.192E-2</v>
      </c>
      <c r="P967">
        <f>ROUND(Table1[[#This Row],[pledged]]/Table1[[#This Row],[backers_count]],0)</f>
        <v>50</v>
      </c>
      <c r="Q967" t="str">
        <f>LEFT(Table1[[#This Row],[Category and Sub-Category]],FIND("/",Table1[[#This Row],[Category and Sub-Category]])-1)</f>
        <v>technology</v>
      </c>
      <c r="R967" t="str">
        <f>RIGHT(Table1[[#This Row],[Category and Sub-Category]],LEN(Table1[[#This Row],[Category and Sub-Category]])-FIND("/",Table1[[#This Row],[Category and Sub-Category]]))</f>
        <v>wearables</v>
      </c>
      <c r="S967" s="9">
        <f>(((Table1[[#This Row],[launched_at]]/60)/60)/24)+DATE(1970,1,1)+(-5/24)</f>
        <v>42636.808402777773</v>
      </c>
      <c r="T967" s="9">
        <f>(((Table1[[#This Row],[deadline]]/60)/60)/24)+DATE(1970,1,1)+(-5/24)</f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1">
        <f>Table1[[#This Row],[pledged]]/Table1[[#This Row],[goal]]</f>
        <v>0.14799999999999999</v>
      </c>
      <c r="P968">
        <f>ROUND(Table1[[#This Row],[pledged]]/Table1[[#This Row],[backers_count]],0)</f>
        <v>59</v>
      </c>
      <c r="Q968" t="str">
        <f>LEFT(Table1[[#This Row],[Category and Sub-Category]],FIND("/",Table1[[#This Row],[Category and Sub-Category]])-1)</f>
        <v>technology</v>
      </c>
      <c r="R968" t="str">
        <f>RIGHT(Table1[[#This Row],[Category and Sub-Category]],LEN(Table1[[#This Row],[Category and Sub-Category]])-FIND("/",Table1[[#This Row],[Category and Sub-Category]]))</f>
        <v>wearables</v>
      </c>
      <c r="S968" s="9">
        <f>(((Table1[[#This Row],[launched_at]]/60)/60)/24)+DATE(1970,1,1)+(-5/24)</f>
        <v>42619.427453703705</v>
      </c>
      <c r="T968" s="9">
        <f>(((Table1[[#This Row],[deadline]]/60)/60)/24)+DATE(1970,1,1)+(-5/24)</f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1">
        <f>Table1[[#This Row],[pledged]]/Table1[[#This Row],[goal]]</f>
        <v>0.17810000000000001</v>
      </c>
      <c r="P969">
        <f>ROUND(Table1[[#This Row],[pledged]]/Table1[[#This Row],[backers_count]],0)</f>
        <v>44</v>
      </c>
      <c r="Q969" t="str">
        <f>LEFT(Table1[[#This Row],[Category and Sub-Category]],FIND("/",Table1[[#This Row],[Category and Sub-Category]])-1)</f>
        <v>technology</v>
      </c>
      <c r="R969" t="str">
        <f>RIGHT(Table1[[#This Row],[Category and Sub-Category]],LEN(Table1[[#This Row],[Category and Sub-Category]])-FIND("/",Table1[[#This Row],[Category and Sub-Category]]))</f>
        <v>wearables</v>
      </c>
      <c r="S969" s="9">
        <f>(((Table1[[#This Row],[launched_at]]/60)/60)/24)+DATE(1970,1,1)+(-5/24)</f>
        <v>42422.045995370368</v>
      </c>
      <c r="T969" s="9">
        <f>(((Table1[[#This Row],[deadline]]/60)/60)/24)+DATE(1970,1,1)+(-5/24)</f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1">
        <f>Table1[[#This Row],[pledged]]/Table1[[#This Row],[goal]]</f>
        <v>1.325E-2</v>
      </c>
      <c r="P970">
        <f>ROUND(Table1[[#This Row],[pledged]]/Table1[[#This Row],[backers_count]],0)</f>
        <v>27</v>
      </c>
      <c r="Q970" t="str">
        <f>LEFT(Table1[[#This Row],[Category and Sub-Category]],FIND("/",Table1[[#This Row],[Category and Sub-Category]])-1)</f>
        <v>technology</v>
      </c>
      <c r="R970" t="str">
        <f>RIGHT(Table1[[#This Row],[Category and Sub-Category]],LEN(Table1[[#This Row],[Category and Sub-Category]])-FIND("/",Table1[[#This Row],[Category and Sub-Category]]))</f>
        <v>wearables</v>
      </c>
      <c r="S970" s="9">
        <f>(((Table1[[#This Row],[launched_at]]/60)/60)/24)+DATE(1970,1,1)+(-5/24)</f>
        <v>41836.639282407406</v>
      </c>
      <c r="T970" s="9">
        <f>(((Table1[[#This Row],[deadline]]/60)/60)/24)+DATE(1970,1,1)+(-5/24)</f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1">
        <f>Table1[[#This Row],[pledged]]/Table1[[#This Row],[goal]]</f>
        <v>0.46666666666666667</v>
      </c>
      <c r="P971">
        <f>ROUND(Table1[[#This Row],[pledged]]/Table1[[#This Row],[backers_count]],0)</f>
        <v>1273</v>
      </c>
      <c r="Q971" t="str">
        <f>LEFT(Table1[[#This Row],[Category and Sub-Category]],FIND("/",Table1[[#This Row],[Category and Sub-Category]])-1)</f>
        <v>technology</v>
      </c>
      <c r="R971" t="str">
        <f>RIGHT(Table1[[#This Row],[Category and Sub-Category]],LEN(Table1[[#This Row],[Category and Sub-Category]])-FIND("/",Table1[[#This Row],[Category and Sub-Category]]))</f>
        <v>wearables</v>
      </c>
      <c r="S971" s="9">
        <f>(((Table1[[#This Row],[launched_at]]/60)/60)/24)+DATE(1970,1,1)+(-5/24)</f>
        <v>42742.094988425924</v>
      </c>
      <c r="T971" s="9">
        <f>(((Table1[[#This Row],[deadline]]/60)/60)/24)+DATE(1970,1,1)+(-5/24)</f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1">
        <f>Table1[[#This Row],[pledged]]/Table1[[#This Row],[goal]]</f>
        <v>0.4592</v>
      </c>
      <c r="P972">
        <f>ROUND(Table1[[#This Row],[pledged]]/Table1[[#This Row],[backers_count]],0)</f>
        <v>164</v>
      </c>
      <c r="Q972" t="str">
        <f>LEFT(Table1[[#This Row],[Category and Sub-Category]],FIND("/",Table1[[#This Row],[Category and Sub-Category]])-1)</f>
        <v>technology</v>
      </c>
      <c r="R972" t="str">
        <f>RIGHT(Table1[[#This Row],[Category and Sub-Category]],LEN(Table1[[#This Row],[Category and Sub-Category]])-FIND("/",Table1[[#This Row],[Category and Sub-Category]]))</f>
        <v>wearables</v>
      </c>
      <c r="S972" s="9">
        <f>(((Table1[[#This Row],[launched_at]]/60)/60)/24)+DATE(1970,1,1)+(-5/24)</f>
        <v>42721.012187499997</v>
      </c>
      <c r="T972" s="9">
        <f>(((Table1[[#This Row],[deadline]]/60)/60)/24)+DATE(1970,1,1)+(-5/24)</f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1">
        <f>Table1[[#This Row],[pledged]]/Table1[[#This Row],[goal]]</f>
        <v>2.2599999999999999E-3</v>
      </c>
      <c r="P973">
        <f>ROUND(Table1[[#This Row],[pledged]]/Table1[[#This Row],[backers_count]],0)</f>
        <v>45</v>
      </c>
      <c r="Q973" t="str">
        <f>LEFT(Table1[[#This Row],[Category and Sub-Category]],FIND("/",Table1[[#This Row],[Category and Sub-Category]])-1)</f>
        <v>technology</v>
      </c>
      <c r="R973" t="str">
        <f>RIGHT(Table1[[#This Row],[Category and Sub-Category]],LEN(Table1[[#This Row],[Category and Sub-Category]])-FIND("/",Table1[[#This Row],[Category and Sub-Category]]))</f>
        <v>wearables</v>
      </c>
      <c r="S973" s="9">
        <f>(((Table1[[#This Row],[launched_at]]/60)/60)/24)+DATE(1970,1,1)+(-5/24)</f>
        <v>42111.500694444439</v>
      </c>
      <c r="T973" s="9">
        <f>(((Table1[[#This Row],[deadline]]/60)/60)/24)+DATE(1970,1,1)+(-5/24)</f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1">
        <f>Table1[[#This Row],[pledged]]/Table1[[#This Row],[goal]]</f>
        <v>0.34625</v>
      </c>
      <c r="P974">
        <f>ROUND(Table1[[#This Row],[pledged]]/Table1[[#This Row],[backers_count]],0)</f>
        <v>154</v>
      </c>
      <c r="Q974" t="str">
        <f>LEFT(Table1[[#This Row],[Category and Sub-Category]],FIND("/",Table1[[#This Row],[Category and Sub-Category]])-1)</f>
        <v>technology</v>
      </c>
      <c r="R974" t="str">
        <f>RIGHT(Table1[[#This Row],[Category and Sub-Category]],LEN(Table1[[#This Row],[Category and Sub-Category]])-FIND("/",Table1[[#This Row],[Category and Sub-Category]]))</f>
        <v>wearables</v>
      </c>
      <c r="S974" s="9">
        <f>(((Table1[[#This Row],[launched_at]]/60)/60)/24)+DATE(1970,1,1)+(-5/24)</f>
        <v>41856.657384259255</v>
      </c>
      <c r="T974" s="9">
        <f>(((Table1[[#This Row],[deadline]]/60)/60)/24)+DATE(1970,1,1)+(-5/24)</f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1">
        <f>Table1[[#This Row],[pledged]]/Table1[[#This Row],[goal]]</f>
        <v>2.0549999999999999E-2</v>
      </c>
      <c r="P975">
        <f>ROUND(Table1[[#This Row],[pledged]]/Table1[[#This Row],[backers_count]],0)</f>
        <v>51</v>
      </c>
      <c r="Q975" t="str">
        <f>LEFT(Table1[[#This Row],[Category and Sub-Category]],FIND("/",Table1[[#This Row],[Category and Sub-Category]])-1)</f>
        <v>technology</v>
      </c>
      <c r="R975" t="str">
        <f>RIGHT(Table1[[#This Row],[Category and Sub-Category]],LEN(Table1[[#This Row],[Category and Sub-Category]])-FIND("/",Table1[[#This Row],[Category and Sub-Category]]))</f>
        <v>wearables</v>
      </c>
      <c r="S975" s="9">
        <f>(((Table1[[#This Row],[launched_at]]/60)/60)/24)+DATE(1970,1,1)+(-5/24)</f>
        <v>42256.806631944441</v>
      </c>
      <c r="T975" s="9">
        <f>(((Table1[[#This Row],[deadline]]/60)/60)/24)+DATE(1970,1,1)+(-5/24)</f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1">
        <f>Table1[[#This Row],[pledged]]/Table1[[#This Row],[goal]]</f>
        <v>5.5999999999999999E-3</v>
      </c>
      <c r="P976">
        <f>ROUND(Table1[[#This Row],[pledged]]/Table1[[#This Row],[backers_count]],0)</f>
        <v>93</v>
      </c>
      <c r="Q976" t="str">
        <f>LEFT(Table1[[#This Row],[Category and Sub-Category]],FIND("/",Table1[[#This Row],[Category and Sub-Category]])-1)</f>
        <v>technology</v>
      </c>
      <c r="R976" t="str">
        <f>RIGHT(Table1[[#This Row],[Category and Sub-Category]],LEN(Table1[[#This Row],[Category and Sub-Category]])-FIND("/",Table1[[#This Row],[Category and Sub-Category]]))</f>
        <v>wearables</v>
      </c>
      <c r="S976" s="9">
        <f>(((Table1[[#This Row],[launched_at]]/60)/60)/24)+DATE(1970,1,1)+(-5/24)</f>
        <v>42424.541157407402</v>
      </c>
      <c r="T976" s="9">
        <f>(((Table1[[#This Row],[deadline]]/60)/60)/24)+DATE(1970,1,1)+(-5/24)</f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1">
        <f>Table1[[#This Row],[pledged]]/Table1[[#This Row],[goal]]</f>
        <v>2.6069999999999999E-2</v>
      </c>
      <c r="P977">
        <f>ROUND(Table1[[#This Row],[pledged]]/Table1[[#This Row],[backers_count]],0)</f>
        <v>109</v>
      </c>
      <c r="Q977" t="str">
        <f>LEFT(Table1[[#This Row],[Category and Sub-Category]],FIND("/",Table1[[#This Row],[Category and Sub-Category]])-1)</f>
        <v>technology</v>
      </c>
      <c r="R977" t="str">
        <f>RIGHT(Table1[[#This Row],[Category and Sub-Category]],LEN(Table1[[#This Row],[Category and Sub-Category]])-FIND("/",Table1[[#This Row],[Category and Sub-Category]]))</f>
        <v>wearables</v>
      </c>
      <c r="S977" s="9">
        <f>(((Table1[[#This Row],[launched_at]]/60)/60)/24)+DATE(1970,1,1)+(-5/24)</f>
        <v>42489.488252314812</v>
      </c>
      <c r="T977" s="9">
        <f>(((Table1[[#This Row],[deadline]]/60)/60)/24)+DATE(1970,1,1)+(-5/24)</f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1">
        <f>Table1[[#This Row],[pledged]]/Table1[[#This Row],[goal]]</f>
        <v>1.9259999999999999E-2</v>
      </c>
      <c r="P978">
        <f>ROUND(Table1[[#This Row],[pledged]]/Table1[[#This Row],[backers_count]],0)</f>
        <v>161</v>
      </c>
      <c r="Q978" t="str">
        <f>LEFT(Table1[[#This Row],[Category and Sub-Category]],FIND("/",Table1[[#This Row],[Category and Sub-Category]])-1)</f>
        <v>technology</v>
      </c>
      <c r="R978" t="str">
        <f>RIGHT(Table1[[#This Row],[Category and Sub-Category]],LEN(Table1[[#This Row],[Category and Sub-Category]])-FIND("/",Table1[[#This Row],[Category and Sub-Category]]))</f>
        <v>wearables</v>
      </c>
      <c r="S978" s="9">
        <f>(((Table1[[#This Row],[launched_at]]/60)/60)/24)+DATE(1970,1,1)+(-5/24)</f>
        <v>42184.850659722222</v>
      </c>
      <c r="T978" s="9">
        <f>(((Table1[[#This Row],[deadline]]/60)/60)/24)+DATE(1970,1,1)+(-5/24)</f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1">
        <f>Table1[[#This Row],[pledged]]/Table1[[#This Row],[goal]]</f>
        <v>0.33666666666666667</v>
      </c>
      <c r="P979">
        <f>ROUND(Table1[[#This Row],[pledged]]/Table1[[#This Row],[backers_count]],0)</f>
        <v>76</v>
      </c>
      <c r="Q979" t="str">
        <f>LEFT(Table1[[#This Row],[Category and Sub-Category]],FIND("/",Table1[[#This Row],[Category and Sub-Category]])-1)</f>
        <v>technology</v>
      </c>
      <c r="R979" t="str">
        <f>RIGHT(Table1[[#This Row],[Category and Sub-Category]],LEN(Table1[[#This Row],[Category and Sub-Category]])-FIND("/",Table1[[#This Row],[Category and Sub-Category]]))</f>
        <v>wearables</v>
      </c>
      <c r="S979" s="9">
        <f>(((Table1[[#This Row],[launched_at]]/60)/60)/24)+DATE(1970,1,1)+(-5/24)</f>
        <v>42391.733761574076</v>
      </c>
      <c r="T979" s="9">
        <f>(((Table1[[#This Row],[deadline]]/60)/60)/24)+DATE(1970,1,1)+(-5/24)</f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1">
        <f>Table1[[#This Row],[pledged]]/Table1[[#This Row],[goal]]</f>
        <v>0.5626326718299024</v>
      </c>
      <c r="P980">
        <f>ROUND(Table1[[#This Row],[pledged]]/Table1[[#This Row],[backers_count]],0)</f>
        <v>791</v>
      </c>
      <c r="Q980" t="str">
        <f>LEFT(Table1[[#This Row],[Category and Sub-Category]],FIND("/",Table1[[#This Row],[Category and Sub-Category]])-1)</f>
        <v>technology</v>
      </c>
      <c r="R980" t="str">
        <f>RIGHT(Table1[[#This Row],[Category and Sub-Category]],LEN(Table1[[#This Row],[Category and Sub-Category]])-FIND("/",Table1[[#This Row],[Category and Sub-Category]]))</f>
        <v>wearables</v>
      </c>
      <c r="S980" s="9">
        <f>(((Table1[[#This Row],[launched_at]]/60)/60)/24)+DATE(1970,1,1)+(-5/24)</f>
        <v>42395.100706018515</v>
      </c>
      <c r="T980" s="9">
        <f>(((Table1[[#This Row],[deadline]]/60)/60)/24)+DATE(1970,1,1)+(-5/24)</f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1">
        <f>Table1[[#This Row],[pledged]]/Table1[[#This Row],[goal]]</f>
        <v>0.82817600000000002</v>
      </c>
      <c r="P981">
        <f>ROUND(Table1[[#This Row],[pledged]]/Table1[[#This Row],[backers_count]],0)</f>
        <v>302</v>
      </c>
      <c r="Q981" t="str">
        <f>LEFT(Table1[[#This Row],[Category and Sub-Category]],FIND("/",Table1[[#This Row],[Category and Sub-Category]])-1)</f>
        <v>technology</v>
      </c>
      <c r="R981" t="str">
        <f>RIGHT(Table1[[#This Row],[Category and Sub-Category]],LEN(Table1[[#This Row],[Category and Sub-Category]])-FIND("/",Table1[[#This Row],[Category and Sub-Category]]))</f>
        <v>wearables</v>
      </c>
      <c r="S981" s="9">
        <f>(((Table1[[#This Row],[launched_at]]/60)/60)/24)+DATE(1970,1,1)+(-5/24)</f>
        <v>42506.208657407398</v>
      </c>
      <c r="T981" s="9">
        <f>(((Table1[[#This Row],[deadline]]/60)/60)/24)+DATE(1970,1,1)+(-5/24)</f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1">
        <f>Table1[[#This Row],[pledged]]/Table1[[#This Row],[goal]]</f>
        <v>0.14860000000000001</v>
      </c>
      <c r="P982">
        <f>ROUND(Table1[[#This Row],[pledged]]/Table1[[#This Row],[backers_count]],0)</f>
        <v>48</v>
      </c>
      <c r="Q982" t="str">
        <f>LEFT(Table1[[#This Row],[Category and Sub-Category]],FIND("/",Table1[[#This Row],[Category and Sub-Category]])-1)</f>
        <v>technology</v>
      </c>
      <c r="R982" t="str">
        <f>RIGHT(Table1[[#This Row],[Category and Sub-Category]],LEN(Table1[[#This Row],[Category and Sub-Category]])-FIND("/",Table1[[#This Row],[Category and Sub-Category]]))</f>
        <v>wearables</v>
      </c>
      <c r="S982" s="9">
        <f>(((Table1[[#This Row],[launched_at]]/60)/60)/24)+DATE(1970,1,1)+(-5/24)</f>
        <v>41928.695856481478</v>
      </c>
      <c r="T982" s="9">
        <f>(((Table1[[#This Row],[deadline]]/60)/60)/24)+DATE(1970,1,1)+(-5/24)</f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1">
        <f>Table1[[#This Row],[pledged]]/Table1[[#This Row],[goal]]</f>
        <v>1.2375123751237513E-4</v>
      </c>
      <c r="P983">
        <f>ROUND(Table1[[#This Row],[pledged]]/Table1[[#This Row],[backers_count]],0)</f>
        <v>3</v>
      </c>
      <c r="Q983" t="str">
        <f>LEFT(Table1[[#This Row],[Category and Sub-Category]],FIND("/",Table1[[#This Row],[Category and Sub-Category]])-1)</f>
        <v>technology</v>
      </c>
      <c r="R983" t="str">
        <f>RIGHT(Table1[[#This Row],[Category and Sub-Category]],LEN(Table1[[#This Row],[Category and Sub-Category]])-FIND("/",Table1[[#This Row],[Category and Sub-Category]]))</f>
        <v>wearables</v>
      </c>
      <c r="S983" s="9">
        <f>(((Table1[[#This Row],[launched_at]]/60)/60)/24)+DATE(1970,1,1)+(-5/24)</f>
        <v>41830.738680555551</v>
      </c>
      <c r="T983" s="9">
        <f>(((Table1[[#This Row],[deadline]]/60)/60)/24)+DATE(1970,1,1)+(-5/24)</f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1">
        <f>Table1[[#This Row],[pledged]]/Table1[[#This Row],[goal]]</f>
        <v>1.7142857142857143E-4</v>
      </c>
      <c r="P984">
        <f>ROUND(Table1[[#This Row],[pledged]]/Table1[[#This Row],[backers_count]],0)</f>
        <v>1</v>
      </c>
      <c r="Q984" t="str">
        <f>LEFT(Table1[[#This Row],[Category and Sub-Category]],FIND("/",Table1[[#This Row],[Category and Sub-Category]])-1)</f>
        <v>technology</v>
      </c>
      <c r="R984" t="str">
        <f>RIGHT(Table1[[#This Row],[Category and Sub-Category]],LEN(Table1[[#This Row],[Category and Sub-Category]])-FIND("/",Table1[[#This Row],[Category and Sub-Category]]))</f>
        <v>wearables</v>
      </c>
      <c r="S984" s="9">
        <f>(((Table1[[#This Row],[launched_at]]/60)/60)/24)+DATE(1970,1,1)+(-5/24)</f>
        <v>42615.544976851852</v>
      </c>
      <c r="T984" s="9">
        <f>(((Table1[[#This Row],[deadline]]/60)/60)/24)+DATE(1970,1,1)+(-5/24)</f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1">
        <f>Table1[[#This Row],[pledged]]/Table1[[#This Row],[goal]]</f>
        <v>0.2950613611721471</v>
      </c>
      <c r="P985">
        <f>ROUND(Table1[[#This Row],[pledged]]/Table1[[#This Row],[backers_count]],0)</f>
        <v>172</v>
      </c>
      <c r="Q985" t="str">
        <f>LEFT(Table1[[#This Row],[Category and Sub-Category]],FIND("/",Table1[[#This Row],[Category and Sub-Category]])-1)</f>
        <v>technology</v>
      </c>
      <c r="R985" t="str">
        <f>RIGHT(Table1[[#This Row],[Category and Sub-Category]],LEN(Table1[[#This Row],[Category and Sub-Category]])-FIND("/",Table1[[#This Row],[Category and Sub-Category]]))</f>
        <v>wearables</v>
      </c>
      <c r="S985" s="9">
        <f>(((Table1[[#This Row],[launched_at]]/60)/60)/24)+DATE(1970,1,1)+(-5/24)</f>
        <v>42574.459317129629</v>
      </c>
      <c r="T985" s="9">
        <f>(((Table1[[#This Row],[deadline]]/60)/60)/24)+DATE(1970,1,1)+(-5/24)</f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1">
        <f>Table1[[#This Row],[pledged]]/Table1[[#This Row],[goal]]</f>
        <v>1.06E-2</v>
      </c>
      <c r="P986">
        <f>ROUND(Table1[[#This Row],[pledged]]/Table1[[#This Row],[backers_count]],0)</f>
        <v>35</v>
      </c>
      <c r="Q986" t="str">
        <f>LEFT(Table1[[#This Row],[Category and Sub-Category]],FIND("/",Table1[[#This Row],[Category and Sub-Category]])-1)</f>
        <v>technology</v>
      </c>
      <c r="R986" t="str">
        <f>RIGHT(Table1[[#This Row],[Category and Sub-Category]],LEN(Table1[[#This Row],[Category and Sub-Category]])-FIND("/",Table1[[#This Row],[Category and Sub-Category]]))</f>
        <v>wearables</v>
      </c>
      <c r="S986" s="9">
        <f>(((Table1[[#This Row],[launched_at]]/60)/60)/24)+DATE(1970,1,1)+(-5/24)</f>
        <v>42060.907499999994</v>
      </c>
      <c r="T986" s="9">
        <f>(((Table1[[#This Row],[deadline]]/60)/60)/24)+DATE(1970,1,1)+(-5/24)</f>
        <v>42090.865833333337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1">
        <f>Table1[[#This Row],[pledged]]/Table1[[#This Row],[goal]]</f>
        <v>6.2933333333333327E-2</v>
      </c>
      <c r="P987">
        <f>ROUND(Table1[[#This Row],[pledged]]/Table1[[#This Row],[backers_count]],0)</f>
        <v>82</v>
      </c>
      <c r="Q987" t="str">
        <f>LEFT(Table1[[#This Row],[Category and Sub-Category]],FIND("/",Table1[[#This Row],[Category and Sub-Category]])-1)</f>
        <v>technology</v>
      </c>
      <c r="R987" t="str">
        <f>RIGHT(Table1[[#This Row],[Category and Sub-Category]],LEN(Table1[[#This Row],[Category and Sub-Category]])-FIND("/",Table1[[#This Row],[Category and Sub-Category]]))</f>
        <v>wearables</v>
      </c>
      <c r="S987" s="9">
        <f>(((Table1[[#This Row],[launched_at]]/60)/60)/24)+DATE(1970,1,1)+(-5/24)</f>
        <v>42339.759375000001</v>
      </c>
      <c r="T987" s="9">
        <f>(((Table1[[#This Row],[deadline]]/60)/60)/24)+DATE(1970,1,1)+(-5/24)</f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1">
        <f>Table1[[#This Row],[pledged]]/Table1[[#This Row],[goal]]</f>
        <v>0.1275</v>
      </c>
      <c r="P988">
        <f>ROUND(Table1[[#This Row],[pledged]]/Table1[[#This Row],[backers_count]],0)</f>
        <v>111</v>
      </c>
      <c r="Q988" t="str">
        <f>LEFT(Table1[[#This Row],[Category and Sub-Category]],FIND("/",Table1[[#This Row],[Category and Sub-Category]])-1)</f>
        <v>technology</v>
      </c>
      <c r="R988" t="str">
        <f>RIGHT(Table1[[#This Row],[Category and Sub-Category]],LEN(Table1[[#This Row],[Category and Sub-Category]])-FIND("/",Table1[[#This Row],[Category and Sub-Category]]))</f>
        <v>wearables</v>
      </c>
      <c r="S988" s="9">
        <f>(((Table1[[#This Row],[launched_at]]/60)/60)/24)+DATE(1970,1,1)+(-5/24)</f>
        <v>42324.559027777774</v>
      </c>
      <c r="T988" s="9">
        <f>(((Table1[[#This Row],[deadline]]/60)/60)/24)+DATE(1970,1,1)+(-5/24)</f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1">
        <f>Table1[[#This Row],[pledged]]/Table1[[#This Row],[goal]]</f>
        <v>0.13220000000000001</v>
      </c>
      <c r="P989">
        <f>ROUND(Table1[[#This Row],[pledged]]/Table1[[#This Row],[backers_count]],0)</f>
        <v>161</v>
      </c>
      <c r="Q989" t="str">
        <f>LEFT(Table1[[#This Row],[Category and Sub-Category]],FIND("/",Table1[[#This Row],[Category and Sub-Category]])-1)</f>
        <v>technology</v>
      </c>
      <c r="R989" t="str">
        <f>RIGHT(Table1[[#This Row],[Category and Sub-Category]],LEN(Table1[[#This Row],[Category and Sub-Category]])-FIND("/",Table1[[#This Row],[Category and Sub-Category]]))</f>
        <v>wearables</v>
      </c>
      <c r="S989" s="9">
        <f>(((Table1[[#This Row],[launched_at]]/60)/60)/24)+DATE(1970,1,1)+(-5/24)</f>
        <v>41773.086226851847</v>
      </c>
      <c r="T989" s="9">
        <f>(((Table1[[#This Row],[deadline]]/60)/60)/24)+DATE(1970,1,1)+(-5/24)</f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1">
        <f>Table1[[#This Row],[pledged]]/Table1[[#This Row],[goal]]</f>
        <v>0</v>
      </c>
      <c r="P990" t="e">
        <f>ROUND(Table1[[#This Row],[pledged]]/Table1[[#This Row],[backers_count]],0)</f>
        <v>#DIV/0!</v>
      </c>
      <c r="Q990" t="str">
        <f>LEFT(Table1[[#This Row],[Category and Sub-Category]],FIND("/",Table1[[#This Row],[Category and Sub-Category]])-1)</f>
        <v>technology</v>
      </c>
      <c r="R990" t="str">
        <f>RIGHT(Table1[[#This Row],[Category and Sub-Category]],LEN(Table1[[#This Row],[Category and Sub-Category]])-FIND("/",Table1[[#This Row],[Category and Sub-Category]]))</f>
        <v>wearables</v>
      </c>
      <c r="S990" s="9">
        <f>(((Table1[[#This Row],[launched_at]]/60)/60)/24)+DATE(1970,1,1)+(-5/24)</f>
        <v>42614.148437499993</v>
      </c>
      <c r="T990" s="9">
        <f>(((Table1[[#This Row],[deadline]]/60)/60)/24)+DATE(1970,1,1)+(-5/24)</f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1">
        <f>Table1[[#This Row],[pledged]]/Table1[[#This Row],[goal]]</f>
        <v>0.16769999999999999</v>
      </c>
      <c r="P991">
        <f>ROUND(Table1[[#This Row],[pledged]]/Table1[[#This Row],[backers_count]],0)</f>
        <v>52</v>
      </c>
      <c r="Q991" t="str">
        <f>LEFT(Table1[[#This Row],[Category and Sub-Category]],FIND("/",Table1[[#This Row],[Category and Sub-Category]])-1)</f>
        <v>technology</v>
      </c>
      <c r="R991" t="str">
        <f>RIGHT(Table1[[#This Row],[Category and Sub-Category]],LEN(Table1[[#This Row],[Category and Sub-Category]])-FIND("/",Table1[[#This Row],[Category and Sub-Category]]))</f>
        <v>wearables</v>
      </c>
      <c r="S991" s="9">
        <f>(((Table1[[#This Row],[launched_at]]/60)/60)/24)+DATE(1970,1,1)+(-5/24)</f>
        <v>42611.725636574069</v>
      </c>
      <c r="T991" s="9">
        <f>(((Table1[[#This Row],[deadline]]/60)/60)/24)+DATE(1970,1,1)+(-5/24)</f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1">
        <f>Table1[[#This Row],[pledged]]/Table1[[#This Row],[goal]]</f>
        <v>1.0399999999999999E-3</v>
      </c>
      <c r="P992">
        <f>ROUND(Table1[[#This Row],[pledged]]/Table1[[#This Row],[backers_count]],0)</f>
        <v>13</v>
      </c>
      <c r="Q992" t="str">
        <f>LEFT(Table1[[#This Row],[Category and Sub-Category]],FIND("/",Table1[[#This Row],[Category and Sub-Category]])-1)</f>
        <v>technology</v>
      </c>
      <c r="R992" t="str">
        <f>RIGHT(Table1[[#This Row],[Category and Sub-Category]],LEN(Table1[[#This Row],[Category and Sub-Category]])-FIND("/",Table1[[#This Row],[Category and Sub-Category]]))</f>
        <v>wearables</v>
      </c>
      <c r="S992" s="9">
        <f>(((Table1[[#This Row],[launched_at]]/60)/60)/24)+DATE(1970,1,1)+(-5/24)</f>
        <v>41855.575972222221</v>
      </c>
      <c r="T992" s="9">
        <f>(((Table1[[#This Row],[deadline]]/60)/60)/24)+DATE(1970,1,1)+(-5/24)</f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1">
        <f>Table1[[#This Row],[pledged]]/Table1[[#This Row],[goal]]</f>
        <v>4.24E-2</v>
      </c>
      <c r="P993">
        <f>ROUND(Table1[[#This Row],[pledged]]/Table1[[#This Row],[backers_count]],0)</f>
        <v>30</v>
      </c>
      <c r="Q993" t="str">
        <f>LEFT(Table1[[#This Row],[Category and Sub-Category]],FIND("/",Table1[[#This Row],[Category and Sub-Category]])-1)</f>
        <v>technology</v>
      </c>
      <c r="R993" t="str">
        <f>RIGHT(Table1[[#This Row],[Category and Sub-Category]],LEN(Table1[[#This Row],[Category and Sub-Category]])-FIND("/",Table1[[#This Row],[Category and Sub-Category]]))</f>
        <v>wearables</v>
      </c>
      <c r="S993" s="9">
        <f>(((Table1[[#This Row],[launched_at]]/60)/60)/24)+DATE(1970,1,1)+(-5/24)</f>
        <v>42538.548472222225</v>
      </c>
      <c r="T993" s="9">
        <f>(((Table1[[#This Row],[deadline]]/60)/60)/24)+DATE(1970,1,1)+(-5/24)</f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1">
        <f>Table1[[#This Row],[pledged]]/Table1[[#This Row],[goal]]</f>
        <v>4.6699999999999997E-3</v>
      </c>
      <c r="P994">
        <f>ROUND(Table1[[#This Row],[pledged]]/Table1[[#This Row],[backers_count]],0)</f>
        <v>117</v>
      </c>
      <c r="Q994" t="str">
        <f>LEFT(Table1[[#This Row],[Category and Sub-Category]],FIND("/",Table1[[#This Row],[Category and Sub-Category]])-1)</f>
        <v>technology</v>
      </c>
      <c r="R994" t="str">
        <f>RIGHT(Table1[[#This Row],[Category and Sub-Category]],LEN(Table1[[#This Row],[Category and Sub-Category]])-FIND("/",Table1[[#This Row],[Category and Sub-Category]]))</f>
        <v>wearables</v>
      </c>
      <c r="S994" s="9">
        <f>(((Table1[[#This Row],[launched_at]]/60)/60)/24)+DATE(1970,1,1)+(-5/24)</f>
        <v>42437.71665509259</v>
      </c>
      <c r="T994" s="9">
        <f>(((Table1[[#This Row],[deadline]]/60)/60)/24)+DATE(1970,1,1)+(-5/24)</f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1">
        <f>Table1[[#This Row],[pledged]]/Table1[[#This Row],[goal]]</f>
        <v>0.25087142857142858</v>
      </c>
      <c r="P995">
        <f>ROUND(Table1[[#This Row],[pledged]]/Table1[[#This Row],[backers_count]],0)</f>
        <v>90</v>
      </c>
      <c r="Q995" t="str">
        <f>LEFT(Table1[[#This Row],[Category and Sub-Category]],FIND("/",Table1[[#This Row],[Category and Sub-Category]])-1)</f>
        <v>technology</v>
      </c>
      <c r="R995" t="str">
        <f>RIGHT(Table1[[#This Row],[Category and Sub-Category]],LEN(Table1[[#This Row],[Category and Sub-Category]])-FIND("/",Table1[[#This Row],[Category and Sub-Category]]))</f>
        <v>wearables</v>
      </c>
      <c r="S995" s="9">
        <f>(((Table1[[#This Row],[launched_at]]/60)/60)/24)+DATE(1970,1,1)+(-5/24)</f>
        <v>42652.756574074076</v>
      </c>
      <c r="T995" s="9">
        <f>(((Table1[[#This Row],[deadline]]/60)/60)/24)+DATE(1970,1,1)+(-5/24)</f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1">
        <f>Table1[[#This Row],[pledged]]/Table1[[#This Row],[goal]]</f>
        <v>2.3345000000000001E-2</v>
      </c>
      <c r="P996">
        <f>ROUND(Table1[[#This Row],[pledged]]/Table1[[#This Row],[backers_count]],0)</f>
        <v>424</v>
      </c>
      <c r="Q996" t="str">
        <f>LEFT(Table1[[#This Row],[Category and Sub-Category]],FIND("/",Table1[[#This Row],[Category and Sub-Category]])-1)</f>
        <v>technology</v>
      </c>
      <c r="R996" t="str">
        <f>RIGHT(Table1[[#This Row],[Category and Sub-Category]],LEN(Table1[[#This Row],[Category and Sub-Category]])-FIND("/",Table1[[#This Row],[Category and Sub-Category]]))</f>
        <v>wearables</v>
      </c>
      <c r="S996" s="9">
        <f>(((Table1[[#This Row],[launched_at]]/60)/60)/24)+DATE(1970,1,1)+(-5/24)</f>
        <v>41921.054745370369</v>
      </c>
      <c r="T996" s="9">
        <f>(((Table1[[#This Row],[deadline]]/60)/60)/24)+DATE(1970,1,1)+(-5/24)</f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1">
        <f>Table1[[#This Row],[pledged]]/Table1[[#This Row],[goal]]</f>
        <v>7.2599999999999998E-2</v>
      </c>
      <c r="P997">
        <f>ROUND(Table1[[#This Row],[pledged]]/Table1[[#This Row],[backers_count]],0)</f>
        <v>81</v>
      </c>
      <c r="Q997" t="str">
        <f>LEFT(Table1[[#This Row],[Category and Sub-Category]],FIND("/",Table1[[#This Row],[Category and Sub-Category]])-1)</f>
        <v>technology</v>
      </c>
      <c r="R997" t="str">
        <f>RIGHT(Table1[[#This Row],[Category and Sub-Category]],LEN(Table1[[#This Row],[Category and Sub-Category]])-FIND("/",Table1[[#This Row],[Category and Sub-Category]]))</f>
        <v>wearables</v>
      </c>
      <c r="S997" s="9">
        <f>(((Table1[[#This Row],[launched_at]]/60)/60)/24)+DATE(1970,1,1)+(-5/24)</f>
        <v>41947.732407407406</v>
      </c>
      <c r="T997" s="9">
        <f>(((Table1[[#This Row],[deadline]]/60)/60)/24)+DATE(1970,1,1)+(-5/24)</f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1">
        <f>Table1[[#This Row],[pledged]]/Table1[[#This Row],[goal]]</f>
        <v>1.6250000000000001E-2</v>
      </c>
      <c r="P998">
        <f>ROUND(Table1[[#This Row],[pledged]]/Table1[[#This Row],[backers_count]],0)</f>
        <v>13</v>
      </c>
      <c r="Q998" t="str">
        <f>LEFT(Table1[[#This Row],[Category and Sub-Category]],FIND("/",Table1[[#This Row],[Category and Sub-Category]])-1)</f>
        <v>technology</v>
      </c>
      <c r="R998" t="str">
        <f>RIGHT(Table1[[#This Row],[Category and Sub-Category]],LEN(Table1[[#This Row],[Category and Sub-Category]])-FIND("/",Table1[[#This Row],[Category and Sub-Category]]))</f>
        <v>wearables</v>
      </c>
      <c r="S998" s="9">
        <f>(((Table1[[#This Row],[launched_at]]/60)/60)/24)+DATE(1970,1,1)+(-5/24)</f>
        <v>41817.658101851848</v>
      </c>
      <c r="T998" s="9">
        <f>(((Table1[[#This Row],[deadline]]/60)/60)/24)+DATE(1970,1,1)+(-5/24)</f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1">
        <f>Table1[[#This Row],[pledged]]/Table1[[#This Row],[goal]]</f>
        <v>1.2999999999999999E-2</v>
      </c>
      <c r="P999">
        <f>ROUND(Table1[[#This Row],[pledged]]/Table1[[#This Row],[backers_count]],0)</f>
        <v>8</v>
      </c>
      <c r="Q999" t="str">
        <f>LEFT(Table1[[#This Row],[Category and Sub-Category]],FIND("/",Table1[[#This Row],[Category and Sub-Category]])-1)</f>
        <v>technology</v>
      </c>
      <c r="R999" t="str">
        <f>RIGHT(Table1[[#This Row],[Category and Sub-Category]],LEN(Table1[[#This Row],[Category and Sub-Category]])-FIND("/",Table1[[#This Row],[Category and Sub-Category]]))</f>
        <v>wearables</v>
      </c>
      <c r="S999" s="9">
        <f>(((Table1[[#This Row],[launched_at]]/60)/60)/24)+DATE(1970,1,1)+(-5/24)</f>
        <v>41940.894641203704</v>
      </c>
      <c r="T999" s="9">
        <f>(((Table1[[#This Row],[deadline]]/60)/60)/24)+DATE(1970,1,1)+(-5/24)</f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1">
        <f>Table1[[#This Row],[pledged]]/Table1[[#This Row],[goal]]</f>
        <v>0.58558333333333334</v>
      </c>
      <c r="P1000">
        <f>ROUND(Table1[[#This Row],[pledged]]/Table1[[#This Row],[backers_count]],0)</f>
        <v>153</v>
      </c>
      <c r="Q1000" t="str">
        <f>LEFT(Table1[[#This Row],[Category and Sub-Category]],FIND("/",Table1[[#This Row],[Category and Sub-Category]])-1)</f>
        <v>technology</v>
      </c>
      <c r="R1000" t="str">
        <f>RIGHT(Table1[[#This Row],[Category and Sub-Category]],LEN(Table1[[#This Row],[Category and Sub-Category]])-FIND("/",Table1[[#This Row],[Category and Sub-Category]]))</f>
        <v>wearables</v>
      </c>
      <c r="S1000" s="9">
        <f>(((Table1[[#This Row],[launched_at]]/60)/60)/24)+DATE(1970,1,1)+(-5/24)</f>
        <v>42281.960659722223</v>
      </c>
      <c r="T1000" s="9">
        <f>(((Table1[[#This Row],[deadline]]/60)/60)/24)+DATE(1970,1,1)+(-5/24)</f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1">
        <f>Table1[[#This Row],[pledged]]/Table1[[#This Row],[goal]]</f>
        <v>7.7886666666666673E-2</v>
      </c>
      <c r="P1001">
        <f>ROUND(Table1[[#This Row],[pledged]]/Table1[[#This Row],[backers_count]],0)</f>
        <v>292</v>
      </c>
      <c r="Q1001" t="str">
        <f>LEFT(Table1[[#This Row],[Category and Sub-Category]],FIND("/",Table1[[#This Row],[Category and Sub-Category]])-1)</f>
        <v>technology</v>
      </c>
      <c r="R1001" t="str">
        <f>RIGHT(Table1[[#This Row],[Category and Sub-Category]],LEN(Table1[[#This Row],[Category and Sub-Category]])-FIND("/",Table1[[#This Row],[Category and Sub-Category]]))</f>
        <v>wearables</v>
      </c>
      <c r="S1001" s="9">
        <f>(((Table1[[#This Row],[launched_at]]/60)/60)/24)+DATE(1970,1,1)+(-5/24)</f>
        <v>41926.091319444444</v>
      </c>
      <c r="T1001" s="9">
        <f>(((Table1[[#This Row],[deadline]]/60)/60)/24)+DATE(1970,1,1)+(-5/24)</f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1">
        <f>Table1[[#This Row],[pledged]]/Table1[[#This Row],[goal]]</f>
        <v>2.2157147647256063E-2</v>
      </c>
      <c r="P1002">
        <f>ROUND(Table1[[#This Row],[pledged]]/Table1[[#This Row],[backers_count]],0)</f>
        <v>3304</v>
      </c>
      <c r="Q1002" t="str">
        <f>LEFT(Table1[[#This Row],[Category and Sub-Category]],FIND("/",Table1[[#This Row],[Category and Sub-Category]])-1)</f>
        <v>technology</v>
      </c>
      <c r="R1002" t="str">
        <f>RIGHT(Table1[[#This Row],[Category and Sub-Category]],LEN(Table1[[#This Row],[Category and Sub-Category]])-FIND("/",Table1[[#This Row],[Category and Sub-Category]]))</f>
        <v>wearables</v>
      </c>
      <c r="S1002" s="9">
        <f>(((Table1[[#This Row],[launched_at]]/60)/60)/24)+DATE(1970,1,1)+(-5/24)</f>
        <v>42748.851388888892</v>
      </c>
      <c r="T1002" s="9">
        <f>(((Table1[[#This Row],[deadline]]/60)/60)/24)+DATE(1970,1,1)+(-5/24)</f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1">
        <f>Table1[[#This Row],[pledged]]/Table1[[#This Row],[goal]]</f>
        <v>1.04</v>
      </c>
      <c r="P1003">
        <f>ROUND(Table1[[#This Row],[pledged]]/Table1[[#This Row],[backers_count]],0)</f>
        <v>1300</v>
      </c>
      <c r="Q1003" t="str">
        <f>LEFT(Table1[[#This Row],[Category and Sub-Category]],FIND("/",Table1[[#This Row],[Category and Sub-Category]])-1)</f>
        <v>technology</v>
      </c>
      <c r="R1003" t="str">
        <f>RIGHT(Table1[[#This Row],[Category and Sub-Category]],LEN(Table1[[#This Row],[Category and Sub-Category]])-FIND("/",Table1[[#This Row],[Category and Sub-Category]]))</f>
        <v>wearables</v>
      </c>
      <c r="S1003" s="9">
        <f>(((Table1[[#This Row],[launched_at]]/60)/60)/24)+DATE(1970,1,1)+(-5/24)</f>
        <v>42720.511724537035</v>
      </c>
      <c r="T1003" s="9">
        <f>(((Table1[[#This Row],[deadline]]/60)/60)/24)+DATE(1970,1,1)+(-5/24)</f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1">
        <f>Table1[[#This Row],[pledged]]/Table1[[#This Row],[goal]]</f>
        <v>0.29602960296029601</v>
      </c>
      <c r="P1004">
        <f>ROUND(Table1[[#This Row],[pledged]]/Table1[[#This Row],[backers_count]],0)</f>
        <v>135</v>
      </c>
      <c r="Q1004" t="str">
        <f>LEFT(Table1[[#This Row],[Category and Sub-Category]],FIND("/",Table1[[#This Row],[Category and Sub-Category]])-1)</f>
        <v>technology</v>
      </c>
      <c r="R1004" t="str">
        <f>RIGHT(Table1[[#This Row],[Category and Sub-Category]],LEN(Table1[[#This Row],[Category and Sub-Category]])-FIND("/",Table1[[#This Row],[Category and Sub-Category]]))</f>
        <v>wearables</v>
      </c>
      <c r="S1004" s="9">
        <f>(((Table1[[#This Row],[launched_at]]/60)/60)/24)+DATE(1970,1,1)+(-5/24)</f>
        <v>42325.475856481477</v>
      </c>
      <c r="T1004" s="9">
        <f>(((Table1[[#This Row],[deadline]]/60)/60)/24)+DATE(1970,1,1)+(-5/24)</f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1">
        <f>Table1[[#This Row],[pledged]]/Table1[[#This Row],[goal]]</f>
        <v>0.16055</v>
      </c>
      <c r="P1005">
        <f>ROUND(Table1[[#This Row],[pledged]]/Table1[[#This Row],[backers_count]],0)</f>
        <v>214</v>
      </c>
      <c r="Q1005" t="str">
        <f>LEFT(Table1[[#This Row],[Category and Sub-Category]],FIND("/",Table1[[#This Row],[Category and Sub-Category]])-1)</f>
        <v>technology</v>
      </c>
      <c r="R1005" t="str">
        <f>RIGHT(Table1[[#This Row],[Category and Sub-Category]],LEN(Table1[[#This Row],[Category and Sub-Category]])-FIND("/",Table1[[#This Row],[Category and Sub-Category]]))</f>
        <v>wearables</v>
      </c>
      <c r="S1005" s="9">
        <f>(((Table1[[#This Row],[launched_at]]/60)/60)/24)+DATE(1970,1,1)+(-5/24)</f>
        <v>42780.500706018516</v>
      </c>
      <c r="T1005" s="9">
        <f>(((Table1[[#This Row],[deadline]]/60)/60)/24)+DATE(1970,1,1)+(-5/24)</f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1">
        <f>Table1[[#This Row],[pledged]]/Table1[[#This Row],[goal]]</f>
        <v>0.82208000000000003</v>
      </c>
      <c r="P1006">
        <f>ROUND(Table1[[#This Row],[pledged]]/Table1[[#This Row],[backers_count]],0)</f>
        <v>216</v>
      </c>
      <c r="Q1006" t="str">
        <f>LEFT(Table1[[#This Row],[Category and Sub-Category]],FIND("/",Table1[[#This Row],[Category and Sub-Category]])-1)</f>
        <v>technology</v>
      </c>
      <c r="R1006" t="str">
        <f>RIGHT(Table1[[#This Row],[Category and Sub-Category]],LEN(Table1[[#This Row],[Category and Sub-Category]])-FIND("/",Table1[[#This Row],[Category and Sub-Category]]))</f>
        <v>wearables</v>
      </c>
      <c r="S1006" s="9">
        <f>(((Table1[[#This Row],[launched_at]]/60)/60)/24)+DATE(1970,1,1)+(-5/24)</f>
        <v>42388.5003125</v>
      </c>
      <c r="T1006" s="9">
        <f>(((Table1[[#This Row],[deadline]]/60)/60)/24)+DATE(1970,1,1)+(-5/24)</f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1">
        <f>Table1[[#This Row],[pledged]]/Table1[[#This Row],[goal]]</f>
        <v>0.75051000000000001</v>
      </c>
      <c r="P1007">
        <f>ROUND(Table1[[#This Row],[pledged]]/Table1[[#This Row],[backers_count]],0)</f>
        <v>932</v>
      </c>
      <c r="Q1007" t="str">
        <f>LEFT(Table1[[#This Row],[Category and Sub-Category]],FIND("/",Table1[[#This Row],[Category and Sub-Category]])-1)</f>
        <v>technology</v>
      </c>
      <c r="R1007" t="str">
        <f>RIGHT(Table1[[#This Row],[Category and Sub-Category]],LEN(Table1[[#This Row],[Category and Sub-Category]])-FIND("/",Table1[[#This Row],[Category and Sub-Category]]))</f>
        <v>wearables</v>
      </c>
      <c r="S1007" s="9">
        <f>(((Table1[[#This Row],[launched_at]]/60)/60)/24)+DATE(1970,1,1)+(-5/24)</f>
        <v>42276.416469907403</v>
      </c>
      <c r="T1007" s="9">
        <f>(((Table1[[#This Row],[deadline]]/60)/60)/24)+DATE(1970,1,1)+(-5/24)</f>
        <v>42307.416469907403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1">
        <f>Table1[[#This Row],[pledged]]/Table1[[#This Row],[goal]]</f>
        <v>5.8500000000000003E-2</v>
      </c>
      <c r="P1008">
        <f>ROUND(Table1[[#This Row],[pledged]]/Table1[[#This Row],[backers_count]],0)</f>
        <v>29</v>
      </c>
      <c r="Q1008" t="str">
        <f>LEFT(Table1[[#This Row],[Category and Sub-Category]],FIND("/",Table1[[#This Row],[Category and Sub-Category]])-1)</f>
        <v>technology</v>
      </c>
      <c r="R1008" t="str">
        <f>RIGHT(Table1[[#This Row],[Category and Sub-Category]],LEN(Table1[[#This Row],[Category and Sub-Category]])-FIND("/",Table1[[#This Row],[Category and Sub-Category]]))</f>
        <v>wearables</v>
      </c>
      <c r="S1008" s="9">
        <f>(((Table1[[#This Row],[launched_at]]/60)/60)/24)+DATE(1970,1,1)+(-5/24)</f>
        <v>41976.83185185185</v>
      </c>
      <c r="T1008" s="9">
        <f>(((Table1[[#This Row],[deadline]]/60)/60)/24)+DATE(1970,1,1)+(-5/24)</f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1">
        <f>Table1[[#This Row],[pledged]]/Table1[[#This Row],[goal]]</f>
        <v>0.44319999999999998</v>
      </c>
      <c r="P1009">
        <f>ROUND(Table1[[#This Row],[pledged]]/Table1[[#This Row],[backers_count]],0)</f>
        <v>175</v>
      </c>
      <c r="Q1009" t="str">
        <f>LEFT(Table1[[#This Row],[Category and Sub-Category]],FIND("/",Table1[[#This Row],[Category and Sub-Category]])-1)</f>
        <v>technology</v>
      </c>
      <c r="R1009" t="str">
        <f>RIGHT(Table1[[#This Row],[Category and Sub-Category]],LEN(Table1[[#This Row],[Category and Sub-Category]])-FIND("/",Table1[[#This Row],[Category and Sub-Category]]))</f>
        <v>wearables</v>
      </c>
      <c r="S1009" s="9">
        <f>(((Table1[[#This Row],[launched_at]]/60)/60)/24)+DATE(1970,1,1)+(-5/24)</f>
        <v>42676.3752662037</v>
      </c>
      <c r="T1009" s="9">
        <f>(((Table1[[#This Row],[deadline]]/60)/60)/24)+DATE(1970,1,1)+(-5/24)</f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1">
        <f>Table1[[#This Row],[pledged]]/Table1[[#This Row],[goal]]</f>
        <v>2.6737967914438501E-3</v>
      </c>
      <c r="P1010">
        <f>ROUND(Table1[[#This Row],[pledged]]/Table1[[#This Row],[backers_count]],0)</f>
        <v>250</v>
      </c>
      <c r="Q1010" t="str">
        <f>LEFT(Table1[[#This Row],[Category and Sub-Category]],FIND("/",Table1[[#This Row],[Category and Sub-Category]])-1)</f>
        <v>technology</v>
      </c>
      <c r="R1010" t="str">
        <f>RIGHT(Table1[[#This Row],[Category and Sub-Category]],LEN(Table1[[#This Row],[Category and Sub-Category]])-FIND("/",Table1[[#This Row],[Category and Sub-Category]]))</f>
        <v>wearables</v>
      </c>
      <c r="S1010" s="9">
        <f>(((Table1[[#This Row],[launched_at]]/60)/60)/24)+DATE(1970,1,1)+(-5/24)</f>
        <v>42702.600868055553</v>
      </c>
      <c r="T1010" s="9">
        <f>(((Table1[[#This Row],[deadline]]/60)/60)/24)+DATE(1970,1,1)+(-5/24)</f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1">
        <f>Table1[[#This Row],[pledged]]/Table1[[#This Row],[goal]]</f>
        <v>0.1313</v>
      </c>
      <c r="P1011">
        <f>ROUND(Table1[[#This Row],[pledged]]/Table1[[#This Row],[backers_count]],0)</f>
        <v>65</v>
      </c>
      <c r="Q1011" t="str">
        <f>LEFT(Table1[[#This Row],[Category and Sub-Category]],FIND("/",Table1[[#This Row],[Category and Sub-Category]])-1)</f>
        <v>technology</v>
      </c>
      <c r="R1011" t="str">
        <f>RIGHT(Table1[[#This Row],[Category and Sub-Category]],LEN(Table1[[#This Row],[Category and Sub-Category]])-FIND("/",Table1[[#This Row],[Category and Sub-Category]]))</f>
        <v>wearables</v>
      </c>
      <c r="S1011" s="9">
        <f>(((Table1[[#This Row],[launched_at]]/60)/60)/24)+DATE(1970,1,1)+(-5/24)</f>
        <v>42510.396365740737</v>
      </c>
      <c r="T1011" s="9">
        <f>(((Table1[[#This Row],[deadline]]/60)/60)/24)+DATE(1970,1,1)+(-5/24)</f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1">
        <f>Table1[[#This Row],[pledged]]/Table1[[#This Row],[goal]]</f>
        <v>1.9088937093275488E-3</v>
      </c>
      <c r="P1012">
        <f>ROUND(Table1[[#This Row],[pledged]]/Table1[[#This Row],[backers_count]],0)</f>
        <v>55</v>
      </c>
      <c r="Q1012" t="str">
        <f>LEFT(Table1[[#This Row],[Category and Sub-Category]],FIND("/",Table1[[#This Row],[Category and Sub-Category]])-1)</f>
        <v>technology</v>
      </c>
      <c r="R1012" t="str">
        <f>RIGHT(Table1[[#This Row],[Category and Sub-Category]],LEN(Table1[[#This Row],[Category and Sub-Category]])-FIND("/",Table1[[#This Row],[Category and Sub-Category]]))</f>
        <v>wearables</v>
      </c>
      <c r="S1012" s="9">
        <f>(((Table1[[#This Row],[launched_at]]/60)/60)/24)+DATE(1970,1,1)+(-5/24)</f>
        <v>42561.621087962958</v>
      </c>
      <c r="T1012" s="9">
        <f>(((Table1[[#This Row],[deadline]]/60)/60)/24)+DATE(1970,1,1)+(-5/24)</f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1">
        <f>Table1[[#This Row],[pledged]]/Table1[[#This Row],[goal]]</f>
        <v>3.7499999999999999E-3</v>
      </c>
      <c r="P1013">
        <f>ROUND(Table1[[#This Row],[pledged]]/Table1[[#This Row],[backers_count]],0)</f>
        <v>75</v>
      </c>
      <c r="Q1013" t="str">
        <f>LEFT(Table1[[#This Row],[Category and Sub-Category]],FIND("/",Table1[[#This Row],[Category and Sub-Category]])-1)</f>
        <v>technology</v>
      </c>
      <c r="R1013" t="str">
        <f>RIGHT(Table1[[#This Row],[Category and Sub-Category]],LEN(Table1[[#This Row],[Category and Sub-Category]])-FIND("/",Table1[[#This Row],[Category and Sub-Category]]))</f>
        <v>wearables</v>
      </c>
      <c r="S1013" s="9">
        <f>(((Table1[[#This Row],[launched_at]]/60)/60)/24)+DATE(1970,1,1)+(-5/24)</f>
        <v>41946.689756944441</v>
      </c>
      <c r="T1013" s="9">
        <f>(((Table1[[#This Row],[deadline]]/60)/60)/24)+DATE(1970,1,1)+(-5/24)</f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1">
        <f>Table1[[#This Row],[pledged]]/Table1[[#This Row],[goal]]</f>
        <v>215.35021</v>
      </c>
      <c r="P1014">
        <f>ROUND(Table1[[#This Row],[pledged]]/Table1[[#This Row],[backers_count]],0)</f>
        <v>1389</v>
      </c>
      <c r="Q1014" t="str">
        <f>LEFT(Table1[[#This Row],[Category and Sub-Category]],FIND("/",Table1[[#This Row],[Category and Sub-Category]])-1)</f>
        <v>technology</v>
      </c>
      <c r="R1014" t="str">
        <f>RIGHT(Table1[[#This Row],[Category and Sub-Category]],LEN(Table1[[#This Row],[Category and Sub-Category]])-FIND("/",Table1[[#This Row],[Category and Sub-Category]]))</f>
        <v>wearables</v>
      </c>
      <c r="S1014" s="9">
        <f>(((Table1[[#This Row],[launched_at]]/60)/60)/24)+DATE(1970,1,1)+(-5/24)</f>
        <v>42714.232083333329</v>
      </c>
      <c r="T1014" s="9">
        <f>(((Table1[[#This Row],[deadline]]/60)/60)/24)+DATE(1970,1,1)+(-5/24)</f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1">
        <f>Table1[[#This Row],[pledged]]/Table1[[#This Row],[goal]]</f>
        <v>0.34527999999999998</v>
      </c>
      <c r="P1015">
        <f>ROUND(Table1[[#This Row],[pledged]]/Table1[[#This Row],[backers_count]],0)</f>
        <v>96</v>
      </c>
      <c r="Q1015" t="str">
        <f>LEFT(Table1[[#This Row],[Category and Sub-Category]],FIND("/",Table1[[#This Row],[Category and Sub-Category]])-1)</f>
        <v>technology</v>
      </c>
      <c r="R1015" t="str">
        <f>RIGHT(Table1[[#This Row],[Category and Sub-Category]],LEN(Table1[[#This Row],[Category and Sub-Category]])-FIND("/",Table1[[#This Row],[Category and Sub-Category]]))</f>
        <v>wearables</v>
      </c>
      <c r="S1015" s="9">
        <f>(((Table1[[#This Row],[launched_at]]/60)/60)/24)+DATE(1970,1,1)+(-5/24)</f>
        <v>42339.625648148147</v>
      </c>
      <c r="T1015" s="9">
        <f>(((Table1[[#This Row],[deadline]]/60)/60)/24)+DATE(1970,1,1)+(-5/24)</f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1">
        <f>Table1[[#This Row],[pledged]]/Table1[[#This Row],[goal]]</f>
        <v>0.30599999999999999</v>
      </c>
      <c r="P1016">
        <f>ROUND(Table1[[#This Row],[pledged]]/Table1[[#This Row],[backers_count]],0)</f>
        <v>191</v>
      </c>
      <c r="Q1016" t="str">
        <f>LEFT(Table1[[#This Row],[Category and Sub-Category]],FIND("/",Table1[[#This Row],[Category and Sub-Category]])-1)</f>
        <v>technology</v>
      </c>
      <c r="R1016" t="str">
        <f>RIGHT(Table1[[#This Row],[Category and Sub-Category]],LEN(Table1[[#This Row],[Category and Sub-Category]])-FIND("/",Table1[[#This Row],[Category and Sub-Category]]))</f>
        <v>wearables</v>
      </c>
      <c r="S1016" s="9">
        <f>(((Table1[[#This Row],[launched_at]]/60)/60)/24)+DATE(1970,1,1)+(-5/24)</f>
        <v>41954.79415509259</v>
      </c>
      <c r="T1016" s="9">
        <f>(((Table1[[#This Row],[deadline]]/60)/60)/24)+DATE(1970,1,1)+(-5/24)</f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1">
        <f>Table1[[#This Row],[pledged]]/Table1[[#This Row],[goal]]</f>
        <v>2.6666666666666668E-2</v>
      </c>
      <c r="P1017">
        <f>ROUND(Table1[[#This Row],[pledged]]/Table1[[#This Row],[backers_count]],0)</f>
        <v>40</v>
      </c>
      <c r="Q1017" t="str">
        <f>LEFT(Table1[[#This Row],[Category and Sub-Category]],FIND("/",Table1[[#This Row],[Category and Sub-Category]])-1)</f>
        <v>technology</v>
      </c>
      <c r="R1017" t="str">
        <f>RIGHT(Table1[[#This Row],[Category and Sub-Category]],LEN(Table1[[#This Row],[Category and Sub-Category]])-FIND("/",Table1[[#This Row],[Category and Sub-Category]]))</f>
        <v>wearables</v>
      </c>
      <c r="S1017" s="9">
        <f>(((Table1[[#This Row],[launched_at]]/60)/60)/24)+DATE(1970,1,1)+(-5/24)</f>
        <v>42303.670081018521</v>
      </c>
      <c r="T1017" s="9">
        <f>(((Table1[[#This Row],[deadline]]/60)/60)/24)+DATE(1970,1,1)+(-5/24)</f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1">
        <f>Table1[[#This Row],[pledged]]/Table1[[#This Row],[goal]]</f>
        <v>2.8420000000000001E-2</v>
      </c>
      <c r="P1018">
        <f>ROUND(Table1[[#This Row],[pledged]]/Table1[[#This Row],[backers_count]],0)</f>
        <v>75</v>
      </c>
      <c r="Q1018" t="str">
        <f>LEFT(Table1[[#This Row],[Category and Sub-Category]],FIND("/",Table1[[#This Row],[Category and Sub-Category]])-1)</f>
        <v>technology</v>
      </c>
      <c r="R1018" t="str">
        <f>RIGHT(Table1[[#This Row],[Category and Sub-Category]],LEN(Table1[[#This Row],[Category and Sub-Category]])-FIND("/",Table1[[#This Row],[Category and Sub-Category]]))</f>
        <v>wearables</v>
      </c>
      <c r="S1018" s="9">
        <f>(((Table1[[#This Row],[launched_at]]/60)/60)/24)+DATE(1970,1,1)+(-5/24)</f>
        <v>42421.898796296293</v>
      </c>
      <c r="T1018" s="9">
        <f>(((Table1[[#This Row],[deadline]]/60)/60)/24)+DATE(1970,1,1)+(-5/24)</f>
        <v>42466.857129629621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1">
        <f>Table1[[#This Row],[pledged]]/Table1[[#This Row],[goal]]</f>
        <v>0.22878799999999999</v>
      </c>
      <c r="P1019">
        <f>ROUND(Table1[[#This Row],[pledged]]/Table1[[#This Row],[backers_count]],0)</f>
        <v>161</v>
      </c>
      <c r="Q1019" t="str">
        <f>LEFT(Table1[[#This Row],[Category and Sub-Category]],FIND("/",Table1[[#This Row],[Category and Sub-Category]])-1)</f>
        <v>technology</v>
      </c>
      <c r="R1019" t="str">
        <f>RIGHT(Table1[[#This Row],[Category and Sub-Category]],LEN(Table1[[#This Row],[Category and Sub-Category]])-FIND("/",Table1[[#This Row],[Category and Sub-Category]]))</f>
        <v>wearables</v>
      </c>
      <c r="S1019" s="9">
        <f>(((Table1[[#This Row],[launched_at]]/60)/60)/24)+DATE(1970,1,1)+(-5/24)</f>
        <v>42289.466840277775</v>
      </c>
      <c r="T1019" s="9">
        <f>(((Table1[[#This Row],[deadline]]/60)/60)/24)+DATE(1970,1,1)+(-5/24)</f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1">
        <f>Table1[[#This Row],[pledged]]/Table1[[#This Row],[goal]]</f>
        <v>3.1050000000000001E-2</v>
      </c>
      <c r="P1020">
        <f>ROUND(Table1[[#This Row],[pledged]]/Table1[[#This Row],[backers_count]],0)</f>
        <v>89</v>
      </c>
      <c r="Q1020" t="str">
        <f>LEFT(Table1[[#This Row],[Category and Sub-Category]],FIND("/",Table1[[#This Row],[Category and Sub-Category]])-1)</f>
        <v>technology</v>
      </c>
      <c r="R1020" t="str">
        <f>RIGHT(Table1[[#This Row],[Category and Sub-Category]],LEN(Table1[[#This Row],[Category and Sub-Category]])-FIND("/",Table1[[#This Row],[Category and Sub-Category]]))</f>
        <v>wearables</v>
      </c>
      <c r="S1020" s="9">
        <f>(((Table1[[#This Row],[launched_at]]/60)/60)/24)+DATE(1970,1,1)+(-5/24)</f>
        <v>42535.283946759257</v>
      </c>
      <c r="T1020" s="9">
        <f>(((Table1[[#This Row],[deadline]]/60)/60)/24)+DATE(1970,1,1)+(-5/24)</f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1">
        <f>Table1[[#This Row],[pledged]]/Table1[[#This Row],[goal]]</f>
        <v>0.47333333333333333</v>
      </c>
      <c r="P1021">
        <f>ROUND(Table1[[#This Row],[pledged]]/Table1[[#This Row],[backers_count]],0)</f>
        <v>53</v>
      </c>
      <c r="Q1021" t="str">
        <f>LEFT(Table1[[#This Row],[Category and Sub-Category]],FIND("/",Table1[[#This Row],[Category and Sub-Category]])-1)</f>
        <v>technology</v>
      </c>
      <c r="R1021" t="str">
        <f>RIGHT(Table1[[#This Row],[Category and Sub-Category]],LEN(Table1[[#This Row],[Category and Sub-Category]])-FIND("/",Table1[[#This Row],[Category and Sub-Category]]))</f>
        <v>wearables</v>
      </c>
      <c r="S1021" s="9">
        <f>(((Table1[[#This Row],[launched_at]]/60)/60)/24)+DATE(1970,1,1)+(-5/24)</f>
        <v>42009.765613425923</v>
      </c>
      <c r="T1021" s="9">
        <f>(((Table1[[#This Row],[deadline]]/60)/60)/24)+DATE(1970,1,1)+(-5/24)</f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1">
        <f>Table1[[#This Row],[pledged]]/Table1[[#This Row],[goal]]</f>
        <v>2.0554838709677421</v>
      </c>
      <c r="P1022">
        <f>ROUND(Table1[[#This Row],[pledged]]/Table1[[#This Row],[backers_count]],0)</f>
        <v>106</v>
      </c>
      <c r="Q1022" t="str">
        <f>LEFT(Table1[[#This Row],[Category and Sub-Category]],FIND("/",Table1[[#This Row],[Category and Sub-Category]])-1)</f>
        <v>music</v>
      </c>
      <c r="R1022" t="str">
        <f>RIGHT(Table1[[#This Row],[Category and Sub-Category]],LEN(Table1[[#This Row],[Category and Sub-Category]])-FIND("/",Table1[[#This Row],[Category and Sub-Category]]))</f>
        <v>electronic music</v>
      </c>
      <c r="S1022" s="9">
        <f>(((Table1[[#This Row],[launched_at]]/60)/60)/24)+DATE(1970,1,1)+(-5/24)</f>
        <v>42126.861215277771</v>
      </c>
      <c r="T1022" s="9">
        <f>(((Table1[[#This Row],[deadline]]/60)/60)/24)+DATE(1970,1,1)+(-5/24)</f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1">
        <f>Table1[[#This Row],[pledged]]/Table1[[#This Row],[goal]]</f>
        <v>3.5180366666666667</v>
      </c>
      <c r="P1023">
        <f>ROUND(Table1[[#This Row],[pledged]]/Table1[[#This Row],[backers_count]],0)</f>
        <v>22</v>
      </c>
      <c r="Q1023" t="str">
        <f>LEFT(Table1[[#This Row],[Category and Sub-Category]],FIND("/",Table1[[#This Row],[Category and Sub-Category]])-1)</f>
        <v>music</v>
      </c>
      <c r="R1023" t="str">
        <f>RIGHT(Table1[[#This Row],[Category and Sub-Category]],LEN(Table1[[#This Row],[Category and Sub-Category]])-FIND("/",Table1[[#This Row],[Category and Sub-Category]]))</f>
        <v>electronic music</v>
      </c>
      <c r="S1023" s="9">
        <f>(((Table1[[#This Row],[launched_at]]/60)/60)/24)+DATE(1970,1,1)+(-5/24)</f>
        <v>42271.043645833335</v>
      </c>
      <c r="T1023" s="9">
        <f>(((Table1[[#This Row],[deadline]]/60)/60)/24)+DATE(1970,1,1)+(-5/24)</f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1">
        <f>Table1[[#This Row],[pledged]]/Table1[[#This Row],[goal]]</f>
        <v>1.149</v>
      </c>
      <c r="P1024">
        <f>ROUND(Table1[[#This Row],[pledged]]/Table1[[#This Row],[backers_count]],0)</f>
        <v>31</v>
      </c>
      <c r="Q1024" t="str">
        <f>LEFT(Table1[[#This Row],[Category and Sub-Category]],FIND("/",Table1[[#This Row],[Category and Sub-Category]])-1)</f>
        <v>music</v>
      </c>
      <c r="R1024" t="str">
        <f>RIGHT(Table1[[#This Row],[Category and Sub-Category]],LEN(Table1[[#This Row],[Category and Sub-Category]])-FIND("/",Table1[[#This Row],[Category and Sub-Category]]))</f>
        <v>electronic music</v>
      </c>
      <c r="S1024" s="9">
        <f>(((Table1[[#This Row],[launched_at]]/60)/60)/24)+DATE(1970,1,1)+(-5/24)</f>
        <v>42111.438391203708</v>
      </c>
      <c r="T1024" s="9">
        <f>(((Table1[[#This Row],[deadline]]/60)/60)/24)+DATE(1970,1,1)+(-5/24)</f>
        <v>42141.438391203708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1">
        <f>Table1[[#This Row],[pledged]]/Table1[[#This Row],[goal]]</f>
        <v>2.3715000000000002</v>
      </c>
      <c r="P1025">
        <f>ROUND(Table1[[#This Row],[pledged]]/Table1[[#This Row],[backers_count]],0)</f>
        <v>36</v>
      </c>
      <c r="Q1025" t="str">
        <f>LEFT(Table1[[#This Row],[Category and Sub-Category]],FIND("/",Table1[[#This Row],[Category and Sub-Category]])-1)</f>
        <v>music</v>
      </c>
      <c r="R1025" t="str">
        <f>RIGHT(Table1[[#This Row],[Category and Sub-Category]],LEN(Table1[[#This Row],[Category and Sub-Category]])-FIND("/",Table1[[#This Row],[Category and Sub-Category]]))</f>
        <v>electronic music</v>
      </c>
      <c r="S1025" s="9">
        <f>(((Table1[[#This Row],[launched_at]]/60)/60)/24)+DATE(1970,1,1)+(-5/24)</f>
        <v>42145.711354166669</v>
      </c>
      <c r="T1025" s="9">
        <f>(((Table1[[#This Row],[deadline]]/60)/60)/24)+DATE(1970,1,1)+(-5/24)</f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1">
        <f>Table1[[#This Row],[pledged]]/Table1[[#This Row],[goal]]</f>
        <v>1.1863774999999999</v>
      </c>
      <c r="P1026">
        <f>ROUND(Table1[[#This Row],[pledged]]/Table1[[#This Row],[backers_count]],0)</f>
        <v>389</v>
      </c>
      <c r="Q1026" t="str">
        <f>LEFT(Table1[[#This Row],[Category and Sub-Category]],FIND("/",Table1[[#This Row],[Category and Sub-Category]])-1)</f>
        <v>music</v>
      </c>
      <c r="R1026" t="str">
        <f>RIGHT(Table1[[#This Row],[Category and Sub-Category]],LEN(Table1[[#This Row],[Category and Sub-Category]])-FIND("/",Table1[[#This Row],[Category and Sub-Category]]))</f>
        <v>electronic music</v>
      </c>
      <c r="S1026" s="9">
        <f>(((Table1[[#This Row],[launched_at]]/60)/60)/24)+DATE(1970,1,1)+(-5/24)</f>
        <v>42370.372256944444</v>
      </c>
      <c r="T1026" s="9">
        <f>(((Table1[[#This Row],[deadline]]/60)/60)/24)+DATE(1970,1,1)+(-5/24)</f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1">
        <f>Table1[[#This Row],[pledged]]/Table1[[#This Row],[goal]]</f>
        <v>1.099283142857143</v>
      </c>
      <c r="P1027">
        <f>ROUND(Table1[[#This Row],[pledged]]/Table1[[#This Row],[backers_count]],0)</f>
        <v>72</v>
      </c>
      <c r="Q1027" t="str">
        <f>LEFT(Table1[[#This Row],[Category and Sub-Category]],FIND("/",Table1[[#This Row],[Category and Sub-Category]])-1)</f>
        <v>music</v>
      </c>
      <c r="R1027" t="str">
        <f>RIGHT(Table1[[#This Row],[Category and Sub-Category]],LEN(Table1[[#This Row],[Category and Sub-Category]])-FIND("/",Table1[[#This Row],[Category and Sub-Category]]))</f>
        <v>electronic music</v>
      </c>
      <c r="S1027" s="9">
        <f>(((Table1[[#This Row],[launched_at]]/60)/60)/24)+DATE(1970,1,1)+(-5/24)</f>
        <v>42049.625428240739</v>
      </c>
      <c r="T1027" s="9">
        <f>(((Table1[[#This Row],[deadline]]/60)/60)/24)+DATE(1970,1,1)+(-5/24)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1">
        <f>Table1[[#This Row],[pledged]]/Table1[[#This Row],[goal]]</f>
        <v>1.0000828571428571</v>
      </c>
      <c r="P1028">
        <f>ROUND(Table1[[#This Row],[pledged]]/Table1[[#This Row],[backers_count]],0)</f>
        <v>57</v>
      </c>
      <c r="Q1028" t="str">
        <f>LEFT(Table1[[#This Row],[Category and Sub-Category]],FIND("/",Table1[[#This Row],[Category and Sub-Category]])-1)</f>
        <v>music</v>
      </c>
      <c r="R1028" t="str">
        <f>RIGHT(Table1[[#This Row],[Category and Sub-Category]],LEN(Table1[[#This Row],[Category and Sub-Category]])-FIND("/",Table1[[#This Row],[Category and Sub-Category]]))</f>
        <v>electronic music</v>
      </c>
      <c r="S1028" s="9">
        <f>(((Table1[[#This Row],[launched_at]]/60)/60)/24)+DATE(1970,1,1)+(-5/24)</f>
        <v>42426.199259259258</v>
      </c>
      <c r="T1028" s="9">
        <f>(((Table1[[#This Row],[deadline]]/60)/60)/24)+DATE(1970,1,1)+(-5/24)</f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1">
        <f>Table1[[#This Row],[pledged]]/Table1[[#This Row],[goal]]</f>
        <v>1.0309292094387414</v>
      </c>
      <c r="P1029">
        <f>ROUND(Table1[[#This Row],[pledged]]/Table1[[#This Row],[backers_count]],0)</f>
        <v>70</v>
      </c>
      <c r="Q1029" t="str">
        <f>LEFT(Table1[[#This Row],[Category and Sub-Category]],FIND("/",Table1[[#This Row],[Category and Sub-Category]])-1)</f>
        <v>music</v>
      </c>
      <c r="R1029" t="str">
        <f>RIGHT(Table1[[#This Row],[Category and Sub-Category]],LEN(Table1[[#This Row],[Category and Sub-Category]])-FIND("/",Table1[[#This Row],[Category and Sub-Category]]))</f>
        <v>electronic music</v>
      </c>
      <c r="S1029" s="9">
        <f>(((Table1[[#This Row],[launched_at]]/60)/60)/24)+DATE(1970,1,1)+(-5/24)</f>
        <v>41904.825775462959</v>
      </c>
      <c r="T1029" s="9">
        <f>(((Table1[[#This Row],[deadline]]/60)/60)/24)+DATE(1970,1,1)+(-5/24)</f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1">
        <f>Table1[[#This Row],[pledged]]/Table1[[#This Row],[goal]]</f>
        <v>1.1727000000000001</v>
      </c>
      <c r="P1030">
        <f>ROUND(Table1[[#This Row],[pledged]]/Table1[[#This Row],[backers_count]],0)</f>
        <v>46</v>
      </c>
      <c r="Q1030" t="str">
        <f>LEFT(Table1[[#This Row],[Category and Sub-Category]],FIND("/",Table1[[#This Row],[Category and Sub-Category]])-1)</f>
        <v>music</v>
      </c>
      <c r="R1030" t="str">
        <f>RIGHT(Table1[[#This Row],[Category and Sub-Category]],LEN(Table1[[#This Row],[Category and Sub-Category]])-FIND("/",Table1[[#This Row],[Category and Sub-Category]]))</f>
        <v>electronic music</v>
      </c>
      <c r="S1030" s="9">
        <f>(((Table1[[#This Row],[launched_at]]/60)/60)/24)+DATE(1970,1,1)+(-5/24)</f>
        <v>42755.419039351851</v>
      </c>
      <c r="T1030" s="9">
        <f>(((Table1[[#This Row],[deadline]]/60)/60)/24)+DATE(1970,1,1)+(-5/24)</f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1">
        <f>Table1[[#This Row],[pledged]]/Table1[[#This Row],[goal]]</f>
        <v>1.1175999999999999</v>
      </c>
      <c r="P1031">
        <f>ROUND(Table1[[#This Row],[pledged]]/Table1[[#This Row],[backers_count]],0)</f>
        <v>79</v>
      </c>
      <c r="Q1031" t="str">
        <f>LEFT(Table1[[#This Row],[Category and Sub-Category]],FIND("/",Table1[[#This Row],[Category and Sub-Category]])-1)</f>
        <v>music</v>
      </c>
      <c r="R1031" t="str">
        <f>RIGHT(Table1[[#This Row],[Category and Sub-Category]],LEN(Table1[[#This Row],[Category and Sub-Category]])-FIND("/",Table1[[#This Row],[Category and Sub-Category]]))</f>
        <v>electronic music</v>
      </c>
      <c r="S1031" s="9">
        <f>(((Table1[[#This Row],[launched_at]]/60)/60)/24)+DATE(1970,1,1)+(-5/24)</f>
        <v>42044.503553240742</v>
      </c>
      <c r="T1031" s="9">
        <f>(((Table1[[#This Row],[deadline]]/60)/60)/24)+DATE(1970,1,1)+(-5/24)</f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1">
        <f>Table1[[#This Row],[pledged]]/Table1[[#This Row],[goal]]</f>
        <v>3.4209999999999998</v>
      </c>
      <c r="P1032">
        <f>ROUND(Table1[[#This Row],[pledged]]/Table1[[#This Row],[backers_count]],0)</f>
        <v>43</v>
      </c>
      <c r="Q1032" t="str">
        <f>LEFT(Table1[[#This Row],[Category and Sub-Category]],FIND("/",Table1[[#This Row],[Category and Sub-Category]])-1)</f>
        <v>music</v>
      </c>
      <c r="R1032" t="str">
        <f>RIGHT(Table1[[#This Row],[Category and Sub-Category]],LEN(Table1[[#This Row],[Category and Sub-Category]])-FIND("/",Table1[[#This Row],[Category and Sub-Category]]))</f>
        <v>electronic music</v>
      </c>
      <c r="S1032" s="9">
        <f>(((Table1[[#This Row],[launched_at]]/60)/60)/24)+DATE(1970,1,1)+(-5/24)</f>
        <v>42611.274872685179</v>
      </c>
      <c r="T1032" s="9">
        <f>(((Table1[[#This Row],[deadline]]/60)/60)/24)+DATE(1970,1,1)+(-5/24)</f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1">
        <f>Table1[[#This Row],[pledged]]/Table1[[#This Row],[goal]]</f>
        <v>1.0740000000000001</v>
      </c>
      <c r="P1033">
        <f>ROUND(Table1[[#This Row],[pledged]]/Table1[[#This Row],[backers_count]],0)</f>
        <v>108</v>
      </c>
      <c r="Q1033" t="str">
        <f>LEFT(Table1[[#This Row],[Category and Sub-Category]],FIND("/",Table1[[#This Row],[Category and Sub-Category]])-1)</f>
        <v>music</v>
      </c>
      <c r="R1033" t="str">
        <f>RIGHT(Table1[[#This Row],[Category and Sub-Category]],LEN(Table1[[#This Row],[Category and Sub-Category]])-FIND("/",Table1[[#This Row],[Category and Sub-Category]]))</f>
        <v>electronic music</v>
      </c>
      <c r="S1033" s="9">
        <f>(((Table1[[#This Row],[launched_at]]/60)/60)/24)+DATE(1970,1,1)+(-5/24)</f>
        <v>42324.555671296293</v>
      </c>
      <c r="T1033" s="9">
        <f>(((Table1[[#This Row],[deadline]]/60)/60)/24)+DATE(1970,1,1)+(-5/24)</f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1">
        <f>Table1[[#This Row],[pledged]]/Table1[[#This Row],[goal]]</f>
        <v>1.0849703703703704</v>
      </c>
      <c r="P1034">
        <f>ROUND(Table1[[#This Row],[pledged]]/Table1[[#This Row],[backers_count]],0)</f>
        <v>61</v>
      </c>
      <c r="Q1034" t="str">
        <f>LEFT(Table1[[#This Row],[Category and Sub-Category]],FIND("/",Table1[[#This Row],[Category and Sub-Category]])-1)</f>
        <v>music</v>
      </c>
      <c r="R1034" t="str">
        <f>RIGHT(Table1[[#This Row],[Category and Sub-Category]],LEN(Table1[[#This Row],[Category and Sub-Category]])-FIND("/",Table1[[#This Row],[Category and Sub-Category]]))</f>
        <v>electronic music</v>
      </c>
      <c r="S1034" s="9">
        <f>(((Table1[[#This Row],[launched_at]]/60)/60)/24)+DATE(1970,1,1)+(-5/24)</f>
        <v>42514.458622685182</v>
      </c>
      <c r="T1034" s="9">
        <f>(((Table1[[#This Row],[deadline]]/60)/60)/24)+DATE(1970,1,1)+(-5/24)</f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1">
        <f>Table1[[#This Row],[pledged]]/Table1[[#This Row],[goal]]</f>
        <v>1.0286144578313252</v>
      </c>
      <c r="P1035">
        <f>ROUND(Table1[[#This Row],[pledged]]/Table1[[#This Row],[backers_count]],0)</f>
        <v>51</v>
      </c>
      <c r="Q1035" t="str">
        <f>LEFT(Table1[[#This Row],[Category and Sub-Category]],FIND("/",Table1[[#This Row],[Category and Sub-Category]])-1)</f>
        <v>music</v>
      </c>
      <c r="R1035" t="str">
        <f>RIGHT(Table1[[#This Row],[Category and Sub-Category]],LEN(Table1[[#This Row],[Category and Sub-Category]])-FIND("/",Table1[[#This Row],[Category and Sub-Category]]))</f>
        <v>electronic music</v>
      </c>
      <c r="S1035" s="9">
        <f>(((Table1[[#This Row],[launched_at]]/60)/60)/24)+DATE(1970,1,1)+(-5/24)</f>
        <v>42688.524074074077</v>
      </c>
      <c r="T1035" s="9">
        <f>(((Table1[[#This Row],[deadline]]/60)/60)/24)+DATE(1970,1,1)+(-5/24)</f>
        <v>42716.524074074077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1">
        <f>Table1[[#This Row],[pledged]]/Table1[[#This Row],[goal]]</f>
        <v>1.3000180000000001</v>
      </c>
      <c r="P1036">
        <f>ROUND(Table1[[#This Row],[pledged]]/Table1[[#This Row],[backers_count]],0)</f>
        <v>39</v>
      </c>
      <c r="Q1036" t="str">
        <f>LEFT(Table1[[#This Row],[Category and Sub-Category]],FIND("/",Table1[[#This Row],[Category and Sub-Category]])-1)</f>
        <v>music</v>
      </c>
      <c r="R1036" t="str">
        <f>RIGHT(Table1[[#This Row],[Category and Sub-Category]],LEN(Table1[[#This Row],[Category and Sub-Category]])-FIND("/",Table1[[#This Row],[Category and Sub-Category]]))</f>
        <v>electronic music</v>
      </c>
      <c r="S1036" s="9">
        <f>(((Table1[[#This Row],[launched_at]]/60)/60)/24)+DATE(1970,1,1)+(-5/24)</f>
        <v>42554.958379629628</v>
      </c>
      <c r="T1036" s="9">
        <f>(((Table1[[#This Row],[deadline]]/60)/60)/24)+DATE(1970,1,1)+(-5/24)</f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1">
        <f>Table1[[#This Row],[pledged]]/Table1[[#This Row],[goal]]</f>
        <v>1.0765217391304347</v>
      </c>
      <c r="P1037">
        <f>ROUND(Table1[[#This Row],[pledged]]/Table1[[#This Row],[backers_count]],0)</f>
        <v>65</v>
      </c>
      <c r="Q1037" t="str">
        <f>LEFT(Table1[[#This Row],[Category and Sub-Category]],FIND("/",Table1[[#This Row],[Category and Sub-Category]])-1)</f>
        <v>music</v>
      </c>
      <c r="R1037" t="str">
        <f>RIGHT(Table1[[#This Row],[Category and Sub-Category]],LEN(Table1[[#This Row],[Category and Sub-Category]])-FIND("/",Table1[[#This Row],[Category and Sub-Category]]))</f>
        <v>electronic music</v>
      </c>
      <c r="S1037" s="9">
        <f>(((Table1[[#This Row],[launched_at]]/60)/60)/24)+DATE(1970,1,1)+(-5/24)</f>
        <v>42016.43310185185</v>
      </c>
      <c r="T1037" s="9">
        <f>(((Table1[[#This Row],[deadline]]/60)/60)/24)+DATE(1970,1,1)+(-5/24)</f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1">
        <f>Table1[[#This Row],[pledged]]/Table1[[#This Row],[goal]]</f>
        <v>1.1236044444444444</v>
      </c>
      <c r="P1038">
        <f>ROUND(Table1[[#This Row],[pledged]]/Table1[[#This Row],[backers_count]],0)</f>
        <v>24</v>
      </c>
      <c r="Q1038" t="str">
        <f>LEFT(Table1[[#This Row],[Category and Sub-Category]],FIND("/",Table1[[#This Row],[Category and Sub-Category]])-1)</f>
        <v>music</v>
      </c>
      <c r="R1038" t="str">
        <f>RIGHT(Table1[[#This Row],[Category and Sub-Category]],LEN(Table1[[#This Row],[Category and Sub-Category]])-FIND("/",Table1[[#This Row],[Category and Sub-Category]]))</f>
        <v>electronic music</v>
      </c>
      <c r="S1038" s="9">
        <f>(((Table1[[#This Row],[launched_at]]/60)/60)/24)+DATE(1970,1,1)+(-5/24)</f>
        <v>41249.240624999999</v>
      </c>
      <c r="T1038" s="9">
        <f>(((Table1[[#This Row],[deadline]]/60)/60)/24)+DATE(1970,1,1)+(-5/24)</f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1">
        <f>Table1[[#This Row],[pledged]]/Table1[[#This Row],[goal]]</f>
        <v>1.0209999999999999</v>
      </c>
      <c r="P1039">
        <f>ROUND(Table1[[#This Row],[pledged]]/Table1[[#This Row],[backers_count]],0)</f>
        <v>49</v>
      </c>
      <c r="Q1039" t="str">
        <f>LEFT(Table1[[#This Row],[Category and Sub-Category]],FIND("/",Table1[[#This Row],[Category and Sub-Category]])-1)</f>
        <v>music</v>
      </c>
      <c r="R1039" t="str">
        <f>RIGHT(Table1[[#This Row],[Category and Sub-Category]],LEN(Table1[[#This Row],[Category and Sub-Category]])-FIND("/",Table1[[#This Row],[Category and Sub-Category]]))</f>
        <v>electronic music</v>
      </c>
      <c r="S1039" s="9">
        <f>(((Table1[[#This Row],[launched_at]]/60)/60)/24)+DATE(1970,1,1)+(-5/24)</f>
        <v>42119.61414351852</v>
      </c>
      <c r="T1039" s="9">
        <f>(((Table1[[#This Row],[deadline]]/60)/60)/24)+DATE(1970,1,1)+(-5/24)</f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1">
        <f>Table1[[#This Row],[pledged]]/Table1[[#This Row],[goal]]</f>
        <v>1.4533333333333334</v>
      </c>
      <c r="P1040">
        <f>ROUND(Table1[[#This Row],[pledged]]/Table1[[#This Row],[backers_count]],0)</f>
        <v>36</v>
      </c>
      <c r="Q1040" t="str">
        <f>LEFT(Table1[[#This Row],[Category and Sub-Category]],FIND("/",Table1[[#This Row],[Category and Sub-Category]])-1)</f>
        <v>music</v>
      </c>
      <c r="R1040" t="str">
        <f>RIGHT(Table1[[#This Row],[Category and Sub-Category]],LEN(Table1[[#This Row],[Category and Sub-Category]])-FIND("/",Table1[[#This Row],[Category and Sub-Category]]))</f>
        <v>electronic music</v>
      </c>
      <c r="S1040" s="9">
        <f>(((Table1[[#This Row],[launched_at]]/60)/60)/24)+DATE(1970,1,1)+(-5/24)</f>
        <v>42418.023414351854</v>
      </c>
      <c r="T1040" s="9">
        <f>(((Table1[[#This Row],[deadline]]/60)/60)/24)+DATE(1970,1,1)+(-5/24)</f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1">
        <f>Table1[[#This Row],[pledged]]/Table1[[#This Row],[goal]]</f>
        <v>1.282</v>
      </c>
      <c r="P1041">
        <f>ROUND(Table1[[#This Row],[pledged]]/Table1[[#This Row],[backers_count]],0)</f>
        <v>21</v>
      </c>
      <c r="Q1041" t="str">
        <f>LEFT(Table1[[#This Row],[Category and Sub-Category]],FIND("/",Table1[[#This Row],[Category and Sub-Category]])-1)</f>
        <v>music</v>
      </c>
      <c r="R1041" t="str">
        <f>RIGHT(Table1[[#This Row],[Category and Sub-Category]],LEN(Table1[[#This Row],[Category and Sub-Category]])-FIND("/",Table1[[#This Row],[Category and Sub-Category]]))</f>
        <v>electronic music</v>
      </c>
      <c r="S1041" s="9">
        <f>(((Table1[[#This Row],[launched_at]]/60)/60)/24)+DATE(1970,1,1)+(-5/24)</f>
        <v>42691.900995370372</v>
      </c>
      <c r="T1041" s="9">
        <f>(((Table1[[#This Row],[deadline]]/60)/60)/24)+DATE(1970,1,1)+(-5/24)</f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1">
        <f>Table1[[#This Row],[pledged]]/Table1[[#This Row],[goal]]</f>
        <v>2.9411764705882353E-3</v>
      </c>
      <c r="P1042">
        <f>ROUND(Table1[[#This Row],[pledged]]/Table1[[#This Row],[backers_count]],0)</f>
        <v>250</v>
      </c>
      <c r="Q1042" t="str">
        <f>LEFT(Table1[[#This Row],[Category and Sub-Category]],FIND("/",Table1[[#This Row],[Category and Sub-Category]])-1)</f>
        <v>journalism</v>
      </c>
      <c r="R1042" t="str">
        <f>RIGHT(Table1[[#This Row],[Category and Sub-Category]],LEN(Table1[[#This Row],[Category and Sub-Category]])-FIND("/",Table1[[#This Row],[Category and Sub-Category]]))</f>
        <v>audio</v>
      </c>
      <c r="S1042" s="9">
        <f>(((Table1[[#This Row],[launched_at]]/60)/60)/24)+DATE(1970,1,1)+(-5/24)</f>
        <v>42579.500104166662</v>
      </c>
      <c r="T1042" s="9">
        <f>(((Table1[[#This Row],[deadline]]/60)/60)/24)+DATE(1970,1,1)+(-5/24)</f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1">
        <f>Table1[[#This Row],[pledged]]/Table1[[#This Row],[goal]]</f>
        <v>0</v>
      </c>
      <c r="P1043" t="e">
        <f>ROUND(Table1[[#This Row],[pledged]]/Table1[[#This Row],[backers_count]],0)</f>
        <v>#DIV/0!</v>
      </c>
      <c r="Q1043" t="str">
        <f>LEFT(Table1[[#This Row],[Category and Sub-Category]],FIND("/",Table1[[#This Row],[Category and Sub-Category]])-1)</f>
        <v>journalism</v>
      </c>
      <c r="R1043" t="str">
        <f>RIGHT(Table1[[#This Row],[Category and Sub-Category]],LEN(Table1[[#This Row],[Category and Sub-Category]])-FIND("/",Table1[[#This Row],[Category and Sub-Category]]))</f>
        <v>audio</v>
      </c>
      <c r="S1043" s="9">
        <f>(((Table1[[#This Row],[launched_at]]/60)/60)/24)+DATE(1970,1,1)+(-5/24)</f>
        <v>41830.851759259262</v>
      </c>
      <c r="T1043" s="9">
        <f>(((Table1[[#This Row],[deadline]]/60)/60)/24)+DATE(1970,1,1)+(-5/24)</f>
        <v>41850.851759259262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1">
        <f>Table1[[#This Row],[pledged]]/Table1[[#This Row],[goal]]</f>
        <v>1.5384615384615385E-2</v>
      </c>
      <c r="P1044">
        <f>ROUND(Table1[[#This Row],[pledged]]/Table1[[#This Row],[backers_count]],0)</f>
        <v>10</v>
      </c>
      <c r="Q1044" t="str">
        <f>LEFT(Table1[[#This Row],[Category and Sub-Category]],FIND("/",Table1[[#This Row],[Category and Sub-Category]])-1)</f>
        <v>journalism</v>
      </c>
      <c r="R1044" t="str">
        <f>RIGHT(Table1[[#This Row],[Category and Sub-Category]],LEN(Table1[[#This Row],[Category and Sub-Category]])-FIND("/",Table1[[#This Row],[Category and Sub-Category]]))</f>
        <v>audio</v>
      </c>
      <c r="S1044" s="9">
        <f>(((Table1[[#This Row],[launched_at]]/60)/60)/24)+DATE(1970,1,1)+(-5/24)</f>
        <v>41851.487824074073</v>
      </c>
      <c r="T1044" s="9">
        <f>(((Table1[[#This Row],[deadline]]/60)/60)/24)+DATE(1970,1,1)+(-5/24)</f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1">
        <f>Table1[[#This Row],[pledged]]/Table1[[#This Row],[goal]]</f>
        <v>8.5370000000000001E-2</v>
      </c>
      <c r="P1045">
        <f>ROUND(Table1[[#This Row],[pledged]]/Table1[[#This Row],[backers_count]],0)</f>
        <v>29</v>
      </c>
      <c r="Q1045" t="str">
        <f>LEFT(Table1[[#This Row],[Category and Sub-Category]],FIND("/",Table1[[#This Row],[Category and Sub-Category]])-1)</f>
        <v>journalism</v>
      </c>
      <c r="R1045" t="str">
        <f>RIGHT(Table1[[#This Row],[Category and Sub-Category]],LEN(Table1[[#This Row],[Category and Sub-Category]])-FIND("/",Table1[[#This Row],[Category and Sub-Category]]))</f>
        <v>audio</v>
      </c>
      <c r="S1045" s="9">
        <f>(((Table1[[#This Row],[launched_at]]/60)/60)/24)+DATE(1970,1,1)+(-5/24)</f>
        <v>42114.044618055552</v>
      </c>
      <c r="T1045" s="9">
        <f>(((Table1[[#This Row],[deadline]]/60)/60)/24)+DATE(1970,1,1)+(-5/24)</f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1">
        <f>Table1[[#This Row],[pledged]]/Table1[[#This Row],[goal]]</f>
        <v>8.571428571428571E-4</v>
      </c>
      <c r="P1046">
        <f>ROUND(Table1[[#This Row],[pledged]]/Table1[[#This Row],[backers_count]],0)</f>
        <v>3</v>
      </c>
      <c r="Q1046" t="str">
        <f>LEFT(Table1[[#This Row],[Category and Sub-Category]],FIND("/",Table1[[#This Row],[Category and Sub-Category]])-1)</f>
        <v>journalism</v>
      </c>
      <c r="R1046" t="str">
        <f>RIGHT(Table1[[#This Row],[Category and Sub-Category]],LEN(Table1[[#This Row],[Category and Sub-Category]])-FIND("/",Table1[[#This Row],[Category and Sub-Category]]))</f>
        <v>audio</v>
      </c>
      <c r="S1046" s="9">
        <f>(((Table1[[#This Row],[launched_at]]/60)/60)/24)+DATE(1970,1,1)+(-5/24)</f>
        <v>42011.717604166661</v>
      </c>
      <c r="T1046" s="9">
        <f>(((Table1[[#This Row],[deadline]]/60)/60)/24)+DATE(1970,1,1)+(-5/24)</f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1">
        <f>Table1[[#This Row],[pledged]]/Table1[[#This Row],[goal]]</f>
        <v>2.6599999999999999E-2</v>
      </c>
      <c r="P1047">
        <f>ROUND(Table1[[#This Row],[pledged]]/Table1[[#This Row],[backers_count]],0)</f>
        <v>33</v>
      </c>
      <c r="Q1047" t="str">
        <f>LEFT(Table1[[#This Row],[Category and Sub-Category]],FIND("/",Table1[[#This Row],[Category and Sub-Category]])-1)</f>
        <v>journalism</v>
      </c>
      <c r="R1047" t="str">
        <f>RIGHT(Table1[[#This Row],[Category and Sub-Category]],LEN(Table1[[#This Row],[Category and Sub-Category]])-FIND("/",Table1[[#This Row],[Category and Sub-Category]]))</f>
        <v>audio</v>
      </c>
      <c r="S1047" s="9">
        <f>(((Table1[[#This Row],[launched_at]]/60)/60)/24)+DATE(1970,1,1)+(-5/24)</f>
        <v>41844.666087962964</v>
      </c>
      <c r="T1047" s="9">
        <f>(((Table1[[#This Row],[deadline]]/60)/60)/24)+DATE(1970,1,1)+(-5/24)</f>
        <v>41874.666087962964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1">
        <f>Table1[[#This Row],[pledged]]/Table1[[#This Row],[goal]]</f>
        <v>0</v>
      </c>
      <c r="P1048" t="e">
        <f>ROUND(Table1[[#This Row],[pledged]]/Table1[[#This Row],[backers_count]],0)</f>
        <v>#DIV/0!</v>
      </c>
      <c r="Q1048" t="str">
        <f>LEFT(Table1[[#This Row],[Category and Sub-Category]],FIND("/",Table1[[#This Row],[Category and Sub-Category]])-1)</f>
        <v>journalism</v>
      </c>
      <c r="R1048" t="str">
        <f>RIGHT(Table1[[#This Row],[Category and Sub-Category]],LEN(Table1[[#This Row],[Category and Sub-Category]])-FIND("/",Table1[[#This Row],[Category and Sub-Category]]))</f>
        <v>audio</v>
      </c>
      <c r="S1048" s="9">
        <f>(((Table1[[#This Row],[launched_at]]/60)/60)/24)+DATE(1970,1,1)+(-5/24)</f>
        <v>42319.643055555549</v>
      </c>
      <c r="T1048" s="9">
        <f>(((Table1[[#This Row],[deadline]]/60)/60)/24)+DATE(1970,1,1)+(-5/24)</f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1">
        <f>Table1[[#This Row],[pledged]]/Table1[[#This Row],[goal]]</f>
        <v>5.0000000000000001E-4</v>
      </c>
      <c r="P1049">
        <f>ROUND(Table1[[#This Row],[pledged]]/Table1[[#This Row],[backers_count]],0)</f>
        <v>1</v>
      </c>
      <c r="Q1049" t="str">
        <f>LEFT(Table1[[#This Row],[Category and Sub-Category]],FIND("/",Table1[[#This Row],[Category and Sub-Category]])-1)</f>
        <v>journalism</v>
      </c>
      <c r="R1049" t="str">
        <f>RIGHT(Table1[[#This Row],[Category and Sub-Category]],LEN(Table1[[#This Row],[Category and Sub-Category]])-FIND("/",Table1[[#This Row],[Category and Sub-Category]]))</f>
        <v>audio</v>
      </c>
      <c r="S1049" s="9">
        <f>(((Table1[[#This Row],[launched_at]]/60)/60)/24)+DATE(1970,1,1)+(-5/24)</f>
        <v>41918.610127314809</v>
      </c>
      <c r="T1049" s="9">
        <f>(((Table1[[#This Row],[deadline]]/60)/60)/24)+DATE(1970,1,1)+(-5/24)</f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1">
        <f>Table1[[#This Row],[pledged]]/Table1[[#This Row],[goal]]</f>
        <v>1.4133333333333333E-2</v>
      </c>
      <c r="P1050">
        <f>ROUND(Table1[[#This Row],[pledged]]/Table1[[#This Row],[backers_count]],0)</f>
        <v>53</v>
      </c>
      <c r="Q1050" t="str">
        <f>LEFT(Table1[[#This Row],[Category and Sub-Category]],FIND("/",Table1[[#This Row],[Category and Sub-Category]])-1)</f>
        <v>journalism</v>
      </c>
      <c r="R1050" t="str">
        <f>RIGHT(Table1[[#This Row],[Category and Sub-Category]],LEN(Table1[[#This Row],[Category and Sub-Category]])-FIND("/",Table1[[#This Row],[Category and Sub-Category]]))</f>
        <v>audio</v>
      </c>
      <c r="S1050" s="9">
        <f>(((Table1[[#This Row],[launched_at]]/60)/60)/24)+DATE(1970,1,1)+(-5/24)</f>
        <v>42597.844780092586</v>
      </c>
      <c r="T1050" s="9">
        <f>(((Table1[[#This Row],[deadline]]/60)/60)/24)+DATE(1970,1,1)+(-5/24)</f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1">
        <f>Table1[[#This Row],[pledged]]/Table1[[#This Row],[goal]]</f>
        <v>0</v>
      </c>
      <c r="P1051" t="e">
        <f>ROUND(Table1[[#This Row],[pledged]]/Table1[[#This Row],[backers_count]],0)</f>
        <v>#DIV/0!</v>
      </c>
      <c r="Q1051" t="str">
        <f>LEFT(Table1[[#This Row],[Category and Sub-Category]],FIND("/",Table1[[#This Row],[Category and Sub-Category]])-1)</f>
        <v>journalism</v>
      </c>
      <c r="R1051" t="str">
        <f>RIGHT(Table1[[#This Row],[Category and Sub-Category]],LEN(Table1[[#This Row],[Category and Sub-Category]])-FIND("/",Table1[[#This Row],[Category and Sub-Category]]))</f>
        <v>audio</v>
      </c>
      <c r="S1051" s="9">
        <f>(((Table1[[#This Row],[launched_at]]/60)/60)/24)+DATE(1970,1,1)+(-5/24)</f>
        <v>42382.222743055558</v>
      </c>
      <c r="T1051" s="9">
        <f>(((Table1[[#This Row],[deadline]]/60)/60)/24)+DATE(1970,1,1)+(-5/24)</f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1">
        <f>Table1[[#This Row],[pledged]]/Table1[[#This Row],[goal]]</f>
        <v>0</v>
      </c>
      <c r="P1052" t="e">
        <f>ROUND(Table1[[#This Row],[pledged]]/Table1[[#This Row],[backers_count]],0)</f>
        <v>#DIV/0!</v>
      </c>
      <c r="Q1052" t="str">
        <f>LEFT(Table1[[#This Row],[Category and Sub-Category]],FIND("/",Table1[[#This Row],[Category and Sub-Category]])-1)</f>
        <v>journalism</v>
      </c>
      <c r="R1052" t="str">
        <f>RIGHT(Table1[[#This Row],[Category and Sub-Category]],LEN(Table1[[#This Row],[Category and Sub-Category]])-FIND("/",Table1[[#This Row],[Category and Sub-Category]]))</f>
        <v>audio</v>
      </c>
      <c r="S1052" s="9">
        <f>(((Table1[[#This Row],[launched_at]]/60)/60)/24)+DATE(1970,1,1)+(-5/24)</f>
        <v>42231.588854166665</v>
      </c>
      <c r="T1052" s="9">
        <f>(((Table1[[#This Row],[deadline]]/60)/60)/24)+DATE(1970,1,1)+(-5/24)</f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1">
        <f>Table1[[#This Row],[pledged]]/Table1[[#This Row],[goal]]</f>
        <v>0</v>
      </c>
      <c r="P1053" t="e">
        <f>ROUND(Table1[[#This Row],[pledged]]/Table1[[#This Row],[backers_count]],0)</f>
        <v>#DIV/0!</v>
      </c>
      <c r="Q1053" t="str">
        <f>LEFT(Table1[[#This Row],[Category and Sub-Category]],FIND("/",Table1[[#This Row],[Category and Sub-Category]])-1)</f>
        <v>journalism</v>
      </c>
      <c r="R1053" t="str">
        <f>RIGHT(Table1[[#This Row],[Category and Sub-Category]],LEN(Table1[[#This Row],[Category and Sub-Category]])-FIND("/",Table1[[#This Row],[Category and Sub-Category]]))</f>
        <v>audio</v>
      </c>
      <c r="S1053" s="9">
        <f>(((Table1[[#This Row],[launched_at]]/60)/60)/24)+DATE(1970,1,1)+(-5/24)</f>
        <v>41849.805844907409</v>
      </c>
      <c r="T1053" s="9">
        <f>(((Table1[[#This Row],[deadline]]/60)/60)/24)+DATE(1970,1,1)+(-5/24)</f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1">
        <f>Table1[[#This Row],[pledged]]/Table1[[#This Row],[goal]]</f>
        <v>0</v>
      </c>
      <c r="P1054" t="e">
        <f>ROUND(Table1[[#This Row],[pledged]]/Table1[[#This Row],[backers_count]],0)</f>
        <v>#DIV/0!</v>
      </c>
      <c r="Q1054" t="str">
        <f>LEFT(Table1[[#This Row],[Category and Sub-Category]],FIND("/",Table1[[#This Row],[Category and Sub-Category]])-1)</f>
        <v>journalism</v>
      </c>
      <c r="R1054" t="str">
        <f>RIGHT(Table1[[#This Row],[Category and Sub-Category]],LEN(Table1[[#This Row],[Category and Sub-Category]])-FIND("/",Table1[[#This Row],[Category and Sub-Category]]))</f>
        <v>audio</v>
      </c>
      <c r="S1054" s="9">
        <f>(((Table1[[#This Row],[launched_at]]/60)/60)/24)+DATE(1970,1,1)+(-5/24)</f>
        <v>42483.589062499996</v>
      </c>
      <c r="T1054" s="9">
        <f>(((Table1[[#This Row],[deadline]]/60)/60)/24)+DATE(1970,1,1)+(-5/24)</f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1">
        <f>Table1[[#This Row],[pledged]]/Table1[[#This Row],[goal]]</f>
        <v>0.01</v>
      </c>
      <c r="P1055">
        <f>ROUND(Table1[[#This Row],[pledged]]/Table1[[#This Row],[backers_count]],0)</f>
        <v>15</v>
      </c>
      <c r="Q1055" t="str">
        <f>LEFT(Table1[[#This Row],[Category and Sub-Category]],FIND("/",Table1[[#This Row],[Category and Sub-Category]])-1)</f>
        <v>journalism</v>
      </c>
      <c r="R1055" t="str">
        <f>RIGHT(Table1[[#This Row],[Category and Sub-Category]],LEN(Table1[[#This Row],[Category and Sub-Category]])-FIND("/",Table1[[#This Row],[Category and Sub-Category]]))</f>
        <v>audio</v>
      </c>
      <c r="S1055" s="9">
        <f>(((Table1[[#This Row],[launched_at]]/60)/60)/24)+DATE(1970,1,1)+(-5/24)</f>
        <v>42774.964490740742</v>
      </c>
      <c r="T1055" s="9">
        <f>(((Table1[[#This Row],[deadline]]/60)/60)/24)+DATE(1970,1,1)+(-5/24)</f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1">
        <f>Table1[[#This Row],[pledged]]/Table1[[#This Row],[goal]]</f>
        <v>0</v>
      </c>
      <c r="P1056" t="e">
        <f>ROUND(Table1[[#This Row],[pledged]]/Table1[[#This Row],[backers_count]],0)</f>
        <v>#DIV/0!</v>
      </c>
      <c r="Q1056" t="str">
        <f>LEFT(Table1[[#This Row],[Category and Sub-Category]],FIND("/",Table1[[#This Row],[Category and Sub-Category]])-1)</f>
        <v>journalism</v>
      </c>
      <c r="R1056" t="str">
        <f>RIGHT(Table1[[#This Row],[Category and Sub-Category]],LEN(Table1[[#This Row],[Category and Sub-Category]])-FIND("/",Table1[[#This Row],[Category and Sub-Category]]))</f>
        <v>audio</v>
      </c>
      <c r="S1056" s="9">
        <f>(((Table1[[#This Row],[launched_at]]/60)/60)/24)+DATE(1970,1,1)+(-5/24)</f>
        <v>41831.643506944441</v>
      </c>
      <c r="T1056" s="9">
        <f>(((Table1[[#This Row],[deadline]]/60)/60)/24)+DATE(1970,1,1)+(-5/24)</f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1">
        <f>Table1[[#This Row],[pledged]]/Table1[[#This Row],[goal]]</f>
        <v>0</v>
      </c>
      <c r="P1057" t="e">
        <f>ROUND(Table1[[#This Row],[pledged]]/Table1[[#This Row],[backers_count]],0)</f>
        <v>#DIV/0!</v>
      </c>
      <c r="Q1057" t="str">
        <f>LEFT(Table1[[#This Row],[Category and Sub-Category]],FIND("/",Table1[[#This Row],[Category and Sub-Category]])-1)</f>
        <v>journalism</v>
      </c>
      <c r="R1057" t="str">
        <f>RIGHT(Table1[[#This Row],[Category and Sub-Category]],LEN(Table1[[#This Row],[Category and Sub-Category]])-FIND("/",Table1[[#This Row],[Category and Sub-Category]]))</f>
        <v>audio</v>
      </c>
      <c r="S1057" s="9">
        <f>(((Table1[[#This Row],[launched_at]]/60)/60)/24)+DATE(1970,1,1)+(-5/24)</f>
        <v>42406.784085648142</v>
      </c>
      <c r="T1057" s="9">
        <f>(((Table1[[#This Row],[deadline]]/60)/60)/24)+DATE(1970,1,1)+(-5/24)</f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1">
        <f>Table1[[#This Row],[pledged]]/Table1[[#This Row],[goal]]</f>
        <v>0</v>
      </c>
      <c r="P1058" t="e">
        <f>ROUND(Table1[[#This Row],[pledged]]/Table1[[#This Row],[backers_count]],0)</f>
        <v>#DIV/0!</v>
      </c>
      <c r="Q1058" t="str">
        <f>LEFT(Table1[[#This Row],[Category and Sub-Category]],FIND("/",Table1[[#This Row],[Category and Sub-Category]])-1)</f>
        <v>journalism</v>
      </c>
      <c r="R1058" t="str">
        <f>RIGHT(Table1[[#This Row],[Category and Sub-Category]],LEN(Table1[[#This Row],[Category and Sub-Category]])-FIND("/",Table1[[#This Row],[Category and Sub-Category]]))</f>
        <v>audio</v>
      </c>
      <c r="S1058" s="9">
        <f>(((Table1[[#This Row],[launched_at]]/60)/60)/24)+DATE(1970,1,1)+(-5/24)</f>
        <v>42058.511307870365</v>
      </c>
      <c r="T1058" s="9">
        <f>(((Table1[[#This Row],[deadline]]/60)/60)/24)+DATE(1970,1,1)+(-5/24)</f>
        <v>42118.469641203708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1">
        <f>Table1[[#This Row],[pledged]]/Table1[[#This Row],[goal]]</f>
        <v>0</v>
      </c>
      <c r="P1059" t="e">
        <f>ROUND(Table1[[#This Row],[pledged]]/Table1[[#This Row],[backers_count]],0)</f>
        <v>#DIV/0!</v>
      </c>
      <c r="Q1059" t="str">
        <f>LEFT(Table1[[#This Row],[Category and Sub-Category]],FIND("/",Table1[[#This Row],[Category and Sub-Category]])-1)</f>
        <v>journalism</v>
      </c>
      <c r="R1059" t="str">
        <f>RIGHT(Table1[[#This Row],[Category and Sub-Category]],LEN(Table1[[#This Row],[Category and Sub-Category]])-FIND("/",Table1[[#This Row],[Category and Sub-Category]]))</f>
        <v>audio</v>
      </c>
      <c r="S1059" s="9">
        <f>(((Table1[[#This Row],[launched_at]]/60)/60)/24)+DATE(1970,1,1)+(-5/24)</f>
        <v>42678.662997685176</v>
      </c>
      <c r="T1059" s="9">
        <f>(((Table1[[#This Row],[deadline]]/60)/60)/24)+DATE(1970,1,1)+(-5/24)</f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1">
        <f>Table1[[#This Row],[pledged]]/Table1[[#This Row],[goal]]</f>
        <v>0</v>
      </c>
      <c r="P1060" t="e">
        <f>ROUND(Table1[[#This Row],[pledged]]/Table1[[#This Row],[backers_count]],0)</f>
        <v>#DIV/0!</v>
      </c>
      <c r="Q1060" t="str">
        <f>LEFT(Table1[[#This Row],[Category and Sub-Category]],FIND("/",Table1[[#This Row],[Category and Sub-Category]])-1)</f>
        <v>journalism</v>
      </c>
      <c r="R1060" t="str">
        <f>RIGHT(Table1[[#This Row],[Category and Sub-Category]],LEN(Table1[[#This Row],[Category and Sub-Category]])-FIND("/",Table1[[#This Row],[Category and Sub-Category]]))</f>
        <v>audio</v>
      </c>
      <c r="S1060" s="9">
        <f>(((Table1[[#This Row],[launched_at]]/60)/60)/24)+DATE(1970,1,1)+(-5/24)</f>
        <v>42047.692627314813</v>
      </c>
      <c r="T1060" s="9">
        <f>(((Table1[[#This Row],[deadline]]/60)/60)/24)+DATE(1970,1,1)+(-5/24)</f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1">
        <f>Table1[[#This Row],[pledged]]/Table1[[#This Row],[goal]]</f>
        <v>0</v>
      </c>
      <c r="P1061" t="e">
        <f>ROUND(Table1[[#This Row],[pledged]]/Table1[[#This Row],[backers_count]],0)</f>
        <v>#DIV/0!</v>
      </c>
      <c r="Q1061" t="str">
        <f>LEFT(Table1[[#This Row],[Category and Sub-Category]],FIND("/",Table1[[#This Row],[Category and Sub-Category]])-1)</f>
        <v>journalism</v>
      </c>
      <c r="R1061" t="str">
        <f>RIGHT(Table1[[#This Row],[Category and Sub-Category]],LEN(Table1[[#This Row],[Category and Sub-Category]])-FIND("/",Table1[[#This Row],[Category and Sub-Category]]))</f>
        <v>audio</v>
      </c>
      <c r="S1061" s="9">
        <f>(((Table1[[#This Row],[launched_at]]/60)/60)/24)+DATE(1970,1,1)+(-5/24)</f>
        <v>42046.581666666665</v>
      </c>
      <c r="T1061" s="9">
        <f>(((Table1[[#This Row],[deadline]]/60)/60)/24)+DATE(1970,1,1)+(-5/24)</f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1">
        <f>Table1[[#This Row],[pledged]]/Table1[[#This Row],[goal]]</f>
        <v>0.01</v>
      </c>
      <c r="P1062">
        <f>ROUND(Table1[[#This Row],[pledged]]/Table1[[#This Row],[backers_count]],0)</f>
        <v>50</v>
      </c>
      <c r="Q1062" t="str">
        <f>LEFT(Table1[[#This Row],[Category and Sub-Category]],FIND("/",Table1[[#This Row],[Category and Sub-Category]])-1)</f>
        <v>journalism</v>
      </c>
      <c r="R1062" t="str">
        <f>RIGHT(Table1[[#This Row],[Category and Sub-Category]],LEN(Table1[[#This Row],[Category and Sub-Category]])-FIND("/",Table1[[#This Row],[Category and Sub-Category]]))</f>
        <v>audio</v>
      </c>
      <c r="S1062" s="9">
        <f>(((Table1[[#This Row],[launched_at]]/60)/60)/24)+DATE(1970,1,1)+(-5/24)</f>
        <v>42079.704780092587</v>
      </c>
      <c r="T1062" s="9">
        <f>(((Table1[[#This Row],[deadline]]/60)/60)/24)+DATE(1970,1,1)+(-5/24)</f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1">
        <f>Table1[[#This Row],[pledged]]/Table1[[#This Row],[goal]]</f>
        <v>0</v>
      </c>
      <c r="P1063" t="e">
        <f>ROUND(Table1[[#This Row],[pledged]]/Table1[[#This Row],[backers_count]],0)</f>
        <v>#DIV/0!</v>
      </c>
      <c r="Q1063" t="str">
        <f>LEFT(Table1[[#This Row],[Category and Sub-Category]],FIND("/",Table1[[#This Row],[Category and Sub-Category]])-1)</f>
        <v>journalism</v>
      </c>
      <c r="R1063" t="str">
        <f>RIGHT(Table1[[#This Row],[Category and Sub-Category]],LEN(Table1[[#This Row],[Category and Sub-Category]])-FIND("/",Table1[[#This Row],[Category and Sub-Category]]))</f>
        <v>audio</v>
      </c>
      <c r="S1063" s="9">
        <f>(((Table1[[#This Row],[launched_at]]/60)/60)/24)+DATE(1970,1,1)+(-5/24)</f>
        <v>42432.068379629629</v>
      </c>
      <c r="T1063" s="9">
        <f>(((Table1[[#This Row],[deadline]]/60)/60)/24)+DATE(1970,1,1)+(-5/24)</f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1">
        <f>Table1[[#This Row],[pledged]]/Table1[[#This Row],[goal]]</f>
        <v>0.95477386934673369</v>
      </c>
      <c r="P1064">
        <f>ROUND(Table1[[#This Row],[pledged]]/Table1[[#This Row],[backers_count]],0)</f>
        <v>48</v>
      </c>
      <c r="Q1064" t="str">
        <f>LEFT(Table1[[#This Row],[Category and Sub-Category]],FIND("/",Table1[[#This Row],[Category and Sub-Category]])-1)</f>
        <v>journalism</v>
      </c>
      <c r="R1064" t="str">
        <f>RIGHT(Table1[[#This Row],[Category and Sub-Category]],LEN(Table1[[#This Row],[Category and Sub-Category]])-FIND("/",Table1[[#This Row],[Category and Sub-Category]]))</f>
        <v>audio</v>
      </c>
      <c r="S1064" s="9">
        <f>(((Table1[[#This Row],[launched_at]]/60)/60)/24)+DATE(1970,1,1)+(-5/24)</f>
        <v>42556.598854166667</v>
      </c>
      <c r="T1064" s="9">
        <f>(((Table1[[#This Row],[deadline]]/60)/60)/24)+DATE(1970,1,1)+(-5/24)</f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1">
        <f>Table1[[#This Row],[pledged]]/Table1[[#This Row],[goal]]</f>
        <v>0</v>
      </c>
      <c r="P1065" t="e">
        <f>ROUND(Table1[[#This Row],[pledged]]/Table1[[#This Row],[backers_count]],0)</f>
        <v>#DIV/0!</v>
      </c>
      <c r="Q1065" t="str">
        <f>LEFT(Table1[[#This Row],[Category and Sub-Category]],FIND("/",Table1[[#This Row],[Category and Sub-Category]])-1)</f>
        <v>journalism</v>
      </c>
      <c r="R1065" t="str">
        <f>RIGHT(Table1[[#This Row],[Category and Sub-Category]],LEN(Table1[[#This Row],[Category and Sub-Category]])-FIND("/",Table1[[#This Row],[Category and Sub-Category]]))</f>
        <v>audio</v>
      </c>
      <c r="S1065" s="9">
        <f>(((Table1[[#This Row],[launched_at]]/60)/60)/24)+DATE(1970,1,1)+(-5/24)</f>
        <v>42582.822476851848</v>
      </c>
      <c r="T1065" s="9">
        <f>(((Table1[[#This Row],[deadline]]/60)/60)/24)+DATE(1970,1,1)+(-5/24)</f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1">
        <f>Table1[[#This Row],[pledged]]/Table1[[#This Row],[goal]]</f>
        <v>8.9744444444444446E-2</v>
      </c>
      <c r="P1066">
        <f>ROUND(Table1[[#This Row],[pledged]]/Table1[[#This Row],[backers_count]],0)</f>
        <v>66</v>
      </c>
      <c r="Q1066" t="str">
        <f>LEFT(Table1[[#This Row],[Category and Sub-Category]],FIND("/",Table1[[#This Row],[Category and Sub-Category]])-1)</f>
        <v>games</v>
      </c>
      <c r="R1066" t="str">
        <f>RIGHT(Table1[[#This Row],[Category and Sub-Category]],LEN(Table1[[#This Row],[Category and Sub-Category]])-FIND("/",Table1[[#This Row],[Category and Sub-Category]]))</f>
        <v>video games</v>
      </c>
      <c r="S1066" s="9">
        <f>(((Table1[[#This Row],[launched_at]]/60)/60)/24)+DATE(1970,1,1)+(-5/24)</f>
        <v>41417.019710648143</v>
      </c>
      <c r="T1066" s="9">
        <f>(((Table1[[#This Row],[deadline]]/60)/60)/24)+DATE(1970,1,1)+(-5/24)</f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1">
        <f>Table1[[#This Row],[pledged]]/Table1[[#This Row],[goal]]</f>
        <v>2.7E-2</v>
      </c>
      <c r="P1067">
        <f>ROUND(Table1[[#This Row],[pledged]]/Table1[[#This Row],[backers_count]],0)</f>
        <v>16</v>
      </c>
      <c r="Q1067" t="str">
        <f>LEFT(Table1[[#This Row],[Category and Sub-Category]],FIND("/",Table1[[#This Row],[Category and Sub-Category]])-1)</f>
        <v>games</v>
      </c>
      <c r="R1067" t="str">
        <f>RIGHT(Table1[[#This Row],[Category and Sub-Category]],LEN(Table1[[#This Row],[Category and Sub-Category]])-FIND("/",Table1[[#This Row],[Category and Sub-Category]]))</f>
        <v>video games</v>
      </c>
      <c r="S1067" s="9">
        <f>(((Table1[[#This Row],[launched_at]]/60)/60)/24)+DATE(1970,1,1)+(-5/24)</f>
        <v>41661.172708333332</v>
      </c>
      <c r="T1067" s="9">
        <f>(((Table1[[#This Row],[deadline]]/60)/60)/24)+DATE(1970,1,1)+(-5/24)</f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1">
        <f>Table1[[#This Row],[pledged]]/Table1[[#This Row],[goal]]</f>
        <v>3.3673333333333333E-2</v>
      </c>
      <c r="P1068">
        <f>ROUND(Table1[[#This Row],[pledged]]/Table1[[#This Row],[backers_count]],0)</f>
        <v>34</v>
      </c>
      <c r="Q1068" t="str">
        <f>LEFT(Table1[[#This Row],[Category and Sub-Category]],FIND("/",Table1[[#This Row],[Category and Sub-Category]])-1)</f>
        <v>games</v>
      </c>
      <c r="R1068" t="str">
        <f>RIGHT(Table1[[#This Row],[Category and Sub-Category]],LEN(Table1[[#This Row],[Category and Sub-Category]])-FIND("/",Table1[[#This Row],[Category and Sub-Category]]))</f>
        <v>video games</v>
      </c>
      <c r="S1068" s="9">
        <f>(((Table1[[#This Row],[launched_at]]/60)/60)/24)+DATE(1970,1,1)+(-5/24)</f>
        <v>41445.754421296297</v>
      </c>
      <c r="T1068" s="9">
        <f>(((Table1[[#This Row],[deadline]]/60)/60)/24)+DATE(1970,1,1)+(-5/24)</f>
        <v>41490.754421296297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1">
        <f>Table1[[#This Row],[pledged]]/Table1[[#This Row],[goal]]</f>
        <v>0.26</v>
      </c>
      <c r="P1069">
        <f>ROUND(Table1[[#This Row],[pledged]]/Table1[[#This Row],[backers_count]],0)</f>
        <v>13</v>
      </c>
      <c r="Q1069" t="str">
        <f>LEFT(Table1[[#This Row],[Category and Sub-Category]],FIND("/",Table1[[#This Row],[Category and Sub-Category]])-1)</f>
        <v>games</v>
      </c>
      <c r="R1069" t="str">
        <f>RIGHT(Table1[[#This Row],[Category and Sub-Category]],LEN(Table1[[#This Row],[Category and Sub-Category]])-FIND("/",Table1[[#This Row],[Category and Sub-Category]]))</f>
        <v>video games</v>
      </c>
      <c r="S1069" s="9">
        <f>(((Table1[[#This Row],[launched_at]]/60)/60)/24)+DATE(1970,1,1)+(-5/24)</f>
        <v>41599.647349537037</v>
      </c>
      <c r="T1069" s="9">
        <f>(((Table1[[#This Row],[deadline]]/60)/60)/24)+DATE(1970,1,1)+(-5/24)</f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1">
        <f>Table1[[#This Row],[pledged]]/Table1[[#This Row],[goal]]</f>
        <v>1.5E-3</v>
      </c>
      <c r="P1070">
        <f>ROUND(Table1[[#This Row],[pledged]]/Table1[[#This Row],[backers_count]],0)</f>
        <v>11</v>
      </c>
      <c r="Q1070" t="str">
        <f>LEFT(Table1[[#This Row],[Category and Sub-Category]],FIND("/",Table1[[#This Row],[Category and Sub-Category]])-1)</f>
        <v>games</v>
      </c>
      <c r="R1070" t="str">
        <f>RIGHT(Table1[[#This Row],[Category and Sub-Category]],LEN(Table1[[#This Row],[Category and Sub-Category]])-FIND("/",Table1[[#This Row],[Category and Sub-Category]]))</f>
        <v>video games</v>
      </c>
      <c r="S1070" s="9">
        <f>(((Table1[[#This Row],[launched_at]]/60)/60)/24)+DATE(1970,1,1)+(-5/24)</f>
        <v>42440.162777777768</v>
      </c>
      <c r="T1070" s="9">
        <f>(((Table1[[#This Row],[deadline]]/60)/60)/24)+DATE(1970,1,1)+(-5/24)</f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1">
        <f>Table1[[#This Row],[pledged]]/Table1[[#This Row],[goal]]</f>
        <v>0.38636363636363635</v>
      </c>
      <c r="P1071">
        <f>ROUND(Table1[[#This Row],[pledged]]/Table1[[#This Row],[backers_count]],0)</f>
        <v>40</v>
      </c>
      <c r="Q1071" t="str">
        <f>LEFT(Table1[[#This Row],[Category and Sub-Category]],FIND("/",Table1[[#This Row],[Category and Sub-Category]])-1)</f>
        <v>games</v>
      </c>
      <c r="R1071" t="str">
        <f>RIGHT(Table1[[#This Row],[Category and Sub-Category]],LEN(Table1[[#This Row],[Category and Sub-Category]])-FIND("/",Table1[[#This Row],[Category and Sub-Category]]))</f>
        <v>video games</v>
      </c>
      <c r="S1071" s="9">
        <f>(((Table1[[#This Row],[launched_at]]/60)/60)/24)+DATE(1970,1,1)+(-5/24)</f>
        <v>41572.021516203698</v>
      </c>
      <c r="T1071" s="9">
        <f>(((Table1[[#This Row],[deadline]]/60)/60)/24)+DATE(1970,1,1)+(-5/24)</f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1">
        <f>Table1[[#This Row],[pledged]]/Table1[[#This Row],[goal]]</f>
        <v>7.0000000000000001E-3</v>
      </c>
      <c r="P1072">
        <f>ROUND(Table1[[#This Row],[pledged]]/Table1[[#This Row],[backers_count]],0)</f>
        <v>35</v>
      </c>
      <c r="Q1072" t="str">
        <f>LEFT(Table1[[#This Row],[Category and Sub-Category]],FIND("/",Table1[[#This Row],[Category and Sub-Category]])-1)</f>
        <v>games</v>
      </c>
      <c r="R1072" t="str">
        <f>RIGHT(Table1[[#This Row],[Category and Sub-Category]],LEN(Table1[[#This Row],[Category and Sub-Category]])-FIND("/",Table1[[#This Row],[Category and Sub-Category]]))</f>
        <v>video games</v>
      </c>
      <c r="S1072" s="9">
        <f>(((Table1[[#This Row],[launched_at]]/60)/60)/24)+DATE(1970,1,1)+(-5/24)</f>
        <v>41162.803495370368</v>
      </c>
      <c r="T1072" s="9">
        <f>(((Table1[[#This Row],[deadline]]/60)/60)/24)+DATE(1970,1,1)+(-5/24)</f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1">
        <f>Table1[[#This Row],[pledged]]/Table1[[#This Row],[goal]]</f>
        <v>0</v>
      </c>
      <c r="P1073" t="e">
        <f>ROUND(Table1[[#This Row],[pledged]]/Table1[[#This Row],[backers_count]],0)</f>
        <v>#DIV/0!</v>
      </c>
      <c r="Q1073" t="str">
        <f>LEFT(Table1[[#This Row],[Category and Sub-Category]],FIND("/",Table1[[#This Row],[Category and Sub-Category]])-1)</f>
        <v>games</v>
      </c>
      <c r="R1073" t="str">
        <f>RIGHT(Table1[[#This Row],[Category and Sub-Category]],LEN(Table1[[#This Row],[Category and Sub-Category]])-FIND("/",Table1[[#This Row],[Category and Sub-Category]]))</f>
        <v>video games</v>
      </c>
      <c r="S1073" s="9">
        <f>(((Table1[[#This Row],[launched_at]]/60)/60)/24)+DATE(1970,1,1)+(-5/24)</f>
        <v>42295.545057870368</v>
      </c>
      <c r="T1073" s="9">
        <f>(((Table1[[#This Row],[deadline]]/60)/60)/24)+DATE(1970,1,1)+(-5/24)</f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1">
        <f>Table1[[#This Row],[pledged]]/Table1[[#This Row],[goal]]</f>
        <v>6.8000000000000005E-4</v>
      </c>
      <c r="P1074">
        <f>ROUND(Table1[[#This Row],[pledged]]/Table1[[#This Row],[backers_count]],0)</f>
        <v>13</v>
      </c>
      <c r="Q1074" t="str">
        <f>LEFT(Table1[[#This Row],[Category and Sub-Category]],FIND("/",Table1[[#This Row],[Category and Sub-Category]])-1)</f>
        <v>games</v>
      </c>
      <c r="R1074" t="str">
        <f>RIGHT(Table1[[#This Row],[Category and Sub-Category]],LEN(Table1[[#This Row],[Category and Sub-Category]])-FIND("/",Table1[[#This Row],[Category and Sub-Category]]))</f>
        <v>video games</v>
      </c>
      <c r="S1074" s="9">
        <f>(((Table1[[#This Row],[launched_at]]/60)/60)/24)+DATE(1970,1,1)+(-5/24)</f>
        <v>41645.623807870368</v>
      </c>
      <c r="T1074" s="9">
        <f>(((Table1[[#This Row],[deadline]]/60)/60)/24)+DATE(1970,1,1)+(-5/24)</f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1">
        <f>Table1[[#This Row],[pledged]]/Table1[[#This Row],[goal]]</f>
        <v>1.3333333333333334E-2</v>
      </c>
      <c r="P1075">
        <f>ROUND(Table1[[#This Row],[pledged]]/Table1[[#This Row],[backers_count]],0)</f>
        <v>10</v>
      </c>
      <c r="Q1075" t="str">
        <f>LEFT(Table1[[#This Row],[Category and Sub-Category]],FIND("/",Table1[[#This Row],[Category and Sub-Category]])-1)</f>
        <v>games</v>
      </c>
      <c r="R1075" t="str">
        <f>RIGHT(Table1[[#This Row],[Category and Sub-Category]],LEN(Table1[[#This Row],[Category and Sub-Category]])-FIND("/",Table1[[#This Row],[Category and Sub-Category]]))</f>
        <v>video games</v>
      </c>
      <c r="S1075" s="9">
        <f>(((Table1[[#This Row],[launched_at]]/60)/60)/24)+DATE(1970,1,1)+(-5/24)</f>
        <v>40802.756261574068</v>
      </c>
      <c r="T1075" s="9">
        <f>(((Table1[[#This Row],[deadline]]/60)/60)/24)+DATE(1970,1,1)+(-5/24)</f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1">
        <f>Table1[[#This Row],[pledged]]/Table1[[#This Row],[goal]]</f>
        <v>6.3092592592592589E-2</v>
      </c>
      <c r="P1076">
        <f>ROUND(Table1[[#This Row],[pledged]]/Table1[[#This Row],[backers_count]],0)</f>
        <v>114</v>
      </c>
      <c r="Q1076" t="str">
        <f>LEFT(Table1[[#This Row],[Category and Sub-Category]],FIND("/",Table1[[#This Row],[Category and Sub-Category]])-1)</f>
        <v>games</v>
      </c>
      <c r="R1076" t="str">
        <f>RIGHT(Table1[[#This Row],[Category and Sub-Category]],LEN(Table1[[#This Row],[Category and Sub-Category]])-FIND("/",Table1[[#This Row],[Category and Sub-Category]]))</f>
        <v>video games</v>
      </c>
      <c r="S1076" s="9">
        <f>(((Table1[[#This Row],[launched_at]]/60)/60)/24)+DATE(1970,1,1)+(-5/24)</f>
        <v>41612.964641203704</v>
      </c>
      <c r="T1076" s="9">
        <f>(((Table1[[#This Row],[deadline]]/60)/60)/24)+DATE(1970,1,1)+(-5/24)</f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1">
        <f>Table1[[#This Row],[pledged]]/Table1[[#This Row],[goal]]</f>
        <v>4.4999999999999998E-2</v>
      </c>
      <c r="P1077">
        <f>ROUND(Table1[[#This Row],[pledged]]/Table1[[#This Row],[backers_count]],0)</f>
        <v>15</v>
      </c>
      <c r="Q1077" t="str">
        <f>LEFT(Table1[[#This Row],[Category and Sub-Category]],FIND("/",Table1[[#This Row],[Category and Sub-Category]])-1)</f>
        <v>games</v>
      </c>
      <c r="R1077" t="str">
        <f>RIGHT(Table1[[#This Row],[Category and Sub-Category]],LEN(Table1[[#This Row],[Category and Sub-Category]])-FIND("/",Table1[[#This Row],[Category and Sub-Category]]))</f>
        <v>video games</v>
      </c>
      <c r="S1077" s="9">
        <f>(((Table1[[#This Row],[launched_at]]/60)/60)/24)+DATE(1970,1,1)+(-5/24)</f>
        <v>41005.695787037032</v>
      </c>
      <c r="T1077" s="9">
        <f>(((Table1[[#This Row],[deadline]]/60)/60)/24)+DATE(1970,1,1)+(-5/24)</f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1">
        <f>Table1[[#This Row],[pledged]]/Table1[[#This Row],[goal]]</f>
        <v>0.62765333333333329</v>
      </c>
      <c r="P1078">
        <f>ROUND(Table1[[#This Row],[pledged]]/Table1[[#This Row],[backers_count]],0)</f>
        <v>48</v>
      </c>
      <c r="Q1078" t="str">
        <f>LEFT(Table1[[#This Row],[Category and Sub-Category]],FIND("/",Table1[[#This Row],[Category and Sub-Category]])-1)</f>
        <v>games</v>
      </c>
      <c r="R1078" t="str">
        <f>RIGHT(Table1[[#This Row],[Category and Sub-Category]],LEN(Table1[[#This Row],[Category and Sub-Category]])-FIND("/",Table1[[#This Row],[Category and Sub-Category]]))</f>
        <v>video games</v>
      </c>
      <c r="S1078" s="9">
        <f>(((Table1[[#This Row],[launched_at]]/60)/60)/24)+DATE(1970,1,1)+(-5/24)</f>
        <v>41838.169560185182</v>
      </c>
      <c r="T1078" s="9">
        <f>(((Table1[[#This Row],[deadline]]/60)/60)/24)+DATE(1970,1,1)+(-5/24)</f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1">
        <f>Table1[[#This Row],[pledged]]/Table1[[#This Row],[goal]]</f>
        <v>0.29376000000000002</v>
      </c>
      <c r="P1079">
        <f>ROUND(Table1[[#This Row],[pledged]]/Table1[[#This Row],[backers_count]],0)</f>
        <v>44</v>
      </c>
      <c r="Q1079" t="str">
        <f>LEFT(Table1[[#This Row],[Category and Sub-Category]],FIND("/",Table1[[#This Row],[Category and Sub-Category]])-1)</f>
        <v>games</v>
      </c>
      <c r="R1079" t="str">
        <f>RIGHT(Table1[[#This Row],[Category and Sub-Category]],LEN(Table1[[#This Row],[Category and Sub-Category]])-FIND("/",Table1[[#This Row],[Category and Sub-Category]]))</f>
        <v>video games</v>
      </c>
      <c r="S1079" s="9">
        <f>(((Table1[[#This Row],[launched_at]]/60)/60)/24)+DATE(1970,1,1)+(-5/24)</f>
        <v>42352.958460648144</v>
      </c>
      <c r="T1079" s="9">
        <f>(((Table1[[#This Row],[deadline]]/60)/60)/24)+DATE(1970,1,1)+(-5/24)</f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1">
        <f>Table1[[#This Row],[pledged]]/Table1[[#This Row],[goal]]</f>
        <v>7.4999999999999997E-2</v>
      </c>
      <c r="P1080">
        <f>ROUND(Table1[[#This Row],[pledged]]/Table1[[#This Row],[backers_count]],0)</f>
        <v>9</v>
      </c>
      <c r="Q1080" t="str">
        <f>LEFT(Table1[[#This Row],[Category and Sub-Category]],FIND("/",Table1[[#This Row],[Category and Sub-Category]])-1)</f>
        <v>games</v>
      </c>
      <c r="R1080" t="str">
        <f>RIGHT(Table1[[#This Row],[Category and Sub-Category]],LEN(Table1[[#This Row],[Category and Sub-Category]])-FIND("/",Table1[[#This Row],[Category and Sub-Category]]))</f>
        <v>video games</v>
      </c>
      <c r="S1080" s="9">
        <f>(((Table1[[#This Row],[launched_at]]/60)/60)/24)+DATE(1970,1,1)+(-5/24)</f>
        <v>40700.987511574072</v>
      </c>
      <c r="T1080" s="9">
        <f>(((Table1[[#This Row],[deadline]]/60)/60)/24)+DATE(1970,1,1)+(-5/24)</f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1">
        <f>Table1[[#This Row],[pledged]]/Table1[[#This Row],[goal]]</f>
        <v>2.6076923076923077E-2</v>
      </c>
      <c r="P1081">
        <f>ROUND(Table1[[#This Row],[pledged]]/Table1[[#This Row],[backers_count]],0)</f>
        <v>38</v>
      </c>
      <c r="Q1081" t="str">
        <f>LEFT(Table1[[#This Row],[Category and Sub-Category]],FIND("/",Table1[[#This Row],[Category and Sub-Category]])-1)</f>
        <v>games</v>
      </c>
      <c r="R1081" t="str">
        <f>RIGHT(Table1[[#This Row],[Category and Sub-Category]],LEN(Table1[[#This Row],[Category and Sub-Category]])-FIND("/",Table1[[#This Row],[Category and Sub-Category]]))</f>
        <v>video games</v>
      </c>
      <c r="S1081" s="9">
        <f>(((Table1[[#This Row],[launched_at]]/60)/60)/24)+DATE(1970,1,1)+(-5/24)</f>
        <v>42479.35805555556</v>
      </c>
      <c r="T1081" s="9">
        <f>(((Table1[[#This Row],[deadline]]/60)/60)/24)+DATE(1970,1,1)+(-5/24)</f>
        <v>42504.35805555556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1">
        <f>Table1[[#This Row],[pledged]]/Table1[[#This Row],[goal]]</f>
        <v>9.1050000000000006E-2</v>
      </c>
      <c r="P1082">
        <f>ROUND(Table1[[#This Row],[pledged]]/Table1[[#This Row],[backers_count]],0)</f>
        <v>19</v>
      </c>
      <c r="Q1082" t="str">
        <f>LEFT(Table1[[#This Row],[Category and Sub-Category]],FIND("/",Table1[[#This Row],[Category and Sub-Category]])-1)</f>
        <v>games</v>
      </c>
      <c r="R1082" t="str">
        <f>RIGHT(Table1[[#This Row],[Category and Sub-Category]],LEN(Table1[[#This Row],[Category and Sub-Category]])-FIND("/",Table1[[#This Row],[Category and Sub-Category]]))</f>
        <v>video games</v>
      </c>
      <c r="S1082" s="9">
        <f>(((Table1[[#This Row],[launched_at]]/60)/60)/24)+DATE(1970,1,1)+(-5/24)</f>
        <v>41739.929780092592</v>
      </c>
      <c r="T1082" s="9">
        <f>(((Table1[[#This Row],[deadline]]/60)/60)/24)+DATE(1970,1,1)+(-5/24)</f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1">
        <f>Table1[[#This Row],[pledged]]/Table1[[#This Row],[goal]]</f>
        <v>1.7647058823529413E-4</v>
      </c>
      <c r="P1083">
        <f>ROUND(Table1[[#This Row],[pledged]]/Table1[[#This Row],[backers_count]],0)</f>
        <v>3</v>
      </c>
      <c r="Q1083" t="str">
        <f>LEFT(Table1[[#This Row],[Category and Sub-Category]],FIND("/",Table1[[#This Row],[Category and Sub-Category]])-1)</f>
        <v>games</v>
      </c>
      <c r="R1083" t="str">
        <f>RIGHT(Table1[[#This Row],[Category and Sub-Category]],LEN(Table1[[#This Row],[Category and Sub-Category]])-FIND("/",Table1[[#This Row],[Category and Sub-Category]]))</f>
        <v>video games</v>
      </c>
      <c r="S1083" s="9">
        <f>(((Table1[[#This Row],[launched_at]]/60)/60)/24)+DATE(1970,1,1)+(-5/24)</f>
        <v>42002.718657407408</v>
      </c>
      <c r="T1083" s="9">
        <f>(((Table1[[#This Row],[deadline]]/60)/60)/24)+DATE(1970,1,1)+(-5/24)</f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1">
        <f>Table1[[#This Row],[pledged]]/Table1[[#This Row],[goal]]</f>
        <v>5.5999999999999999E-3</v>
      </c>
      <c r="P1084">
        <f>ROUND(Table1[[#This Row],[pledged]]/Table1[[#This Row],[backers_count]],0)</f>
        <v>19</v>
      </c>
      <c r="Q1084" t="str">
        <f>LEFT(Table1[[#This Row],[Category and Sub-Category]],FIND("/",Table1[[#This Row],[Category and Sub-Category]])-1)</f>
        <v>games</v>
      </c>
      <c r="R1084" t="str">
        <f>RIGHT(Table1[[#This Row],[Category and Sub-Category]],LEN(Table1[[#This Row],[Category and Sub-Category]])-FIND("/",Table1[[#This Row],[Category and Sub-Category]]))</f>
        <v>video games</v>
      </c>
      <c r="S1084" s="9">
        <f>(((Table1[[#This Row],[launched_at]]/60)/60)/24)+DATE(1970,1,1)+(-5/24)</f>
        <v>41101.697777777779</v>
      </c>
      <c r="T1084" s="9">
        <f>(((Table1[[#This Row],[deadline]]/60)/60)/24)+DATE(1970,1,1)+(-5/24)</f>
        <v>41131.697777777779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1">
        <f>Table1[[#This Row],[pledged]]/Table1[[#This Row],[goal]]</f>
        <v>8.2000000000000007E-3</v>
      </c>
      <c r="P1085">
        <f>ROUND(Table1[[#This Row],[pledged]]/Table1[[#This Row],[backers_count]],0)</f>
        <v>410</v>
      </c>
      <c r="Q1085" t="str">
        <f>LEFT(Table1[[#This Row],[Category and Sub-Category]],FIND("/",Table1[[#This Row],[Category and Sub-Category]])-1)</f>
        <v>games</v>
      </c>
      <c r="R1085" t="str">
        <f>RIGHT(Table1[[#This Row],[Category and Sub-Category]],LEN(Table1[[#This Row],[Category and Sub-Category]])-FIND("/",Table1[[#This Row],[Category and Sub-Category]]))</f>
        <v>video games</v>
      </c>
      <c r="S1085" s="9">
        <f>(((Table1[[#This Row],[launched_at]]/60)/60)/24)+DATE(1970,1,1)+(-5/24)</f>
        <v>41793.451192129629</v>
      </c>
      <c r="T1085" s="9">
        <f>(((Table1[[#This Row],[deadline]]/60)/60)/24)+DATE(1970,1,1)+(-5/24)</f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1">
        <f>Table1[[#This Row],[pledged]]/Table1[[#This Row],[goal]]</f>
        <v>0</v>
      </c>
      <c r="P1086" t="e">
        <f>ROUND(Table1[[#This Row],[pledged]]/Table1[[#This Row],[backers_count]],0)</f>
        <v>#DIV/0!</v>
      </c>
      <c r="Q1086" t="str">
        <f>LEFT(Table1[[#This Row],[Category and Sub-Category]],FIND("/",Table1[[#This Row],[Category and Sub-Category]])-1)</f>
        <v>games</v>
      </c>
      <c r="R1086" t="str">
        <f>RIGHT(Table1[[#This Row],[Category and Sub-Category]],LEN(Table1[[#This Row],[Category and Sub-Category]])-FIND("/",Table1[[#This Row],[Category and Sub-Category]]))</f>
        <v>video games</v>
      </c>
      <c r="S1086" s="9">
        <f>(((Table1[[#This Row],[launched_at]]/60)/60)/24)+DATE(1970,1,1)+(-5/24)</f>
        <v>41829.703749999993</v>
      </c>
      <c r="T1086" s="9">
        <f>(((Table1[[#This Row],[deadline]]/60)/60)/24)+DATE(1970,1,1)+(-5/24)</f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1">
        <f>Table1[[#This Row],[pledged]]/Table1[[#This Row],[goal]]</f>
        <v>3.4200000000000001E-2</v>
      </c>
      <c r="P1087">
        <f>ROUND(Table1[[#This Row],[pledged]]/Table1[[#This Row],[backers_count]],0)</f>
        <v>114</v>
      </c>
      <c r="Q1087" t="str">
        <f>LEFT(Table1[[#This Row],[Category and Sub-Category]],FIND("/",Table1[[#This Row],[Category and Sub-Category]])-1)</f>
        <v>games</v>
      </c>
      <c r="R1087" t="str">
        <f>RIGHT(Table1[[#This Row],[Category and Sub-Category]],LEN(Table1[[#This Row],[Category and Sub-Category]])-FIND("/",Table1[[#This Row],[Category and Sub-Category]]))</f>
        <v>video games</v>
      </c>
      <c r="S1087" s="9">
        <f>(((Table1[[#This Row],[launched_at]]/60)/60)/24)+DATE(1970,1,1)+(-5/24)</f>
        <v>42413.462673611109</v>
      </c>
      <c r="T1087" s="9">
        <f>(((Table1[[#This Row],[deadline]]/60)/60)/24)+DATE(1970,1,1)+(-5/24)</f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1">
        <f>Table1[[#This Row],[pledged]]/Table1[[#This Row],[goal]]</f>
        <v>8.3333333333333339E-4</v>
      </c>
      <c r="P1088">
        <f>ROUND(Table1[[#This Row],[pledged]]/Table1[[#This Row],[backers_count]],0)</f>
        <v>8</v>
      </c>
      <c r="Q1088" t="str">
        <f>LEFT(Table1[[#This Row],[Category and Sub-Category]],FIND("/",Table1[[#This Row],[Category and Sub-Category]])-1)</f>
        <v>games</v>
      </c>
      <c r="R1088" t="str">
        <f>RIGHT(Table1[[#This Row],[Category and Sub-Category]],LEN(Table1[[#This Row],[Category and Sub-Category]])-FIND("/",Table1[[#This Row],[Category and Sub-Category]]))</f>
        <v>video games</v>
      </c>
      <c r="S1088" s="9">
        <f>(((Table1[[#This Row],[launched_at]]/60)/60)/24)+DATE(1970,1,1)+(-5/24)</f>
        <v>41845.658460648148</v>
      </c>
      <c r="T1088" s="9">
        <f>(((Table1[[#This Row],[deadline]]/60)/60)/24)+DATE(1970,1,1)+(-5/24)</f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1">
        <f>Table1[[#This Row],[pledged]]/Table1[[#This Row],[goal]]</f>
        <v>0</v>
      </c>
      <c r="P1089" t="e">
        <f>ROUND(Table1[[#This Row],[pledged]]/Table1[[#This Row],[backers_count]],0)</f>
        <v>#DIV/0!</v>
      </c>
      <c r="Q1089" t="str">
        <f>LEFT(Table1[[#This Row],[Category and Sub-Category]],FIND("/",Table1[[#This Row],[Category and Sub-Category]])-1)</f>
        <v>games</v>
      </c>
      <c r="R1089" t="str">
        <f>RIGHT(Table1[[#This Row],[Category and Sub-Category]],LEN(Table1[[#This Row],[Category and Sub-Category]])-FIND("/",Table1[[#This Row],[Category and Sub-Category]]))</f>
        <v>video games</v>
      </c>
      <c r="S1089" s="9">
        <f>(((Table1[[#This Row],[launched_at]]/60)/60)/24)+DATE(1970,1,1)+(-5/24)</f>
        <v>41775.505636574075</v>
      </c>
      <c r="T1089" s="9">
        <f>(((Table1[[#This Row],[deadline]]/60)/60)/24)+DATE(1970,1,1)+(-5/24)</f>
        <v>41805.505636574075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1">
        <f>Table1[[#This Row],[pledged]]/Table1[[#This Row],[goal]]</f>
        <v>0.14182977777777778</v>
      </c>
      <c r="P1090">
        <f>ROUND(Table1[[#This Row],[pledged]]/Table1[[#This Row],[backers_count]],0)</f>
        <v>43</v>
      </c>
      <c r="Q1090" t="str">
        <f>LEFT(Table1[[#This Row],[Category and Sub-Category]],FIND("/",Table1[[#This Row],[Category and Sub-Category]])-1)</f>
        <v>games</v>
      </c>
      <c r="R1090" t="str">
        <f>RIGHT(Table1[[#This Row],[Category and Sub-Category]],LEN(Table1[[#This Row],[Category and Sub-Category]])-FIND("/",Table1[[#This Row],[Category and Sub-Category]]))</f>
        <v>video games</v>
      </c>
      <c r="S1090" s="9">
        <f>(((Table1[[#This Row],[launched_at]]/60)/60)/24)+DATE(1970,1,1)+(-5/24)</f>
        <v>41723.591053240736</v>
      </c>
      <c r="T1090" s="9">
        <f>(((Table1[[#This Row],[deadline]]/60)/60)/24)+DATE(1970,1,1)+(-5/24)</f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1">
        <f>Table1[[#This Row],[pledged]]/Table1[[#This Row],[goal]]</f>
        <v>7.8266666666666665E-2</v>
      </c>
      <c r="P1091">
        <f>ROUND(Table1[[#This Row],[pledged]]/Table1[[#This Row],[backers_count]],0)</f>
        <v>24</v>
      </c>
      <c r="Q1091" t="str">
        <f>LEFT(Table1[[#This Row],[Category and Sub-Category]],FIND("/",Table1[[#This Row],[Category and Sub-Category]])-1)</f>
        <v>games</v>
      </c>
      <c r="R1091" t="str">
        <f>RIGHT(Table1[[#This Row],[Category and Sub-Category]],LEN(Table1[[#This Row],[Category and Sub-Category]])-FIND("/",Table1[[#This Row],[Category and Sub-Category]]))</f>
        <v>video games</v>
      </c>
      <c r="S1091" s="9">
        <f>(((Table1[[#This Row],[launched_at]]/60)/60)/24)+DATE(1970,1,1)+(-5/24)</f>
        <v>42150.981192129628</v>
      </c>
      <c r="T1091" s="9">
        <f>(((Table1[[#This Row],[deadline]]/60)/60)/24)+DATE(1970,1,1)+(-5/24)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1">
        <f>Table1[[#This Row],[pledged]]/Table1[[#This Row],[goal]]</f>
        <v>3.8464497269020693E-4</v>
      </c>
      <c r="P1092">
        <f>ROUND(Table1[[#This Row],[pledged]]/Table1[[#This Row],[backers_count]],0)</f>
        <v>5</v>
      </c>
      <c r="Q1092" t="str">
        <f>LEFT(Table1[[#This Row],[Category and Sub-Category]],FIND("/",Table1[[#This Row],[Category and Sub-Category]])-1)</f>
        <v>games</v>
      </c>
      <c r="R1092" t="str">
        <f>RIGHT(Table1[[#This Row],[Category and Sub-Category]],LEN(Table1[[#This Row],[Category and Sub-Category]])-FIND("/",Table1[[#This Row],[Category and Sub-Category]]))</f>
        <v>video games</v>
      </c>
      <c r="S1092" s="9">
        <f>(((Table1[[#This Row],[launched_at]]/60)/60)/24)+DATE(1970,1,1)+(-5/24)</f>
        <v>42122.977465277778</v>
      </c>
      <c r="T1092" s="9">
        <f>(((Table1[[#This Row],[deadline]]/60)/60)/24)+DATE(1970,1,1)+(-5/24)</f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1">
        <f>Table1[[#This Row],[pledged]]/Table1[[#This Row],[goal]]</f>
        <v>0.125</v>
      </c>
      <c r="P1093">
        <f>ROUND(Table1[[#This Row],[pledged]]/Table1[[#This Row],[backers_count]],0)</f>
        <v>13</v>
      </c>
      <c r="Q1093" t="str">
        <f>LEFT(Table1[[#This Row],[Category and Sub-Category]],FIND("/",Table1[[#This Row],[Category and Sub-Category]])-1)</f>
        <v>games</v>
      </c>
      <c r="R1093" t="str">
        <f>RIGHT(Table1[[#This Row],[Category and Sub-Category]],LEN(Table1[[#This Row],[Category and Sub-Category]])-FIND("/",Table1[[#This Row],[Category and Sub-Category]]))</f>
        <v>video games</v>
      </c>
      <c r="S1093" s="9">
        <f>(((Table1[[#This Row],[launched_at]]/60)/60)/24)+DATE(1970,1,1)+(-5/24)</f>
        <v>42440.611944444441</v>
      </c>
      <c r="T1093" s="9">
        <f>(((Table1[[#This Row],[deadline]]/60)/60)/24)+DATE(1970,1,1)+(-5/24)</f>
        <v>42470.57027777777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1">
        <f>Table1[[#This Row],[pledged]]/Table1[[#This Row],[goal]]</f>
        <v>1.0500000000000001E-2</v>
      </c>
      <c r="P1094">
        <f>ROUND(Table1[[#This Row],[pledged]]/Table1[[#This Row],[backers_count]],0)</f>
        <v>3</v>
      </c>
      <c r="Q1094" t="str">
        <f>LEFT(Table1[[#This Row],[Category and Sub-Category]],FIND("/",Table1[[#This Row],[Category and Sub-Category]])-1)</f>
        <v>games</v>
      </c>
      <c r="R1094" t="str">
        <f>RIGHT(Table1[[#This Row],[Category and Sub-Category]],LEN(Table1[[#This Row],[Category and Sub-Category]])-FIND("/",Table1[[#This Row],[Category and Sub-Category]]))</f>
        <v>video games</v>
      </c>
      <c r="S1094" s="9">
        <f>(((Table1[[#This Row],[launched_at]]/60)/60)/24)+DATE(1970,1,1)+(-5/24)</f>
        <v>41249.817569444444</v>
      </c>
      <c r="T1094" s="9">
        <f>(((Table1[[#This Row],[deadline]]/60)/60)/24)+DATE(1970,1,1)+(-5/24)</f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1">
        <f>Table1[[#This Row],[pledged]]/Table1[[#This Row],[goal]]</f>
        <v>0.14083333333333334</v>
      </c>
      <c r="P1095">
        <f>ROUND(Table1[[#This Row],[pledged]]/Table1[[#This Row],[backers_count]],0)</f>
        <v>11</v>
      </c>
      <c r="Q1095" t="str">
        <f>LEFT(Table1[[#This Row],[Category and Sub-Category]],FIND("/",Table1[[#This Row],[Category and Sub-Category]])-1)</f>
        <v>games</v>
      </c>
      <c r="R1095" t="str">
        <f>RIGHT(Table1[[#This Row],[Category and Sub-Category]],LEN(Table1[[#This Row],[Category and Sub-Category]])-FIND("/",Table1[[#This Row],[Category and Sub-Category]]))</f>
        <v>video games</v>
      </c>
      <c r="S1095" s="9">
        <f>(((Table1[[#This Row],[launched_at]]/60)/60)/24)+DATE(1970,1,1)+(-5/24)</f>
        <v>42396.765474537031</v>
      </c>
      <c r="T1095" s="9">
        <f>(((Table1[[#This Row],[deadline]]/60)/60)/24)+DATE(1970,1,1)+(-5/24)</f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1">
        <f>Table1[[#This Row],[pledged]]/Table1[[#This Row],[goal]]</f>
        <v>0.18300055555555556</v>
      </c>
      <c r="P1096">
        <f>ROUND(Table1[[#This Row],[pledged]]/Table1[[#This Row],[backers_count]],0)</f>
        <v>122</v>
      </c>
      <c r="Q1096" t="str">
        <f>LEFT(Table1[[#This Row],[Category and Sub-Category]],FIND("/",Table1[[#This Row],[Category and Sub-Category]])-1)</f>
        <v>games</v>
      </c>
      <c r="R1096" t="str">
        <f>RIGHT(Table1[[#This Row],[Category and Sub-Category]],LEN(Table1[[#This Row],[Category and Sub-Category]])-FIND("/",Table1[[#This Row],[Category and Sub-Category]]))</f>
        <v>video games</v>
      </c>
      <c r="S1096" s="9">
        <f>(((Table1[[#This Row],[launched_at]]/60)/60)/24)+DATE(1970,1,1)+(-5/24)</f>
        <v>40795.505011574067</v>
      </c>
      <c r="T1096" s="9">
        <f>(((Table1[[#This Row],[deadline]]/60)/60)/24)+DATE(1970,1,1)+(-5/24)</f>
        <v>40825.505011574067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1">
        <f>Table1[[#This Row],[pledged]]/Table1[[#This Row],[goal]]</f>
        <v>5.0347999999999997E-2</v>
      </c>
      <c r="P1097">
        <f>ROUND(Table1[[#This Row],[pledged]]/Table1[[#This Row],[backers_count]],0)</f>
        <v>268</v>
      </c>
      <c r="Q1097" t="str">
        <f>LEFT(Table1[[#This Row],[Category and Sub-Category]],FIND("/",Table1[[#This Row],[Category and Sub-Category]])-1)</f>
        <v>games</v>
      </c>
      <c r="R1097" t="str">
        <f>RIGHT(Table1[[#This Row],[Category and Sub-Category]],LEN(Table1[[#This Row],[Category and Sub-Category]])-FIND("/",Table1[[#This Row],[Category and Sub-Category]]))</f>
        <v>video games</v>
      </c>
      <c r="S1097" s="9">
        <f>(((Table1[[#This Row],[launched_at]]/60)/60)/24)+DATE(1970,1,1)+(-5/24)</f>
        <v>41486.328935185185</v>
      </c>
      <c r="T1097" s="9">
        <f>(((Table1[[#This Row],[deadline]]/60)/60)/24)+DATE(1970,1,1)+(-5/24)</f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1">
        <f>Table1[[#This Row],[pledged]]/Table1[[#This Row],[goal]]</f>
        <v>0.17933333333333334</v>
      </c>
      <c r="P1098">
        <f>ROUND(Table1[[#This Row],[pledged]]/Table1[[#This Row],[backers_count]],0)</f>
        <v>74</v>
      </c>
      <c r="Q1098" t="str">
        <f>LEFT(Table1[[#This Row],[Category and Sub-Category]],FIND("/",Table1[[#This Row],[Category and Sub-Category]])-1)</f>
        <v>games</v>
      </c>
      <c r="R1098" t="str">
        <f>RIGHT(Table1[[#This Row],[Category and Sub-Category]],LEN(Table1[[#This Row],[Category and Sub-Category]])-FIND("/",Table1[[#This Row],[Category and Sub-Category]]))</f>
        <v>video games</v>
      </c>
      <c r="S1098" s="9">
        <f>(((Table1[[#This Row],[launched_at]]/60)/60)/24)+DATE(1970,1,1)+(-5/24)</f>
        <v>41885.309652777774</v>
      </c>
      <c r="T1098" s="9">
        <f>(((Table1[[#This Row],[deadline]]/60)/60)/24)+DATE(1970,1,1)+(-5/24)</f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1">
        <f>Table1[[#This Row],[pledged]]/Table1[[#This Row],[goal]]</f>
        <v>4.6999999999999999E-4</v>
      </c>
      <c r="P1099">
        <f>ROUND(Table1[[#This Row],[pledged]]/Table1[[#This Row],[backers_count]],0)</f>
        <v>7</v>
      </c>
      <c r="Q1099" t="str">
        <f>LEFT(Table1[[#This Row],[Category and Sub-Category]],FIND("/",Table1[[#This Row],[Category and Sub-Category]])-1)</f>
        <v>games</v>
      </c>
      <c r="R1099" t="str">
        <f>RIGHT(Table1[[#This Row],[Category and Sub-Category]],LEN(Table1[[#This Row],[Category and Sub-Category]])-FIND("/",Table1[[#This Row],[Category and Sub-Category]]))</f>
        <v>video games</v>
      </c>
      <c r="S1099" s="9">
        <f>(((Table1[[#This Row],[launched_at]]/60)/60)/24)+DATE(1970,1,1)+(-5/24)</f>
        <v>41660.584224537037</v>
      </c>
      <c r="T1099" s="9">
        <f>(((Table1[[#This Row],[deadline]]/60)/60)/24)+DATE(1970,1,1)+(-5/24)</f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1">
        <f>Table1[[#This Row],[pledged]]/Table1[[#This Row],[goal]]</f>
        <v>7.2120000000000004E-2</v>
      </c>
      <c r="P1100">
        <f>ROUND(Table1[[#This Row],[pledged]]/Table1[[#This Row],[backers_count]],0)</f>
        <v>82</v>
      </c>
      <c r="Q1100" t="str">
        <f>LEFT(Table1[[#This Row],[Category and Sub-Category]],FIND("/",Table1[[#This Row],[Category and Sub-Category]])-1)</f>
        <v>games</v>
      </c>
      <c r="R1100" t="str">
        <f>RIGHT(Table1[[#This Row],[Category and Sub-Category]],LEN(Table1[[#This Row],[Category and Sub-Category]])-FIND("/",Table1[[#This Row],[Category and Sub-Category]]))</f>
        <v>video games</v>
      </c>
      <c r="S1100" s="9">
        <f>(((Table1[[#This Row],[launched_at]]/60)/60)/24)+DATE(1970,1,1)+(-5/24)</f>
        <v>41712.554340277777</v>
      </c>
      <c r="T1100" s="9">
        <f>(((Table1[[#This Row],[deadline]]/60)/60)/24)+DATE(1970,1,1)+(-5/24)</f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1">
        <f>Table1[[#This Row],[pledged]]/Table1[[#This Row],[goal]]</f>
        <v>5.0000000000000001E-3</v>
      </c>
      <c r="P1101">
        <f>ROUND(Table1[[#This Row],[pledged]]/Table1[[#This Row],[backers_count]],0)</f>
        <v>25</v>
      </c>
      <c r="Q1101" t="str">
        <f>LEFT(Table1[[#This Row],[Category and Sub-Category]],FIND("/",Table1[[#This Row],[Category and Sub-Category]])-1)</f>
        <v>games</v>
      </c>
      <c r="R1101" t="str">
        <f>RIGHT(Table1[[#This Row],[Category and Sub-Category]],LEN(Table1[[#This Row],[Category and Sub-Category]])-FIND("/",Table1[[#This Row],[Category and Sub-Category]]))</f>
        <v>video games</v>
      </c>
      <c r="S1101" s="9">
        <f>(((Table1[[#This Row],[launched_at]]/60)/60)/24)+DATE(1970,1,1)+(-5/24)</f>
        <v>42107.628101851849</v>
      </c>
      <c r="T1101" s="9">
        <f>(((Table1[[#This Row],[deadline]]/60)/60)/24)+DATE(1970,1,1)+(-5/24)</f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1">
        <f>Table1[[#This Row],[pledged]]/Table1[[#This Row],[goal]]</f>
        <v>2.5000000000000001E-2</v>
      </c>
      <c r="P1102">
        <f>ROUND(Table1[[#This Row],[pledged]]/Table1[[#This Row],[backers_count]],0)</f>
        <v>10</v>
      </c>
      <c r="Q1102" t="str">
        <f>LEFT(Table1[[#This Row],[Category and Sub-Category]],FIND("/",Table1[[#This Row],[Category and Sub-Category]])-1)</f>
        <v>games</v>
      </c>
      <c r="R1102" t="str">
        <f>RIGHT(Table1[[#This Row],[Category and Sub-Category]],LEN(Table1[[#This Row],[Category and Sub-Category]])-FIND("/",Table1[[#This Row],[Category and Sub-Category]]))</f>
        <v>video games</v>
      </c>
      <c r="S1102" s="9">
        <f>(((Table1[[#This Row],[launched_at]]/60)/60)/24)+DATE(1970,1,1)+(-5/24)</f>
        <v>42383.902442129627</v>
      </c>
      <c r="T1102" s="9">
        <f>(((Table1[[#This Row],[deadline]]/60)/60)/24)+DATE(1970,1,1)+(-5/24)</f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1">
        <f>Table1[[#This Row],[pledged]]/Table1[[#This Row],[goal]]</f>
        <v>4.0999999999999999E-4</v>
      </c>
      <c r="P1103">
        <f>ROUND(Table1[[#This Row],[pledged]]/Table1[[#This Row],[backers_count]],0)</f>
        <v>7</v>
      </c>
      <c r="Q1103" t="str">
        <f>LEFT(Table1[[#This Row],[Category and Sub-Category]],FIND("/",Table1[[#This Row],[Category and Sub-Category]])-1)</f>
        <v>games</v>
      </c>
      <c r="R1103" t="str">
        <f>RIGHT(Table1[[#This Row],[Category and Sub-Category]],LEN(Table1[[#This Row],[Category and Sub-Category]])-FIND("/",Table1[[#This Row],[Category and Sub-Category]]))</f>
        <v>video games</v>
      </c>
      <c r="S1103" s="9">
        <f>(((Table1[[#This Row],[launched_at]]/60)/60)/24)+DATE(1970,1,1)+(-5/24)</f>
        <v>42538.564097222225</v>
      </c>
      <c r="T1103" s="9">
        <f>(((Table1[[#This Row],[deadline]]/60)/60)/24)+DATE(1970,1,1)+(-5/24)</f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1">
        <f>Table1[[#This Row],[pledged]]/Table1[[#This Row],[goal]]</f>
        <v>5.3124999999999999E-2</v>
      </c>
      <c r="P1104">
        <f>ROUND(Table1[[#This Row],[pledged]]/Table1[[#This Row],[backers_count]],0)</f>
        <v>18</v>
      </c>
      <c r="Q1104" t="str">
        <f>LEFT(Table1[[#This Row],[Category and Sub-Category]],FIND("/",Table1[[#This Row],[Category and Sub-Category]])-1)</f>
        <v>games</v>
      </c>
      <c r="R1104" t="str">
        <f>RIGHT(Table1[[#This Row],[Category and Sub-Category]],LEN(Table1[[#This Row],[Category and Sub-Category]])-FIND("/",Table1[[#This Row],[Category and Sub-Category]]))</f>
        <v>video games</v>
      </c>
      <c r="S1104" s="9">
        <f>(((Table1[[#This Row],[launched_at]]/60)/60)/24)+DATE(1970,1,1)+(-5/24)</f>
        <v>41576.837094907409</v>
      </c>
      <c r="T1104" s="9">
        <f>(((Table1[[#This Row],[deadline]]/60)/60)/24)+DATE(1970,1,1)+(-5/24)</f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1">
        <f>Table1[[#This Row],[pledged]]/Table1[[#This Row],[goal]]</f>
        <v>1.6199999999999999E-2</v>
      </c>
      <c r="P1105">
        <f>ROUND(Table1[[#This Row],[pledged]]/Table1[[#This Row],[backers_count]],0)</f>
        <v>16</v>
      </c>
      <c r="Q1105" t="str">
        <f>LEFT(Table1[[#This Row],[Category and Sub-Category]],FIND("/",Table1[[#This Row],[Category and Sub-Category]])-1)</f>
        <v>games</v>
      </c>
      <c r="R1105" t="str">
        <f>RIGHT(Table1[[#This Row],[Category and Sub-Category]],LEN(Table1[[#This Row],[Category and Sub-Category]])-FIND("/",Table1[[#This Row],[Category and Sub-Category]]))</f>
        <v>video games</v>
      </c>
      <c r="S1105" s="9">
        <f>(((Table1[[#This Row],[launched_at]]/60)/60)/24)+DATE(1970,1,1)+(-5/24)</f>
        <v>42479.013773148145</v>
      </c>
      <c r="T1105" s="9">
        <f>(((Table1[[#This Row],[deadline]]/60)/60)/24)+DATE(1970,1,1)+(-5/24)</f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1">
        <f>Table1[[#This Row],[pledged]]/Table1[[#This Row],[goal]]</f>
        <v>4.9516666666666667E-2</v>
      </c>
      <c r="P1106">
        <f>ROUND(Table1[[#This Row],[pledged]]/Table1[[#This Row],[backers_count]],0)</f>
        <v>80</v>
      </c>
      <c r="Q1106" t="str">
        <f>LEFT(Table1[[#This Row],[Category and Sub-Category]],FIND("/",Table1[[#This Row],[Category and Sub-Category]])-1)</f>
        <v>games</v>
      </c>
      <c r="R1106" t="str">
        <f>RIGHT(Table1[[#This Row],[Category and Sub-Category]],LEN(Table1[[#This Row],[Category and Sub-Category]])-FIND("/",Table1[[#This Row],[Category and Sub-Category]]))</f>
        <v>video games</v>
      </c>
      <c r="S1106" s="9">
        <f>(((Table1[[#This Row],[launched_at]]/60)/60)/24)+DATE(1970,1,1)+(-5/24)</f>
        <v>41771.201631944445</v>
      </c>
      <c r="T1106" s="9">
        <f>(((Table1[[#This Row],[deadline]]/60)/60)/24)+DATE(1970,1,1)+(-5/24)</f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1">
        <f>Table1[[#This Row],[pledged]]/Table1[[#This Row],[goal]]</f>
        <v>1.5900000000000001E-3</v>
      </c>
      <c r="P1107">
        <f>ROUND(Table1[[#This Row],[pledged]]/Table1[[#This Row],[backers_count]],0)</f>
        <v>72</v>
      </c>
      <c r="Q1107" t="str">
        <f>LEFT(Table1[[#This Row],[Category and Sub-Category]],FIND("/",Table1[[#This Row],[Category and Sub-Category]])-1)</f>
        <v>games</v>
      </c>
      <c r="R1107" t="str">
        <f>RIGHT(Table1[[#This Row],[Category and Sub-Category]],LEN(Table1[[#This Row],[Category and Sub-Category]])-FIND("/",Table1[[#This Row],[Category and Sub-Category]]))</f>
        <v>video games</v>
      </c>
      <c r="S1107" s="9">
        <f>(((Table1[[#This Row],[launched_at]]/60)/60)/24)+DATE(1970,1,1)+(-5/24)</f>
        <v>41691.927395833329</v>
      </c>
      <c r="T1107" s="9">
        <f>(((Table1[[#This Row],[deadline]]/60)/60)/24)+DATE(1970,1,1)+(-5/24)</f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1">
        <f>Table1[[#This Row],[pledged]]/Table1[[#This Row],[goal]]</f>
        <v>0.41249999999999998</v>
      </c>
      <c r="P1108">
        <f>ROUND(Table1[[#This Row],[pledged]]/Table1[[#This Row],[backers_count]],0)</f>
        <v>24</v>
      </c>
      <c r="Q1108" t="str">
        <f>LEFT(Table1[[#This Row],[Category and Sub-Category]],FIND("/",Table1[[#This Row],[Category and Sub-Category]])-1)</f>
        <v>games</v>
      </c>
      <c r="R1108" t="str">
        <f>RIGHT(Table1[[#This Row],[Category and Sub-Category]],LEN(Table1[[#This Row],[Category and Sub-Category]])-FIND("/",Table1[[#This Row],[Category and Sub-Category]]))</f>
        <v>video games</v>
      </c>
      <c r="S1108" s="9">
        <f>(((Table1[[#This Row],[launched_at]]/60)/60)/24)+DATE(1970,1,1)+(-5/24)</f>
        <v>40973.532118055555</v>
      </c>
      <c r="T1108" s="9">
        <f>(((Table1[[#This Row],[deadline]]/60)/60)/24)+DATE(1970,1,1)+(-5/24)</f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1">
        <f>Table1[[#This Row],[pledged]]/Table1[[#This Row],[goal]]</f>
        <v>0</v>
      </c>
      <c r="P1109" t="e">
        <f>ROUND(Table1[[#This Row],[pledged]]/Table1[[#This Row],[backers_count]],0)</f>
        <v>#DIV/0!</v>
      </c>
      <c r="Q1109" t="str">
        <f>LEFT(Table1[[#This Row],[Category and Sub-Category]],FIND("/",Table1[[#This Row],[Category and Sub-Category]])-1)</f>
        <v>games</v>
      </c>
      <c r="R1109" t="str">
        <f>RIGHT(Table1[[#This Row],[Category and Sub-Category]],LEN(Table1[[#This Row],[Category and Sub-Category]])-FIND("/",Table1[[#This Row],[Category and Sub-Category]]))</f>
        <v>video games</v>
      </c>
      <c r="S1109" s="9">
        <f>(((Table1[[#This Row],[launched_at]]/60)/60)/24)+DATE(1970,1,1)+(-5/24)</f>
        <v>41813.653055555551</v>
      </c>
      <c r="T1109" s="9">
        <f>(((Table1[[#This Row],[deadline]]/60)/60)/24)+DATE(1970,1,1)+(-5/24)</f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1">
        <f>Table1[[#This Row],[pledged]]/Table1[[#This Row],[goal]]</f>
        <v>2.93E-2</v>
      </c>
      <c r="P1110">
        <f>ROUND(Table1[[#This Row],[pledged]]/Table1[[#This Row],[backers_count]],0)</f>
        <v>35</v>
      </c>
      <c r="Q1110" t="str">
        <f>LEFT(Table1[[#This Row],[Category and Sub-Category]],FIND("/",Table1[[#This Row],[Category and Sub-Category]])-1)</f>
        <v>games</v>
      </c>
      <c r="R1110" t="str">
        <f>RIGHT(Table1[[#This Row],[Category and Sub-Category]],LEN(Table1[[#This Row],[Category and Sub-Category]])-FIND("/",Table1[[#This Row],[Category and Sub-Category]]))</f>
        <v>video games</v>
      </c>
      <c r="S1110" s="9">
        <f>(((Table1[[#This Row],[launched_at]]/60)/60)/24)+DATE(1970,1,1)+(-5/24)</f>
        <v>40952.42864583333</v>
      </c>
      <c r="T1110" s="9">
        <f>(((Table1[[#This Row],[deadline]]/60)/60)/24)+DATE(1970,1,1)+(-5/24)</f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1">
        <f>Table1[[#This Row],[pledged]]/Table1[[#This Row],[goal]]</f>
        <v>4.4999999999999997E-3</v>
      </c>
      <c r="P1111">
        <f>ROUND(Table1[[#This Row],[pledged]]/Table1[[#This Row],[backers_count]],0)</f>
        <v>15</v>
      </c>
      <c r="Q1111" t="str">
        <f>LEFT(Table1[[#This Row],[Category and Sub-Category]],FIND("/",Table1[[#This Row],[Category and Sub-Category]])-1)</f>
        <v>games</v>
      </c>
      <c r="R1111" t="str">
        <f>RIGHT(Table1[[#This Row],[Category and Sub-Category]],LEN(Table1[[#This Row],[Category and Sub-Category]])-FIND("/",Table1[[#This Row],[Category and Sub-Category]]))</f>
        <v>video games</v>
      </c>
      <c r="S1111" s="9">
        <f>(((Table1[[#This Row],[launched_at]]/60)/60)/24)+DATE(1970,1,1)+(-5/24)</f>
        <v>42662.543865740743</v>
      </c>
      <c r="T1111" s="9">
        <f>(((Table1[[#This Row],[deadline]]/60)/60)/24)+DATE(1970,1,1)+(-5/24)</f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1">
        <f>Table1[[#This Row],[pledged]]/Table1[[#This Row],[goal]]</f>
        <v>5.1000000000000004E-3</v>
      </c>
      <c r="P1112">
        <f>ROUND(Table1[[#This Row],[pledged]]/Table1[[#This Row],[backers_count]],0)</f>
        <v>23</v>
      </c>
      <c r="Q1112" t="str">
        <f>LEFT(Table1[[#This Row],[Category and Sub-Category]],FIND("/",Table1[[#This Row],[Category and Sub-Category]])-1)</f>
        <v>games</v>
      </c>
      <c r="R1112" t="str">
        <f>RIGHT(Table1[[#This Row],[Category and Sub-Category]],LEN(Table1[[#This Row],[Category and Sub-Category]])-FIND("/",Table1[[#This Row],[Category and Sub-Category]]))</f>
        <v>video games</v>
      </c>
      <c r="S1112" s="9">
        <f>(((Table1[[#This Row],[launched_at]]/60)/60)/24)+DATE(1970,1,1)+(-5/24)</f>
        <v>41220.72479166666</v>
      </c>
      <c r="T1112" s="9">
        <f>(((Table1[[#This Row],[deadline]]/60)/60)/24)+DATE(1970,1,1)+(-5/24)</f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1">
        <f>Table1[[#This Row],[pledged]]/Table1[[#This Row],[goal]]</f>
        <v>4.0000000000000002E-4</v>
      </c>
      <c r="P1113">
        <f>ROUND(Table1[[#This Row],[pledged]]/Table1[[#This Row],[backers_count]],0)</f>
        <v>1</v>
      </c>
      <c r="Q1113" t="str">
        <f>LEFT(Table1[[#This Row],[Category and Sub-Category]],FIND("/",Table1[[#This Row],[Category and Sub-Category]])-1)</f>
        <v>games</v>
      </c>
      <c r="R1113" t="str">
        <f>RIGHT(Table1[[#This Row],[Category and Sub-Category]],LEN(Table1[[#This Row],[Category and Sub-Category]])-FIND("/",Table1[[#This Row],[Category and Sub-Category]]))</f>
        <v>video games</v>
      </c>
      <c r="S1113" s="9">
        <f>(((Table1[[#This Row],[launched_at]]/60)/60)/24)+DATE(1970,1,1)+(-5/24)</f>
        <v>42346.995254629634</v>
      </c>
      <c r="T1113" s="9">
        <f>(((Table1[[#This Row],[deadline]]/60)/60)/24)+DATE(1970,1,1)+(-5/24)</f>
        <v>42376.995254629634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1">
        <f>Table1[[#This Row],[pledged]]/Table1[[#This Row],[goal]]</f>
        <v>0.35537409090909089</v>
      </c>
      <c r="P1114">
        <f>ROUND(Table1[[#This Row],[pledged]]/Table1[[#This Row],[backers_count]],0)</f>
        <v>100</v>
      </c>
      <c r="Q1114" t="str">
        <f>LEFT(Table1[[#This Row],[Category and Sub-Category]],FIND("/",Table1[[#This Row],[Category and Sub-Category]])-1)</f>
        <v>games</v>
      </c>
      <c r="R1114" t="str">
        <f>RIGHT(Table1[[#This Row],[Category and Sub-Category]],LEN(Table1[[#This Row],[Category and Sub-Category]])-FIND("/",Table1[[#This Row],[Category and Sub-Category]]))</f>
        <v>video games</v>
      </c>
      <c r="S1114" s="9">
        <f>(((Table1[[#This Row],[launched_at]]/60)/60)/24)+DATE(1970,1,1)+(-5/24)</f>
        <v>41963.551053240742</v>
      </c>
      <c r="T1114" s="9">
        <f>(((Table1[[#This Row],[deadline]]/60)/60)/24)+DATE(1970,1,1)+(-5/24)</f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1">
        <f>Table1[[#This Row],[pledged]]/Table1[[#This Row],[goal]]</f>
        <v>5.0000000000000001E-3</v>
      </c>
      <c r="P1115">
        <f>ROUND(Table1[[#This Row],[pledged]]/Table1[[#This Row],[backers_count]],0)</f>
        <v>5</v>
      </c>
      <c r="Q1115" t="str">
        <f>LEFT(Table1[[#This Row],[Category and Sub-Category]],FIND("/",Table1[[#This Row],[Category and Sub-Category]])-1)</f>
        <v>games</v>
      </c>
      <c r="R1115" t="str">
        <f>RIGHT(Table1[[#This Row],[Category and Sub-Category]],LEN(Table1[[#This Row],[Category and Sub-Category]])-FIND("/",Table1[[#This Row],[Category and Sub-Category]]))</f>
        <v>video games</v>
      </c>
      <c r="S1115" s="9">
        <f>(((Table1[[#This Row],[launched_at]]/60)/60)/24)+DATE(1970,1,1)+(-5/24)</f>
        <v>41835.768749999996</v>
      </c>
      <c r="T1115" s="9">
        <f>(((Table1[[#This Row],[deadline]]/60)/60)/24)+DATE(1970,1,1)+(-5/24)</f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1">
        <f>Table1[[#This Row],[pledged]]/Table1[[#This Row],[goal]]</f>
        <v>1.6666666666666668E-3</v>
      </c>
      <c r="P1116">
        <f>ROUND(Table1[[#This Row],[pledged]]/Table1[[#This Row],[backers_count]],0)</f>
        <v>3</v>
      </c>
      <c r="Q1116" t="str">
        <f>LEFT(Table1[[#This Row],[Category and Sub-Category]],FIND("/",Table1[[#This Row],[Category and Sub-Category]])-1)</f>
        <v>games</v>
      </c>
      <c r="R1116" t="str">
        <f>RIGHT(Table1[[#This Row],[Category and Sub-Category]],LEN(Table1[[#This Row],[Category and Sub-Category]])-FIND("/",Table1[[#This Row],[Category and Sub-Category]]))</f>
        <v>video games</v>
      </c>
      <c r="S1116" s="9">
        <f>(((Table1[[#This Row],[launched_at]]/60)/60)/24)+DATE(1970,1,1)+(-5/24)</f>
        <v>41526.13758101852</v>
      </c>
      <c r="T1116" s="9">
        <f>(((Table1[[#This Row],[deadline]]/60)/60)/24)+DATE(1970,1,1)+(-5/24)</f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1">
        <f>Table1[[#This Row],[pledged]]/Table1[[#This Row],[goal]]</f>
        <v>1.325E-3</v>
      </c>
      <c r="P1117">
        <f>ROUND(Table1[[#This Row],[pledged]]/Table1[[#This Row],[backers_count]],0)</f>
        <v>13</v>
      </c>
      <c r="Q1117" t="str">
        <f>LEFT(Table1[[#This Row],[Category and Sub-Category]],FIND("/",Table1[[#This Row],[Category and Sub-Category]])-1)</f>
        <v>games</v>
      </c>
      <c r="R1117" t="str">
        <f>RIGHT(Table1[[#This Row],[Category and Sub-Category]],LEN(Table1[[#This Row],[Category and Sub-Category]])-FIND("/",Table1[[#This Row],[Category and Sub-Category]]))</f>
        <v>video games</v>
      </c>
      <c r="S1117" s="9">
        <f>(((Table1[[#This Row],[launched_at]]/60)/60)/24)+DATE(1970,1,1)+(-5/24)</f>
        <v>42429.487210648142</v>
      </c>
      <c r="T1117" s="9">
        <f>(((Table1[[#This Row],[deadline]]/60)/60)/24)+DATE(1970,1,1)+(-5/24)</f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1">
        <f>Table1[[#This Row],[pledged]]/Table1[[#This Row],[goal]]</f>
        <v>3.5704000000000004E-4</v>
      </c>
      <c r="P1118">
        <f>ROUND(Table1[[#This Row],[pledged]]/Table1[[#This Row],[backers_count]],0)</f>
        <v>18</v>
      </c>
      <c r="Q1118" t="str">
        <f>LEFT(Table1[[#This Row],[Category and Sub-Category]],FIND("/",Table1[[#This Row],[Category and Sub-Category]])-1)</f>
        <v>games</v>
      </c>
      <c r="R1118" t="str">
        <f>RIGHT(Table1[[#This Row],[Category and Sub-Category]],LEN(Table1[[#This Row],[Category and Sub-Category]])-FIND("/",Table1[[#This Row],[Category and Sub-Category]]))</f>
        <v>video games</v>
      </c>
      <c r="S1118" s="9">
        <f>(((Table1[[#This Row],[launched_at]]/60)/60)/24)+DATE(1970,1,1)+(-5/24)</f>
        <v>41009.638981481476</v>
      </c>
      <c r="T1118" s="9">
        <f>(((Table1[[#This Row],[deadline]]/60)/60)/24)+DATE(1970,1,1)+(-5/24)</f>
        <v>41069.638981481476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1">
        <f>Table1[[#This Row],[pledged]]/Table1[[#This Row],[goal]]</f>
        <v>8.3000000000000004E-2</v>
      </c>
      <c r="P1119">
        <f>ROUND(Table1[[#This Row],[pledged]]/Table1[[#This Row],[backers_count]],0)</f>
        <v>10</v>
      </c>
      <c r="Q1119" t="str">
        <f>LEFT(Table1[[#This Row],[Category and Sub-Category]],FIND("/",Table1[[#This Row],[Category and Sub-Category]])-1)</f>
        <v>games</v>
      </c>
      <c r="R1119" t="str">
        <f>RIGHT(Table1[[#This Row],[Category and Sub-Category]],LEN(Table1[[#This Row],[Category and Sub-Category]])-FIND("/",Table1[[#This Row],[Category and Sub-Category]]))</f>
        <v>video games</v>
      </c>
      <c r="S1119" s="9">
        <f>(((Table1[[#This Row],[launched_at]]/60)/60)/24)+DATE(1970,1,1)+(-5/24)</f>
        <v>42333.390196759261</v>
      </c>
      <c r="T1119" s="9">
        <f>(((Table1[[#This Row],[deadline]]/60)/60)/24)+DATE(1970,1,1)+(-5/24)</f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1">
        <f>Table1[[#This Row],[pledged]]/Table1[[#This Row],[goal]]</f>
        <v>2.4222222222222221E-2</v>
      </c>
      <c r="P1120">
        <f>ROUND(Table1[[#This Row],[pledged]]/Table1[[#This Row],[backers_count]],0)</f>
        <v>36</v>
      </c>
      <c r="Q1120" t="str">
        <f>LEFT(Table1[[#This Row],[Category and Sub-Category]],FIND("/",Table1[[#This Row],[Category and Sub-Category]])-1)</f>
        <v>games</v>
      </c>
      <c r="R1120" t="str">
        <f>RIGHT(Table1[[#This Row],[Category and Sub-Category]],LEN(Table1[[#This Row],[Category and Sub-Category]])-FIND("/",Table1[[#This Row],[Category and Sub-Category]]))</f>
        <v>video games</v>
      </c>
      <c r="S1120" s="9">
        <f>(((Table1[[#This Row],[launched_at]]/60)/60)/24)+DATE(1970,1,1)+(-5/24)</f>
        <v>41703.958090277774</v>
      </c>
      <c r="T1120" s="9">
        <f>(((Table1[[#This Row],[deadline]]/60)/60)/24)+DATE(1970,1,1)+(-5/24)</f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1">
        <f>Table1[[#This Row],[pledged]]/Table1[[#This Row],[goal]]</f>
        <v>2.3809523809523812E-3</v>
      </c>
      <c r="P1121">
        <f>ROUND(Table1[[#This Row],[pledged]]/Table1[[#This Row],[backers_count]],0)</f>
        <v>5</v>
      </c>
      <c r="Q1121" t="str">
        <f>LEFT(Table1[[#This Row],[Category and Sub-Category]],FIND("/",Table1[[#This Row],[Category and Sub-Category]])-1)</f>
        <v>games</v>
      </c>
      <c r="R1121" t="str">
        <f>RIGHT(Table1[[#This Row],[Category and Sub-Category]],LEN(Table1[[#This Row],[Category and Sub-Category]])-FIND("/",Table1[[#This Row],[Category and Sub-Category]]))</f>
        <v>video games</v>
      </c>
      <c r="S1121" s="9">
        <f>(((Table1[[#This Row],[launched_at]]/60)/60)/24)+DATE(1970,1,1)+(-5/24)</f>
        <v>41722.584074074075</v>
      </c>
      <c r="T1121" s="9">
        <f>(((Table1[[#This Row],[deadline]]/60)/60)/24)+DATE(1970,1,1)+(-5/24)</f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1">
        <f>Table1[[#This Row],[pledged]]/Table1[[#This Row],[goal]]</f>
        <v>0</v>
      </c>
      <c r="P1122" t="e">
        <f>ROUND(Table1[[#This Row],[pledged]]/Table1[[#This Row],[backers_count]],0)</f>
        <v>#DIV/0!</v>
      </c>
      <c r="Q1122" t="str">
        <f>LEFT(Table1[[#This Row],[Category and Sub-Category]],FIND("/",Table1[[#This Row],[Category and Sub-Category]])-1)</f>
        <v>games</v>
      </c>
      <c r="R1122" t="str">
        <f>RIGHT(Table1[[#This Row],[Category and Sub-Category]],LEN(Table1[[#This Row],[Category and Sub-Category]])-FIND("/",Table1[[#This Row],[Category and Sub-Category]]))</f>
        <v>video games</v>
      </c>
      <c r="S1122" s="9">
        <f>(((Table1[[#This Row],[launched_at]]/60)/60)/24)+DATE(1970,1,1)+(-5/24)</f>
        <v>40799.664351851847</v>
      </c>
      <c r="T1122" s="9">
        <f>(((Table1[[#This Row],[deadline]]/60)/60)/24)+DATE(1970,1,1)+(-5/24)</f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1">
        <f>Table1[[#This Row],[pledged]]/Table1[[#This Row],[goal]]</f>
        <v>1.16E-4</v>
      </c>
      <c r="P1123">
        <f>ROUND(Table1[[#This Row],[pledged]]/Table1[[#This Row],[backers_count]],0)</f>
        <v>6</v>
      </c>
      <c r="Q1123" t="str">
        <f>LEFT(Table1[[#This Row],[Category and Sub-Category]],FIND("/",Table1[[#This Row],[Category and Sub-Category]])-1)</f>
        <v>games</v>
      </c>
      <c r="R1123" t="str">
        <f>RIGHT(Table1[[#This Row],[Category and Sub-Category]],LEN(Table1[[#This Row],[Category and Sub-Category]])-FIND("/",Table1[[#This Row],[Category and Sub-Category]]))</f>
        <v>video games</v>
      </c>
      <c r="S1123" s="9">
        <f>(((Table1[[#This Row],[launched_at]]/60)/60)/24)+DATE(1970,1,1)+(-5/24)</f>
        <v>42412.72587962963</v>
      </c>
      <c r="T1123" s="9">
        <f>(((Table1[[#This Row],[deadline]]/60)/60)/24)+DATE(1970,1,1)+(-5/24)</f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1">
        <f>Table1[[#This Row],[pledged]]/Table1[[#This Row],[goal]]</f>
        <v>0</v>
      </c>
      <c r="P1124" t="e">
        <f>ROUND(Table1[[#This Row],[pledged]]/Table1[[#This Row],[backers_count]],0)</f>
        <v>#DIV/0!</v>
      </c>
      <c r="Q1124" t="str">
        <f>LEFT(Table1[[#This Row],[Category and Sub-Category]],FIND("/",Table1[[#This Row],[Category and Sub-Category]])-1)</f>
        <v>games</v>
      </c>
      <c r="R1124" t="str">
        <f>RIGHT(Table1[[#This Row],[Category and Sub-Category]],LEN(Table1[[#This Row],[Category and Sub-Category]])-FIND("/",Table1[[#This Row],[Category and Sub-Category]]))</f>
        <v>video games</v>
      </c>
      <c r="S1124" s="9">
        <f>(((Table1[[#This Row],[launched_at]]/60)/60)/24)+DATE(1970,1,1)+(-5/24)</f>
        <v>41410.495659722219</v>
      </c>
      <c r="T1124" s="9">
        <f>(((Table1[[#This Row],[deadline]]/60)/60)/24)+DATE(1970,1,1)+(-5/24)</f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1">
        <f>Table1[[#This Row],[pledged]]/Table1[[#This Row],[goal]]</f>
        <v>2.2000000000000001E-3</v>
      </c>
      <c r="P1125">
        <f>ROUND(Table1[[#This Row],[pledged]]/Table1[[#This Row],[backers_count]],0)</f>
        <v>4</v>
      </c>
      <c r="Q1125" t="str">
        <f>LEFT(Table1[[#This Row],[Category and Sub-Category]],FIND("/",Table1[[#This Row],[Category and Sub-Category]])-1)</f>
        <v>games</v>
      </c>
      <c r="R1125" t="str">
        <f>RIGHT(Table1[[#This Row],[Category and Sub-Category]],LEN(Table1[[#This Row],[Category and Sub-Category]])-FIND("/",Table1[[#This Row],[Category and Sub-Category]]))</f>
        <v>video games</v>
      </c>
      <c r="S1125" s="9">
        <f>(((Table1[[#This Row],[launched_at]]/60)/60)/24)+DATE(1970,1,1)+(-5/24)</f>
        <v>41718.315370370365</v>
      </c>
      <c r="T1125" s="9">
        <f>(((Table1[[#This Row],[deadline]]/60)/60)/24)+DATE(1970,1,1)+(-5/24)</f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1">
        <f>Table1[[#This Row],[pledged]]/Table1[[#This Row],[goal]]</f>
        <v>4.7222222222222223E-3</v>
      </c>
      <c r="P1126">
        <f>ROUND(Table1[[#This Row],[pledged]]/Table1[[#This Row],[backers_count]],0)</f>
        <v>61</v>
      </c>
      <c r="Q1126" t="str">
        <f>LEFT(Table1[[#This Row],[Category and Sub-Category]],FIND("/",Table1[[#This Row],[Category and Sub-Category]])-1)</f>
        <v>games</v>
      </c>
      <c r="R1126" t="str">
        <f>RIGHT(Table1[[#This Row],[Category and Sub-Category]],LEN(Table1[[#This Row],[Category and Sub-Category]])-FIND("/",Table1[[#This Row],[Category and Sub-Category]]))</f>
        <v>mobile games</v>
      </c>
      <c r="S1126" s="9">
        <f>(((Table1[[#This Row],[launched_at]]/60)/60)/24)+DATE(1970,1,1)+(-5/24)</f>
        <v>42094.458923611113</v>
      </c>
      <c r="T1126" s="9">
        <f>(((Table1[[#This Row],[deadline]]/60)/60)/24)+DATE(1970,1,1)+(-5/24)</f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1">
        <f>Table1[[#This Row],[pledged]]/Table1[[#This Row],[goal]]</f>
        <v>0</v>
      </c>
      <c r="P1127" t="e">
        <f>ROUND(Table1[[#This Row],[pledged]]/Table1[[#This Row],[backers_count]],0)</f>
        <v>#DIV/0!</v>
      </c>
      <c r="Q1127" t="str">
        <f>LEFT(Table1[[#This Row],[Category and Sub-Category]],FIND("/",Table1[[#This Row],[Category and Sub-Category]])-1)</f>
        <v>games</v>
      </c>
      <c r="R1127" t="str">
        <f>RIGHT(Table1[[#This Row],[Category and Sub-Category]],LEN(Table1[[#This Row],[Category and Sub-Category]])-FIND("/",Table1[[#This Row],[Category and Sub-Category]]))</f>
        <v>mobile games</v>
      </c>
      <c r="S1127" s="9">
        <f>(((Table1[[#This Row],[launched_at]]/60)/60)/24)+DATE(1970,1,1)+(-5/24)</f>
        <v>42212.415856481479</v>
      </c>
      <c r="T1127" s="9">
        <f>(((Table1[[#This Row],[deadline]]/60)/60)/24)+DATE(1970,1,1)+(-5/24)</f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1">
        <f>Table1[[#This Row],[pledged]]/Table1[[#This Row],[goal]]</f>
        <v>5.0000000000000001E-3</v>
      </c>
      <c r="P1128">
        <f>ROUND(Table1[[#This Row],[pledged]]/Table1[[#This Row],[backers_count]],0)</f>
        <v>5</v>
      </c>
      <c r="Q1128" t="str">
        <f>LEFT(Table1[[#This Row],[Category and Sub-Category]],FIND("/",Table1[[#This Row],[Category and Sub-Category]])-1)</f>
        <v>games</v>
      </c>
      <c r="R1128" t="str">
        <f>RIGHT(Table1[[#This Row],[Category and Sub-Category]],LEN(Table1[[#This Row],[Category and Sub-Category]])-FIND("/",Table1[[#This Row],[Category and Sub-Category]]))</f>
        <v>mobile games</v>
      </c>
      <c r="S1128" s="9">
        <f>(((Table1[[#This Row],[launched_at]]/60)/60)/24)+DATE(1970,1,1)+(-5/24)</f>
        <v>42535.11914351851</v>
      </c>
      <c r="T1128" s="9">
        <f>(((Table1[[#This Row],[deadline]]/60)/60)/24)+DATE(1970,1,1)+(-5/24)</f>
        <v>42565.11914351851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1">
        <f>Table1[[#This Row],[pledged]]/Table1[[#This Row],[goal]]</f>
        <v>1.6714285714285713E-2</v>
      </c>
      <c r="P1129">
        <f>ROUND(Table1[[#This Row],[pledged]]/Table1[[#This Row],[backers_count]],0)</f>
        <v>25</v>
      </c>
      <c r="Q1129" t="str">
        <f>LEFT(Table1[[#This Row],[Category and Sub-Category]],FIND("/",Table1[[#This Row],[Category and Sub-Category]])-1)</f>
        <v>games</v>
      </c>
      <c r="R1129" t="str">
        <f>RIGHT(Table1[[#This Row],[Category and Sub-Category]],LEN(Table1[[#This Row],[Category and Sub-Category]])-FIND("/",Table1[[#This Row],[Category and Sub-Category]]))</f>
        <v>mobile games</v>
      </c>
      <c r="S1129" s="9">
        <f>(((Table1[[#This Row],[launched_at]]/60)/60)/24)+DATE(1970,1,1)+(-5/24)</f>
        <v>41926.645833333328</v>
      </c>
      <c r="T1129" s="9">
        <f>(((Table1[[#This Row],[deadline]]/60)/60)/24)+DATE(1970,1,1)+(-5/24)</f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1">
        <f>Table1[[#This Row],[pledged]]/Table1[[#This Row],[goal]]</f>
        <v>1E-3</v>
      </c>
      <c r="P1130">
        <f>ROUND(Table1[[#This Row],[pledged]]/Table1[[#This Row],[backers_count]],0)</f>
        <v>1</v>
      </c>
      <c r="Q1130" t="str">
        <f>LEFT(Table1[[#This Row],[Category and Sub-Category]],FIND("/",Table1[[#This Row],[Category and Sub-Category]])-1)</f>
        <v>games</v>
      </c>
      <c r="R1130" t="str">
        <f>RIGHT(Table1[[#This Row],[Category and Sub-Category]],LEN(Table1[[#This Row],[Category and Sub-Category]])-FIND("/",Table1[[#This Row],[Category and Sub-Category]]))</f>
        <v>mobile games</v>
      </c>
      <c r="S1130" s="9">
        <f>(((Table1[[#This Row],[launched_at]]/60)/60)/24)+DATE(1970,1,1)+(-5/24)</f>
        <v>41828.441168981481</v>
      </c>
      <c r="T1130" s="9">
        <f>(((Table1[[#This Row],[deadline]]/60)/60)/24)+DATE(1970,1,1)+(-5/24)</f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1">
        <f>Table1[[#This Row],[pledged]]/Table1[[#This Row],[goal]]</f>
        <v>1.0499999999999999E-3</v>
      </c>
      <c r="P1131">
        <f>ROUND(Table1[[#This Row],[pledged]]/Table1[[#This Row],[backers_count]],0)</f>
        <v>11</v>
      </c>
      <c r="Q1131" t="str">
        <f>LEFT(Table1[[#This Row],[Category and Sub-Category]],FIND("/",Table1[[#This Row],[Category and Sub-Category]])-1)</f>
        <v>games</v>
      </c>
      <c r="R1131" t="str">
        <f>RIGHT(Table1[[#This Row],[Category and Sub-Category]],LEN(Table1[[#This Row],[Category and Sub-Category]])-FIND("/",Table1[[#This Row],[Category and Sub-Category]]))</f>
        <v>mobile games</v>
      </c>
      <c r="S1131" s="9">
        <f>(((Table1[[#This Row],[launched_at]]/60)/60)/24)+DATE(1970,1,1)+(-5/24)</f>
        <v>42496.056631944441</v>
      </c>
      <c r="T1131" s="9">
        <f>(((Table1[[#This Row],[deadline]]/60)/60)/24)+DATE(1970,1,1)+(-5/24)</f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1">
        <f>Table1[[#This Row],[pledged]]/Table1[[#This Row],[goal]]</f>
        <v>2.2000000000000001E-3</v>
      </c>
      <c r="P1132">
        <f>ROUND(Table1[[#This Row],[pledged]]/Table1[[#This Row],[backers_count]],0)</f>
        <v>4</v>
      </c>
      <c r="Q1132" t="str">
        <f>LEFT(Table1[[#This Row],[Category and Sub-Category]],FIND("/",Table1[[#This Row],[Category and Sub-Category]])-1)</f>
        <v>games</v>
      </c>
      <c r="R1132" t="str">
        <f>RIGHT(Table1[[#This Row],[Category and Sub-Category]],LEN(Table1[[#This Row],[Category and Sub-Category]])-FIND("/",Table1[[#This Row],[Category and Sub-Category]]))</f>
        <v>mobile games</v>
      </c>
      <c r="S1132" s="9">
        <f>(((Table1[[#This Row],[launched_at]]/60)/60)/24)+DATE(1970,1,1)+(-5/24)</f>
        <v>41908.788194444445</v>
      </c>
      <c r="T1132" s="9">
        <f>(((Table1[[#This Row],[deadline]]/60)/60)/24)+DATE(1970,1,1)+(-5/24)</f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1">
        <f>Table1[[#This Row],[pledged]]/Table1[[#This Row],[goal]]</f>
        <v>0</v>
      </c>
      <c r="P1133" t="e">
        <f>ROUND(Table1[[#This Row],[pledged]]/Table1[[#This Row],[backers_count]],0)</f>
        <v>#DIV/0!</v>
      </c>
      <c r="Q1133" t="str">
        <f>LEFT(Table1[[#This Row],[Category and Sub-Category]],FIND("/",Table1[[#This Row],[Category and Sub-Category]])-1)</f>
        <v>games</v>
      </c>
      <c r="R1133" t="str">
        <f>RIGHT(Table1[[#This Row],[Category and Sub-Category]],LEN(Table1[[#This Row],[Category and Sub-Category]])-FIND("/",Table1[[#This Row],[Category and Sub-Category]]))</f>
        <v>mobile games</v>
      </c>
      <c r="S1133" s="9">
        <f>(((Table1[[#This Row],[launched_at]]/60)/60)/24)+DATE(1970,1,1)+(-5/24)</f>
        <v>42332.699861111112</v>
      </c>
      <c r="T1133" s="9">
        <f>(((Table1[[#This Row],[deadline]]/60)/60)/24)+DATE(1970,1,1)+(-5/24)</f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1">
        <f>Table1[[#This Row],[pledged]]/Table1[[#This Row],[goal]]</f>
        <v>0.14380000000000001</v>
      </c>
      <c r="P1134">
        <f>ROUND(Table1[[#This Row],[pledged]]/Table1[[#This Row],[backers_count]],0)</f>
        <v>111</v>
      </c>
      <c r="Q1134" t="str">
        <f>LEFT(Table1[[#This Row],[Category and Sub-Category]],FIND("/",Table1[[#This Row],[Category and Sub-Category]])-1)</f>
        <v>games</v>
      </c>
      <c r="R1134" t="str">
        <f>RIGHT(Table1[[#This Row],[Category and Sub-Category]],LEN(Table1[[#This Row],[Category and Sub-Category]])-FIND("/",Table1[[#This Row],[Category and Sub-Category]]))</f>
        <v>mobile games</v>
      </c>
      <c r="S1134" s="9">
        <f>(((Table1[[#This Row],[launched_at]]/60)/60)/24)+DATE(1970,1,1)+(-5/24)</f>
        <v>42705.907071759262</v>
      </c>
      <c r="T1134" s="9">
        <f>(((Table1[[#This Row],[deadline]]/60)/60)/24)+DATE(1970,1,1)+(-5/24)</f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1">
        <f>Table1[[#This Row],[pledged]]/Table1[[#This Row],[goal]]</f>
        <v>6.6666666666666671E-3</v>
      </c>
      <c r="P1135">
        <f>ROUND(Table1[[#This Row],[pledged]]/Table1[[#This Row],[backers_count]],0)</f>
        <v>20</v>
      </c>
      <c r="Q1135" t="str">
        <f>LEFT(Table1[[#This Row],[Category and Sub-Category]],FIND("/",Table1[[#This Row],[Category and Sub-Category]])-1)</f>
        <v>games</v>
      </c>
      <c r="R1135" t="str">
        <f>RIGHT(Table1[[#This Row],[Category and Sub-Category]],LEN(Table1[[#This Row],[Category and Sub-Category]])-FIND("/",Table1[[#This Row],[Category and Sub-Category]]))</f>
        <v>mobile games</v>
      </c>
      <c r="S1135" s="9">
        <f>(((Table1[[#This Row],[launched_at]]/60)/60)/24)+DATE(1970,1,1)+(-5/24)</f>
        <v>41821.198854166665</v>
      </c>
      <c r="T1135" s="9">
        <f>(((Table1[[#This Row],[deadline]]/60)/60)/24)+DATE(1970,1,1)+(-5/24)</f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1">
        <f>Table1[[#This Row],[pledged]]/Table1[[#This Row],[goal]]</f>
        <v>4.0000000000000003E-5</v>
      </c>
      <c r="P1136">
        <f>ROUND(Table1[[#This Row],[pledged]]/Table1[[#This Row],[backers_count]],0)</f>
        <v>1</v>
      </c>
      <c r="Q1136" t="str">
        <f>LEFT(Table1[[#This Row],[Category and Sub-Category]],FIND("/",Table1[[#This Row],[Category and Sub-Category]])-1)</f>
        <v>games</v>
      </c>
      <c r="R1136" t="str">
        <f>RIGHT(Table1[[#This Row],[Category and Sub-Category]],LEN(Table1[[#This Row],[Category and Sub-Category]])-FIND("/",Table1[[#This Row],[Category and Sub-Category]]))</f>
        <v>mobile games</v>
      </c>
      <c r="S1136" s="9">
        <f>(((Table1[[#This Row],[launched_at]]/60)/60)/24)+DATE(1970,1,1)+(-5/24)</f>
        <v>41958.07671296296</v>
      </c>
      <c r="T1136" s="9">
        <f>(((Table1[[#This Row],[deadline]]/60)/60)/24)+DATE(1970,1,1)+(-5/24)</f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1">
        <f>Table1[[#This Row],[pledged]]/Table1[[#This Row],[goal]]</f>
        <v>0.05</v>
      </c>
      <c r="P1137">
        <f>ROUND(Table1[[#This Row],[pledged]]/Table1[[#This Row],[backers_count]],0)</f>
        <v>50</v>
      </c>
      <c r="Q1137" t="str">
        <f>LEFT(Table1[[#This Row],[Category and Sub-Category]],FIND("/",Table1[[#This Row],[Category and Sub-Category]])-1)</f>
        <v>games</v>
      </c>
      <c r="R1137" t="str">
        <f>RIGHT(Table1[[#This Row],[Category and Sub-Category]],LEN(Table1[[#This Row],[Category and Sub-Category]])-FIND("/",Table1[[#This Row],[Category and Sub-Category]]))</f>
        <v>mobile games</v>
      </c>
      <c r="S1137" s="9">
        <f>(((Table1[[#This Row],[launched_at]]/60)/60)/24)+DATE(1970,1,1)+(-5/24)</f>
        <v>42558.781180555547</v>
      </c>
      <c r="T1137" s="9">
        <f>(((Table1[[#This Row],[deadline]]/60)/60)/24)+DATE(1970,1,1)+(-5/24)</f>
        <v>42588.781180555547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1">
        <f>Table1[[#This Row],[pledged]]/Table1[[#This Row],[goal]]</f>
        <v>6.4439140811455853E-2</v>
      </c>
      <c r="P1138">
        <f>ROUND(Table1[[#This Row],[pledged]]/Table1[[#This Row],[backers_count]],0)</f>
        <v>45</v>
      </c>
      <c r="Q1138" t="str">
        <f>LEFT(Table1[[#This Row],[Category and Sub-Category]],FIND("/",Table1[[#This Row],[Category and Sub-Category]])-1)</f>
        <v>games</v>
      </c>
      <c r="R1138" t="str">
        <f>RIGHT(Table1[[#This Row],[Category and Sub-Category]],LEN(Table1[[#This Row],[Category and Sub-Category]])-FIND("/",Table1[[#This Row],[Category and Sub-Category]]))</f>
        <v>mobile games</v>
      </c>
      <c r="S1138" s="9">
        <f>(((Table1[[#This Row],[launched_at]]/60)/60)/24)+DATE(1970,1,1)+(-5/24)</f>
        <v>42327.463298611103</v>
      </c>
      <c r="T1138" s="9">
        <f>(((Table1[[#This Row],[deadline]]/60)/60)/24)+DATE(1970,1,1)+(-5/24)</f>
        <v>42357.463298611103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1">
        <f>Table1[[#This Row],[pledged]]/Table1[[#This Row],[goal]]</f>
        <v>0.39500000000000002</v>
      </c>
      <c r="P1139">
        <f>ROUND(Table1[[#This Row],[pledged]]/Table1[[#This Row],[backers_count]],0)</f>
        <v>253</v>
      </c>
      <c r="Q1139" t="str">
        <f>LEFT(Table1[[#This Row],[Category and Sub-Category]],FIND("/",Table1[[#This Row],[Category and Sub-Category]])-1)</f>
        <v>games</v>
      </c>
      <c r="R1139" t="str">
        <f>RIGHT(Table1[[#This Row],[Category and Sub-Category]],LEN(Table1[[#This Row],[Category and Sub-Category]])-FIND("/",Table1[[#This Row],[Category and Sub-Category]]))</f>
        <v>mobile games</v>
      </c>
      <c r="S1139" s="9">
        <f>(((Table1[[#This Row],[launched_at]]/60)/60)/24)+DATE(1970,1,1)+(-5/24)</f>
        <v>42453.611354166664</v>
      </c>
      <c r="T1139" s="9">
        <f>(((Table1[[#This Row],[deadline]]/60)/60)/24)+DATE(1970,1,1)+(-5/24)</f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1">
        <f>Table1[[#This Row],[pledged]]/Table1[[#This Row],[goal]]</f>
        <v>3.5714285714285713E-3</v>
      </c>
      <c r="P1140">
        <f>ROUND(Table1[[#This Row],[pledged]]/Table1[[#This Row],[backers_count]],0)</f>
        <v>31</v>
      </c>
      <c r="Q1140" t="str">
        <f>LEFT(Table1[[#This Row],[Category and Sub-Category]],FIND("/",Table1[[#This Row],[Category and Sub-Category]])-1)</f>
        <v>games</v>
      </c>
      <c r="R1140" t="str">
        <f>RIGHT(Table1[[#This Row],[Category and Sub-Category]],LEN(Table1[[#This Row],[Category and Sub-Category]])-FIND("/",Table1[[#This Row],[Category and Sub-Category]]))</f>
        <v>mobile games</v>
      </c>
      <c r="S1140" s="9">
        <f>(((Table1[[#This Row],[launched_at]]/60)/60)/24)+DATE(1970,1,1)+(-5/24)</f>
        <v>42736.698275462964</v>
      </c>
      <c r="T1140" s="9">
        <f>(((Table1[[#This Row],[deadline]]/60)/60)/24)+DATE(1970,1,1)+(-5/24)</f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1">
        <f>Table1[[#This Row],[pledged]]/Table1[[#This Row],[goal]]</f>
        <v>6.2500000000000001E-4</v>
      </c>
      <c r="P1141">
        <f>ROUND(Table1[[#This Row],[pledged]]/Table1[[#This Row],[backers_count]],0)</f>
        <v>5</v>
      </c>
      <c r="Q1141" t="str">
        <f>LEFT(Table1[[#This Row],[Category and Sub-Category]],FIND("/",Table1[[#This Row],[Category and Sub-Category]])-1)</f>
        <v>games</v>
      </c>
      <c r="R1141" t="str">
        <f>RIGHT(Table1[[#This Row],[Category and Sub-Category]],LEN(Table1[[#This Row],[Category and Sub-Category]])-FIND("/",Table1[[#This Row],[Category and Sub-Category]]))</f>
        <v>mobile games</v>
      </c>
      <c r="S1141" s="9">
        <f>(((Table1[[#This Row],[launched_at]]/60)/60)/24)+DATE(1970,1,1)+(-5/24)</f>
        <v>41975.139189814807</v>
      </c>
      <c r="T1141" s="9">
        <f>(((Table1[[#This Row],[deadline]]/60)/60)/24)+DATE(1970,1,1)+(-5/24)</f>
        <v>42005.139189814807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1">
        <f>Table1[[#This Row],[pledged]]/Table1[[#This Row],[goal]]</f>
        <v>0</v>
      </c>
      <c r="P1142" t="e">
        <f>ROUND(Table1[[#This Row],[pledged]]/Table1[[#This Row],[backers_count]],0)</f>
        <v>#DIV/0!</v>
      </c>
      <c r="Q1142" t="str">
        <f>LEFT(Table1[[#This Row],[Category and Sub-Category]],FIND("/",Table1[[#This Row],[Category and Sub-Category]])-1)</f>
        <v>games</v>
      </c>
      <c r="R1142" t="str">
        <f>RIGHT(Table1[[#This Row],[Category and Sub-Category]],LEN(Table1[[#This Row],[Category and Sub-Category]])-FIND("/",Table1[[#This Row],[Category and Sub-Category]]))</f>
        <v>mobile games</v>
      </c>
      <c r="S1142" s="9">
        <f>(((Table1[[#This Row],[launched_at]]/60)/60)/24)+DATE(1970,1,1)+(-5/24)</f>
        <v>42192.253715277773</v>
      </c>
      <c r="T1142" s="9">
        <f>(((Table1[[#This Row],[deadline]]/60)/60)/24)+DATE(1970,1,1)+(-5/24)</f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1">
        <f>Table1[[#This Row],[pledged]]/Table1[[#This Row],[goal]]</f>
        <v>0</v>
      </c>
      <c r="P1143" t="e">
        <f>ROUND(Table1[[#This Row],[pledged]]/Table1[[#This Row],[backers_count]],0)</f>
        <v>#DIV/0!</v>
      </c>
      <c r="Q1143" t="str">
        <f>LEFT(Table1[[#This Row],[Category and Sub-Category]],FIND("/",Table1[[#This Row],[Category and Sub-Category]])-1)</f>
        <v>games</v>
      </c>
      <c r="R1143" t="str">
        <f>RIGHT(Table1[[#This Row],[Category and Sub-Category]],LEN(Table1[[#This Row],[Category and Sub-Category]])-FIND("/",Table1[[#This Row],[Category and Sub-Category]]))</f>
        <v>mobile games</v>
      </c>
      <c r="S1143" s="9">
        <f>(((Table1[[#This Row],[launched_at]]/60)/60)/24)+DATE(1970,1,1)+(-5/24)</f>
        <v>42164.491319444445</v>
      </c>
      <c r="T1143" s="9">
        <f>(((Table1[[#This Row],[deadline]]/60)/60)/24)+DATE(1970,1,1)+(-5/24)</f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1">
        <f>Table1[[#This Row],[pledged]]/Table1[[#This Row],[goal]]</f>
        <v>0</v>
      </c>
      <c r="P1144" t="e">
        <f>ROUND(Table1[[#This Row],[pledged]]/Table1[[#This Row],[backers_count]],0)</f>
        <v>#DIV/0!</v>
      </c>
      <c r="Q1144" t="str">
        <f>LEFT(Table1[[#This Row],[Category and Sub-Category]],FIND("/",Table1[[#This Row],[Category and Sub-Category]])-1)</f>
        <v>games</v>
      </c>
      <c r="R1144" t="str">
        <f>RIGHT(Table1[[#This Row],[Category and Sub-Category]],LEN(Table1[[#This Row],[Category and Sub-Category]])-FIND("/",Table1[[#This Row],[Category and Sub-Category]]))</f>
        <v>mobile games</v>
      </c>
      <c r="S1144" s="9">
        <f>(((Table1[[#This Row],[launched_at]]/60)/60)/24)+DATE(1970,1,1)+(-5/24)</f>
        <v>42021.797766203708</v>
      </c>
      <c r="T1144" s="9">
        <f>(((Table1[[#This Row],[deadline]]/60)/60)/24)+DATE(1970,1,1)+(-5/24)</f>
        <v>42051.797766203708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1">
        <f>Table1[[#This Row],[pledged]]/Table1[[#This Row],[goal]]</f>
        <v>4.1333333333333335E-3</v>
      </c>
      <c r="P1145">
        <f>ROUND(Table1[[#This Row],[pledged]]/Table1[[#This Row],[backers_count]],0)</f>
        <v>23</v>
      </c>
      <c r="Q1145" t="str">
        <f>LEFT(Table1[[#This Row],[Category and Sub-Category]],FIND("/",Table1[[#This Row],[Category and Sub-Category]])-1)</f>
        <v>games</v>
      </c>
      <c r="R1145" t="str">
        <f>RIGHT(Table1[[#This Row],[Category and Sub-Category]],LEN(Table1[[#This Row],[Category and Sub-Category]])-FIND("/",Table1[[#This Row],[Category and Sub-Category]]))</f>
        <v>mobile games</v>
      </c>
      <c r="S1145" s="9">
        <f>(((Table1[[#This Row],[launched_at]]/60)/60)/24)+DATE(1970,1,1)+(-5/24)</f>
        <v>42324.985254629624</v>
      </c>
      <c r="T1145" s="9">
        <f>(((Table1[[#This Row],[deadline]]/60)/60)/24)+DATE(1970,1,1)+(-5/24)</f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1">
        <f>Table1[[#This Row],[pledged]]/Table1[[#This Row],[goal]]</f>
        <v>0</v>
      </c>
      <c r="P1146" t="e">
        <f>ROUND(Table1[[#This Row],[pledged]]/Table1[[#This Row],[backers_count]],0)</f>
        <v>#DIV/0!</v>
      </c>
      <c r="Q1146" t="str">
        <f>LEFT(Table1[[#This Row],[Category and Sub-Category]],FIND("/",Table1[[#This Row],[Category and Sub-Category]])-1)</f>
        <v>food</v>
      </c>
      <c r="R1146" t="str">
        <f>RIGHT(Table1[[#This Row],[Category and Sub-Category]],LEN(Table1[[#This Row],[Category and Sub-Category]])-FIND("/",Table1[[#This Row],[Category and Sub-Category]]))</f>
        <v>food trucks</v>
      </c>
      <c r="S1146" s="9">
        <f>(((Table1[[#This Row],[launched_at]]/60)/60)/24)+DATE(1970,1,1)+(-5/24)</f>
        <v>42092.973611111105</v>
      </c>
      <c r="T1146" s="9">
        <f>(((Table1[[#This Row],[deadline]]/60)/60)/24)+DATE(1970,1,1)+(-5/24)</f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1">
        <f>Table1[[#This Row],[pledged]]/Table1[[#This Row],[goal]]</f>
        <v>1.25E-3</v>
      </c>
      <c r="P1147">
        <f>ROUND(Table1[[#This Row],[pledged]]/Table1[[#This Row],[backers_count]],0)</f>
        <v>100</v>
      </c>
      <c r="Q1147" t="str">
        <f>LEFT(Table1[[#This Row],[Category and Sub-Category]],FIND("/",Table1[[#This Row],[Category and Sub-Category]])-1)</f>
        <v>food</v>
      </c>
      <c r="R1147" t="str">
        <f>RIGHT(Table1[[#This Row],[Category and Sub-Category]],LEN(Table1[[#This Row],[Category and Sub-Category]])-FIND("/",Table1[[#This Row],[Category and Sub-Category]]))</f>
        <v>food trucks</v>
      </c>
      <c r="S1147" s="9">
        <f>(((Table1[[#This Row],[launched_at]]/60)/60)/24)+DATE(1970,1,1)+(-5/24)</f>
        <v>41854.539259259262</v>
      </c>
      <c r="T1147" s="9">
        <f>(((Table1[[#This Row],[deadline]]/60)/60)/24)+DATE(1970,1,1)+(-5/24)</f>
        <v>41914.539259259262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1">
        <f>Table1[[#This Row],[pledged]]/Table1[[#This Row],[goal]]</f>
        <v>8.8333333333333333E-2</v>
      </c>
      <c r="P1148">
        <f>ROUND(Table1[[#This Row],[pledged]]/Table1[[#This Row],[backers_count]],0)</f>
        <v>44</v>
      </c>
      <c r="Q1148" t="str">
        <f>LEFT(Table1[[#This Row],[Category and Sub-Category]],FIND("/",Table1[[#This Row],[Category and Sub-Category]])-1)</f>
        <v>food</v>
      </c>
      <c r="R1148" t="str">
        <f>RIGHT(Table1[[#This Row],[Category and Sub-Category]],LEN(Table1[[#This Row],[Category and Sub-Category]])-FIND("/",Table1[[#This Row],[Category and Sub-Category]]))</f>
        <v>food trucks</v>
      </c>
      <c r="S1148" s="9">
        <f>(((Table1[[#This Row],[launched_at]]/60)/60)/24)+DATE(1970,1,1)+(-5/24)</f>
        <v>41723.745057870365</v>
      </c>
      <c r="T1148" s="9">
        <f>(((Table1[[#This Row],[deadline]]/60)/60)/24)+DATE(1970,1,1)+(-5/24)</f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1">
        <f>Table1[[#This Row],[pledged]]/Table1[[#This Row],[goal]]</f>
        <v>0</v>
      </c>
      <c r="P1149" t="e">
        <f>ROUND(Table1[[#This Row],[pledged]]/Table1[[#This Row],[backers_count]],0)</f>
        <v>#DIV/0!</v>
      </c>
      <c r="Q1149" t="str">
        <f>LEFT(Table1[[#This Row],[Category and Sub-Category]],FIND("/",Table1[[#This Row],[Category and Sub-Category]])-1)</f>
        <v>food</v>
      </c>
      <c r="R1149" t="str">
        <f>RIGHT(Table1[[#This Row],[Category and Sub-Category]],LEN(Table1[[#This Row],[Category and Sub-Category]])-FIND("/",Table1[[#This Row],[Category and Sub-Category]]))</f>
        <v>food trucks</v>
      </c>
      <c r="S1149" s="9">
        <f>(((Table1[[#This Row],[launched_at]]/60)/60)/24)+DATE(1970,1,1)+(-5/24)</f>
        <v>41871.763692129629</v>
      </c>
      <c r="T1149" s="9">
        <f>(((Table1[[#This Row],[deadline]]/60)/60)/24)+DATE(1970,1,1)+(-5/24)</f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1">
        <f>Table1[[#This Row],[pledged]]/Table1[[#This Row],[goal]]</f>
        <v>4.8666666666666667E-3</v>
      </c>
      <c r="P1150">
        <f>ROUND(Table1[[#This Row],[pledged]]/Table1[[#This Row],[backers_count]],0)</f>
        <v>24</v>
      </c>
      <c r="Q1150" t="str">
        <f>LEFT(Table1[[#This Row],[Category and Sub-Category]],FIND("/",Table1[[#This Row],[Category and Sub-Category]])-1)</f>
        <v>food</v>
      </c>
      <c r="R1150" t="str">
        <f>RIGHT(Table1[[#This Row],[Category and Sub-Category]],LEN(Table1[[#This Row],[Category and Sub-Category]])-FIND("/",Table1[[#This Row],[Category and Sub-Category]]))</f>
        <v>food trucks</v>
      </c>
      <c r="S1150" s="9">
        <f>(((Table1[[#This Row],[launched_at]]/60)/60)/24)+DATE(1970,1,1)+(-5/24)</f>
        <v>42674.962743055548</v>
      </c>
      <c r="T1150" s="9">
        <f>(((Table1[[#This Row],[deadline]]/60)/60)/24)+DATE(1970,1,1)+(-5/24)</f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1">
        <f>Table1[[#This Row],[pledged]]/Table1[[#This Row],[goal]]</f>
        <v>1.5E-3</v>
      </c>
      <c r="P1151">
        <f>ROUND(Table1[[#This Row],[pledged]]/Table1[[#This Row],[backers_count]],0)</f>
        <v>38</v>
      </c>
      <c r="Q1151" t="str">
        <f>LEFT(Table1[[#This Row],[Category and Sub-Category]],FIND("/",Table1[[#This Row],[Category and Sub-Category]])-1)</f>
        <v>food</v>
      </c>
      <c r="R1151" t="str">
        <f>RIGHT(Table1[[#This Row],[Category and Sub-Category]],LEN(Table1[[#This Row],[Category and Sub-Category]])-FIND("/",Table1[[#This Row],[Category and Sub-Category]]))</f>
        <v>food trucks</v>
      </c>
      <c r="S1151" s="9">
        <f>(((Table1[[#This Row],[launched_at]]/60)/60)/24)+DATE(1970,1,1)+(-5/24)</f>
        <v>42507.501921296294</v>
      </c>
      <c r="T1151" s="9">
        <f>(((Table1[[#This Row],[deadline]]/60)/60)/24)+DATE(1970,1,1)+(-5/24)</f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1">
        <f>Table1[[#This Row],[pledged]]/Table1[[#This Row],[goal]]</f>
        <v>0.1008</v>
      </c>
      <c r="P1152">
        <f>ROUND(Table1[[#This Row],[pledged]]/Table1[[#This Row],[backers_count]],0)</f>
        <v>42</v>
      </c>
      <c r="Q1152" t="str">
        <f>LEFT(Table1[[#This Row],[Category and Sub-Category]],FIND("/",Table1[[#This Row],[Category and Sub-Category]])-1)</f>
        <v>food</v>
      </c>
      <c r="R1152" t="str">
        <f>RIGHT(Table1[[#This Row],[Category and Sub-Category]],LEN(Table1[[#This Row],[Category and Sub-Category]])-FIND("/",Table1[[#This Row],[Category and Sub-Category]]))</f>
        <v>food trucks</v>
      </c>
      <c r="S1152" s="9">
        <f>(((Table1[[#This Row],[launched_at]]/60)/60)/24)+DATE(1970,1,1)+(-5/24)</f>
        <v>42317.74623842592</v>
      </c>
      <c r="T1152" s="9">
        <f>(((Table1[[#This Row],[deadline]]/60)/60)/24)+DATE(1970,1,1)+(-5/24)</f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1">
        <f>Table1[[#This Row],[pledged]]/Table1[[#This Row],[goal]]</f>
        <v>0</v>
      </c>
      <c r="P1153" t="e">
        <f>ROUND(Table1[[#This Row],[pledged]]/Table1[[#This Row],[backers_count]],0)</f>
        <v>#DIV/0!</v>
      </c>
      <c r="Q1153" t="str">
        <f>LEFT(Table1[[#This Row],[Category and Sub-Category]],FIND("/",Table1[[#This Row],[Category and Sub-Category]])-1)</f>
        <v>food</v>
      </c>
      <c r="R1153" t="str">
        <f>RIGHT(Table1[[#This Row],[Category and Sub-Category]],LEN(Table1[[#This Row],[Category and Sub-Category]])-FIND("/",Table1[[#This Row],[Category and Sub-Category]]))</f>
        <v>food trucks</v>
      </c>
      <c r="S1153" s="9">
        <f>(((Table1[[#This Row],[launched_at]]/60)/60)/24)+DATE(1970,1,1)+(-5/24)</f>
        <v>42223.894247685181</v>
      </c>
      <c r="T1153" s="9">
        <f>(((Table1[[#This Row],[deadline]]/60)/60)/24)+DATE(1970,1,1)+(-5/24)</f>
        <v>42253.894247685181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1">
        <f>Table1[[#This Row],[pledged]]/Table1[[#This Row],[goal]]</f>
        <v>5.6937500000000002E-2</v>
      </c>
      <c r="P1154">
        <f>ROUND(Table1[[#This Row],[pledged]]/Table1[[#This Row],[backers_count]],0)</f>
        <v>61</v>
      </c>
      <c r="Q1154" t="str">
        <f>LEFT(Table1[[#This Row],[Category and Sub-Category]],FIND("/",Table1[[#This Row],[Category and Sub-Category]])-1)</f>
        <v>food</v>
      </c>
      <c r="R1154" t="str">
        <f>RIGHT(Table1[[#This Row],[Category and Sub-Category]],LEN(Table1[[#This Row],[Category and Sub-Category]])-FIND("/",Table1[[#This Row],[Category and Sub-Category]]))</f>
        <v>food trucks</v>
      </c>
      <c r="S1154" s="9">
        <f>(((Table1[[#This Row],[launched_at]]/60)/60)/24)+DATE(1970,1,1)+(-5/24)</f>
        <v>42109.501296296294</v>
      </c>
      <c r="T1154" s="9">
        <f>(((Table1[[#This Row],[deadline]]/60)/60)/24)+DATE(1970,1,1)+(-5/24)</f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1">
        <f>Table1[[#This Row],[pledged]]/Table1[[#This Row],[goal]]</f>
        <v>6.2500000000000003E-3</v>
      </c>
      <c r="P1155">
        <f>ROUND(Table1[[#This Row],[pledged]]/Table1[[#This Row],[backers_count]],0)</f>
        <v>50</v>
      </c>
      <c r="Q1155" t="str">
        <f>LEFT(Table1[[#This Row],[Category and Sub-Category]],FIND("/",Table1[[#This Row],[Category and Sub-Category]])-1)</f>
        <v>food</v>
      </c>
      <c r="R1155" t="str">
        <f>RIGHT(Table1[[#This Row],[Category and Sub-Category]],LEN(Table1[[#This Row],[Category and Sub-Category]])-FIND("/",Table1[[#This Row],[Category and Sub-Category]]))</f>
        <v>food trucks</v>
      </c>
      <c r="S1155" s="9">
        <f>(((Table1[[#This Row],[launched_at]]/60)/60)/24)+DATE(1970,1,1)+(-5/24)</f>
        <v>42143.505844907406</v>
      </c>
      <c r="T1155" s="9">
        <f>(((Table1[[#This Row],[deadline]]/60)/60)/24)+DATE(1970,1,1)+(-5/24)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1">
        <f>Table1[[#This Row],[pledged]]/Table1[[#This Row],[goal]]</f>
        <v>6.5000000000000002E-2</v>
      </c>
      <c r="P1156">
        <f>ROUND(Table1[[#This Row],[pledged]]/Table1[[#This Row],[backers_count]],0)</f>
        <v>108</v>
      </c>
      <c r="Q1156" t="str">
        <f>LEFT(Table1[[#This Row],[Category and Sub-Category]],FIND("/",Table1[[#This Row],[Category and Sub-Category]])-1)</f>
        <v>food</v>
      </c>
      <c r="R1156" t="str">
        <f>RIGHT(Table1[[#This Row],[Category and Sub-Category]],LEN(Table1[[#This Row],[Category and Sub-Category]])-FIND("/",Table1[[#This Row],[Category and Sub-Category]]))</f>
        <v>food trucks</v>
      </c>
      <c r="S1156" s="9">
        <f>(((Table1[[#This Row],[launched_at]]/60)/60)/24)+DATE(1970,1,1)+(-5/24)</f>
        <v>42222.900532407402</v>
      </c>
      <c r="T1156" s="9">
        <f>(((Table1[[#This Row],[deadline]]/60)/60)/24)+DATE(1970,1,1)+(-5/24)</f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1">
        <f>Table1[[#This Row],[pledged]]/Table1[[#This Row],[goal]]</f>
        <v>7.5199999999999998E-3</v>
      </c>
      <c r="P1157">
        <f>ROUND(Table1[[#This Row],[pledged]]/Table1[[#This Row],[backers_count]],0)</f>
        <v>24</v>
      </c>
      <c r="Q1157" t="str">
        <f>LEFT(Table1[[#This Row],[Category and Sub-Category]],FIND("/",Table1[[#This Row],[Category and Sub-Category]])-1)</f>
        <v>food</v>
      </c>
      <c r="R1157" t="str">
        <f>RIGHT(Table1[[#This Row],[Category and Sub-Category]],LEN(Table1[[#This Row],[Category and Sub-Category]])-FIND("/",Table1[[#This Row],[Category and Sub-Category]]))</f>
        <v>food trucks</v>
      </c>
      <c r="S1157" s="9">
        <f>(((Table1[[#This Row],[launched_at]]/60)/60)/24)+DATE(1970,1,1)+(-5/24)</f>
        <v>41835.555648148147</v>
      </c>
      <c r="T1157" s="9">
        <f>(((Table1[[#This Row],[deadline]]/60)/60)/24)+DATE(1970,1,1)+(-5/24)</f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1">
        <f>Table1[[#This Row],[pledged]]/Table1[[#This Row],[goal]]</f>
        <v>0</v>
      </c>
      <c r="P1158" t="e">
        <f>ROUND(Table1[[#This Row],[pledged]]/Table1[[#This Row],[backers_count]],0)</f>
        <v>#DIV/0!</v>
      </c>
      <c r="Q1158" t="str">
        <f>LEFT(Table1[[#This Row],[Category and Sub-Category]],FIND("/",Table1[[#This Row],[Category and Sub-Category]])-1)</f>
        <v>food</v>
      </c>
      <c r="R1158" t="str">
        <f>RIGHT(Table1[[#This Row],[Category and Sub-Category]],LEN(Table1[[#This Row],[Category and Sub-Category]])-FIND("/",Table1[[#This Row],[Category and Sub-Category]]))</f>
        <v>food trucks</v>
      </c>
      <c r="S1158" s="9">
        <f>(((Table1[[#This Row],[launched_at]]/60)/60)/24)+DATE(1970,1,1)+(-5/24)</f>
        <v>42028.862986111104</v>
      </c>
      <c r="T1158" s="9">
        <f>(((Table1[[#This Row],[deadline]]/60)/60)/24)+DATE(1970,1,1)+(-5/24)</f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1">
        <f>Table1[[#This Row],[pledged]]/Table1[[#This Row],[goal]]</f>
        <v>1.5100000000000001E-2</v>
      </c>
      <c r="P1159">
        <f>ROUND(Table1[[#This Row],[pledged]]/Table1[[#This Row],[backers_count]],0)</f>
        <v>50</v>
      </c>
      <c r="Q1159" t="str">
        <f>LEFT(Table1[[#This Row],[Category and Sub-Category]],FIND("/",Table1[[#This Row],[Category and Sub-Category]])-1)</f>
        <v>food</v>
      </c>
      <c r="R1159" t="str">
        <f>RIGHT(Table1[[#This Row],[Category and Sub-Category]],LEN(Table1[[#This Row],[Category and Sub-Category]])-FIND("/",Table1[[#This Row],[Category and Sub-Category]]))</f>
        <v>food trucks</v>
      </c>
      <c r="S1159" s="9">
        <f>(((Table1[[#This Row],[launched_at]]/60)/60)/24)+DATE(1970,1,1)+(-5/24)</f>
        <v>41918.419907407406</v>
      </c>
      <c r="T1159" s="9">
        <f>(((Table1[[#This Row],[deadline]]/60)/60)/24)+DATE(1970,1,1)+(-5/24)</f>
        <v>41978.461574074077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1">
        <f>Table1[[#This Row],[pledged]]/Table1[[#This Row],[goal]]</f>
        <v>4.6666666666666671E-3</v>
      </c>
      <c r="P1160">
        <f>ROUND(Table1[[#This Row],[pledged]]/Table1[[#This Row],[backers_count]],0)</f>
        <v>12</v>
      </c>
      <c r="Q1160" t="str">
        <f>LEFT(Table1[[#This Row],[Category and Sub-Category]],FIND("/",Table1[[#This Row],[Category and Sub-Category]])-1)</f>
        <v>food</v>
      </c>
      <c r="R1160" t="str">
        <f>RIGHT(Table1[[#This Row],[Category and Sub-Category]],LEN(Table1[[#This Row],[Category and Sub-Category]])-FIND("/",Table1[[#This Row],[Category and Sub-Category]]))</f>
        <v>food trucks</v>
      </c>
      <c r="S1160" s="9">
        <f>(((Table1[[#This Row],[launched_at]]/60)/60)/24)+DATE(1970,1,1)+(-5/24)</f>
        <v>41951.883425925924</v>
      </c>
      <c r="T1160" s="9">
        <f>(((Table1[[#This Row],[deadline]]/60)/60)/24)+DATE(1970,1,1)+(-5/24)</f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1">
        <f>Table1[[#This Row],[pledged]]/Table1[[#This Row],[goal]]</f>
        <v>0</v>
      </c>
      <c r="P1161" t="e">
        <f>ROUND(Table1[[#This Row],[pledged]]/Table1[[#This Row],[backers_count]],0)</f>
        <v>#DIV/0!</v>
      </c>
      <c r="Q1161" t="str">
        <f>LEFT(Table1[[#This Row],[Category and Sub-Category]],FIND("/",Table1[[#This Row],[Category and Sub-Category]])-1)</f>
        <v>food</v>
      </c>
      <c r="R1161" t="str">
        <f>RIGHT(Table1[[#This Row],[Category and Sub-Category]],LEN(Table1[[#This Row],[Category and Sub-Category]])-FIND("/",Table1[[#This Row],[Category and Sub-Category]]))</f>
        <v>food trucks</v>
      </c>
      <c r="S1161" s="9">
        <f>(((Table1[[#This Row],[launched_at]]/60)/60)/24)+DATE(1970,1,1)+(-5/24)</f>
        <v>42154.518113425926</v>
      </c>
      <c r="T1161" s="9">
        <f>(((Table1[[#This Row],[deadline]]/60)/60)/24)+DATE(1970,1,1)+(-5/24)</f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1">
        <f>Table1[[#This Row],[pledged]]/Table1[[#This Row],[goal]]</f>
        <v>3.85E-2</v>
      </c>
      <c r="P1162">
        <f>ROUND(Table1[[#This Row],[pledged]]/Table1[[#This Row],[backers_count]],0)</f>
        <v>61</v>
      </c>
      <c r="Q1162" t="str">
        <f>LEFT(Table1[[#This Row],[Category and Sub-Category]],FIND("/",Table1[[#This Row],[Category and Sub-Category]])-1)</f>
        <v>food</v>
      </c>
      <c r="R1162" t="str">
        <f>RIGHT(Table1[[#This Row],[Category and Sub-Category]],LEN(Table1[[#This Row],[Category and Sub-Category]])-FIND("/",Table1[[#This Row],[Category and Sub-Category]]))</f>
        <v>food trucks</v>
      </c>
      <c r="S1162" s="9">
        <f>(((Table1[[#This Row],[launched_at]]/60)/60)/24)+DATE(1970,1,1)+(-5/24)</f>
        <v>42060.946597222217</v>
      </c>
      <c r="T1162" s="9">
        <f>(((Table1[[#This Row],[deadline]]/60)/60)/24)+DATE(1970,1,1)+(-5/24)</f>
        <v>42090.90493055556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1">
        <f>Table1[[#This Row],[pledged]]/Table1[[#This Row],[goal]]</f>
        <v>0</v>
      </c>
      <c r="P1163" t="e">
        <f>ROUND(Table1[[#This Row],[pledged]]/Table1[[#This Row],[backers_count]],0)</f>
        <v>#DIV/0!</v>
      </c>
      <c r="Q1163" t="str">
        <f>LEFT(Table1[[#This Row],[Category and Sub-Category]],FIND("/",Table1[[#This Row],[Category and Sub-Category]])-1)</f>
        <v>food</v>
      </c>
      <c r="R1163" t="str">
        <f>RIGHT(Table1[[#This Row],[Category and Sub-Category]],LEN(Table1[[#This Row],[Category and Sub-Category]])-FIND("/",Table1[[#This Row],[Category and Sub-Category]]))</f>
        <v>food trucks</v>
      </c>
      <c r="S1163" s="9">
        <f>(((Table1[[#This Row],[launched_at]]/60)/60)/24)+DATE(1970,1,1)+(-5/24)</f>
        <v>42122.421168981477</v>
      </c>
      <c r="T1163" s="9">
        <f>(((Table1[[#This Row],[deadline]]/60)/60)/24)+DATE(1970,1,1)+(-5/24)</f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1">
        <f>Table1[[#This Row],[pledged]]/Table1[[#This Row],[goal]]</f>
        <v>5.8333333333333338E-4</v>
      </c>
      <c r="P1164">
        <f>ROUND(Table1[[#This Row],[pledged]]/Table1[[#This Row],[backers_count]],0)</f>
        <v>18</v>
      </c>
      <c r="Q1164" t="str">
        <f>LEFT(Table1[[#This Row],[Category and Sub-Category]],FIND("/",Table1[[#This Row],[Category and Sub-Category]])-1)</f>
        <v>food</v>
      </c>
      <c r="R1164" t="str">
        <f>RIGHT(Table1[[#This Row],[Category and Sub-Category]],LEN(Table1[[#This Row],[Category and Sub-Category]])-FIND("/",Table1[[#This Row],[Category and Sub-Category]]))</f>
        <v>food trucks</v>
      </c>
      <c r="S1164" s="9">
        <f>(((Table1[[#This Row],[launched_at]]/60)/60)/24)+DATE(1970,1,1)+(-5/24)</f>
        <v>41876.475277777776</v>
      </c>
      <c r="T1164" s="9">
        <f>(((Table1[[#This Row],[deadline]]/60)/60)/24)+DATE(1970,1,1)+(-5/24)</f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1">
        <f>Table1[[#This Row],[pledged]]/Table1[[#This Row],[goal]]</f>
        <v>0</v>
      </c>
      <c r="P1165" t="e">
        <f>ROUND(Table1[[#This Row],[pledged]]/Table1[[#This Row],[backers_count]],0)</f>
        <v>#DIV/0!</v>
      </c>
      <c r="Q1165" t="str">
        <f>LEFT(Table1[[#This Row],[Category and Sub-Category]],FIND("/",Table1[[#This Row],[Category and Sub-Category]])-1)</f>
        <v>food</v>
      </c>
      <c r="R1165" t="str">
        <f>RIGHT(Table1[[#This Row],[Category and Sub-Category]],LEN(Table1[[#This Row],[Category and Sub-Category]])-FIND("/",Table1[[#This Row],[Category and Sub-Category]]))</f>
        <v>food trucks</v>
      </c>
      <c r="S1165" s="9">
        <f>(((Table1[[#This Row],[launched_at]]/60)/60)/24)+DATE(1970,1,1)+(-5/24)</f>
        <v>41830.515277777777</v>
      </c>
      <c r="T1165" s="9">
        <f>(((Table1[[#This Row],[deadline]]/60)/60)/24)+DATE(1970,1,1)+(-5/24)</f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1">
        <f>Table1[[#This Row],[pledged]]/Table1[[#This Row],[goal]]</f>
        <v>0</v>
      </c>
      <c r="P1166" t="e">
        <f>ROUND(Table1[[#This Row],[pledged]]/Table1[[#This Row],[backers_count]],0)</f>
        <v>#DIV/0!</v>
      </c>
      <c r="Q1166" t="str">
        <f>LEFT(Table1[[#This Row],[Category and Sub-Category]],FIND("/",Table1[[#This Row],[Category and Sub-Category]])-1)</f>
        <v>food</v>
      </c>
      <c r="R1166" t="str">
        <f>RIGHT(Table1[[#This Row],[Category and Sub-Category]],LEN(Table1[[#This Row],[Category and Sub-Category]])-FIND("/",Table1[[#This Row],[Category and Sub-Category]]))</f>
        <v>food trucks</v>
      </c>
      <c r="S1166" s="9">
        <f>(((Table1[[#This Row],[launched_at]]/60)/60)/24)+DATE(1970,1,1)+(-5/24)</f>
        <v>42509.51599537037</v>
      </c>
      <c r="T1166" s="9">
        <f>(((Table1[[#This Row],[deadline]]/60)/60)/24)+DATE(1970,1,1)+(-5/24)</f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1">
        <f>Table1[[#This Row],[pledged]]/Table1[[#This Row],[goal]]</f>
        <v>0.20705000000000001</v>
      </c>
      <c r="P1167">
        <f>ROUND(Table1[[#This Row],[pledged]]/Table1[[#This Row],[backers_count]],0)</f>
        <v>83</v>
      </c>
      <c r="Q1167" t="str">
        <f>LEFT(Table1[[#This Row],[Category and Sub-Category]],FIND("/",Table1[[#This Row],[Category and Sub-Category]])-1)</f>
        <v>food</v>
      </c>
      <c r="R1167" t="str">
        <f>RIGHT(Table1[[#This Row],[Category and Sub-Category]],LEN(Table1[[#This Row],[Category and Sub-Category]])-FIND("/",Table1[[#This Row],[Category and Sub-Category]]))</f>
        <v>food trucks</v>
      </c>
      <c r="S1167" s="9">
        <f>(((Table1[[#This Row],[launched_at]]/60)/60)/24)+DATE(1970,1,1)+(-5/24)</f>
        <v>41792.006134259253</v>
      </c>
      <c r="T1167" s="9">
        <f>(((Table1[[#This Row],[deadline]]/60)/60)/24)+DATE(1970,1,1)+(-5/24)</f>
        <v>41826.006134259253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1">
        <f>Table1[[#This Row],[pledged]]/Table1[[#This Row],[goal]]</f>
        <v>0.19139999999999999</v>
      </c>
      <c r="P1168">
        <f>ROUND(Table1[[#This Row],[pledged]]/Table1[[#This Row],[backers_count]],0)</f>
        <v>359</v>
      </c>
      <c r="Q1168" t="str">
        <f>LEFT(Table1[[#This Row],[Category and Sub-Category]],FIND("/",Table1[[#This Row],[Category and Sub-Category]])-1)</f>
        <v>food</v>
      </c>
      <c r="R1168" t="str">
        <f>RIGHT(Table1[[#This Row],[Category and Sub-Category]],LEN(Table1[[#This Row],[Category and Sub-Category]])-FIND("/",Table1[[#This Row],[Category and Sub-Category]]))</f>
        <v>food trucks</v>
      </c>
      <c r="S1168" s="9">
        <f>(((Table1[[#This Row],[launched_at]]/60)/60)/24)+DATE(1970,1,1)+(-5/24)</f>
        <v>42150.277106481481</v>
      </c>
      <c r="T1168" s="9">
        <f>(((Table1[[#This Row],[deadline]]/60)/60)/24)+DATE(1970,1,1)+(-5/24)</f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1">
        <f>Table1[[#This Row],[pledged]]/Table1[[#This Row],[goal]]</f>
        <v>1.6316666666666667E-2</v>
      </c>
      <c r="P1169">
        <f>ROUND(Table1[[#This Row],[pledged]]/Table1[[#This Row],[backers_count]],0)</f>
        <v>61</v>
      </c>
      <c r="Q1169" t="str">
        <f>LEFT(Table1[[#This Row],[Category and Sub-Category]],FIND("/",Table1[[#This Row],[Category and Sub-Category]])-1)</f>
        <v>food</v>
      </c>
      <c r="R1169" t="str">
        <f>RIGHT(Table1[[#This Row],[Category and Sub-Category]],LEN(Table1[[#This Row],[Category and Sub-Category]])-FIND("/",Table1[[#This Row],[Category and Sub-Category]]))</f>
        <v>food trucks</v>
      </c>
      <c r="S1169" s="9">
        <f>(((Table1[[#This Row],[launched_at]]/60)/60)/24)+DATE(1970,1,1)+(-5/24)</f>
        <v>41863.526562499996</v>
      </c>
      <c r="T1169" s="9">
        <f>(((Table1[[#This Row],[deadline]]/60)/60)/24)+DATE(1970,1,1)+(-5/24)</f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1">
        <f>Table1[[#This Row],[pledged]]/Table1[[#This Row],[goal]]</f>
        <v>5.6666666666666664E-2</v>
      </c>
      <c r="P1170">
        <f>ROUND(Table1[[#This Row],[pledged]]/Table1[[#This Row],[backers_count]],0)</f>
        <v>340</v>
      </c>
      <c r="Q1170" t="str">
        <f>LEFT(Table1[[#This Row],[Category and Sub-Category]],FIND("/",Table1[[#This Row],[Category and Sub-Category]])-1)</f>
        <v>food</v>
      </c>
      <c r="R1170" t="str">
        <f>RIGHT(Table1[[#This Row],[Category and Sub-Category]],LEN(Table1[[#This Row],[Category and Sub-Category]])-FIND("/",Table1[[#This Row],[Category and Sub-Category]]))</f>
        <v>food trucks</v>
      </c>
      <c r="S1170" s="9">
        <f>(((Table1[[#This Row],[launched_at]]/60)/60)/24)+DATE(1970,1,1)+(-5/24)</f>
        <v>42604.845659722218</v>
      </c>
      <c r="T1170" s="9">
        <f>(((Table1[[#This Row],[deadline]]/60)/60)/24)+DATE(1970,1,1)+(-5/24)</f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1">
        <f>Table1[[#This Row],[pledged]]/Table1[[#This Row],[goal]]</f>
        <v>1.6999999999999999E-3</v>
      </c>
      <c r="P1171">
        <f>ROUND(Table1[[#This Row],[pledged]]/Table1[[#This Row],[backers_count]],0)</f>
        <v>6</v>
      </c>
      <c r="Q1171" t="str">
        <f>LEFT(Table1[[#This Row],[Category and Sub-Category]],FIND("/",Table1[[#This Row],[Category and Sub-Category]])-1)</f>
        <v>food</v>
      </c>
      <c r="R1171" t="str">
        <f>RIGHT(Table1[[#This Row],[Category and Sub-Category]],LEN(Table1[[#This Row],[Category and Sub-Category]])-FIND("/",Table1[[#This Row],[Category and Sub-Category]]))</f>
        <v>food trucks</v>
      </c>
      <c r="S1171" s="9">
        <f>(((Table1[[#This Row],[launched_at]]/60)/60)/24)+DATE(1970,1,1)+(-5/24)</f>
        <v>42027.145405092589</v>
      </c>
      <c r="T1171" s="9">
        <f>(((Table1[[#This Row],[deadline]]/60)/60)/24)+DATE(1970,1,1)+(-5/24)</f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1">
        <f>Table1[[#This Row],[pledged]]/Table1[[#This Row],[goal]]</f>
        <v>4.0000000000000001E-3</v>
      </c>
      <c r="P1172">
        <f>ROUND(Table1[[#This Row],[pledged]]/Table1[[#This Row],[backers_count]],0)</f>
        <v>50</v>
      </c>
      <c r="Q1172" t="str">
        <f>LEFT(Table1[[#This Row],[Category and Sub-Category]],FIND("/",Table1[[#This Row],[Category and Sub-Category]])-1)</f>
        <v>food</v>
      </c>
      <c r="R1172" t="str">
        <f>RIGHT(Table1[[#This Row],[Category and Sub-Category]],LEN(Table1[[#This Row],[Category and Sub-Category]])-FIND("/",Table1[[#This Row],[Category and Sub-Category]]))</f>
        <v>food trucks</v>
      </c>
      <c r="S1172" s="9">
        <f>(((Table1[[#This Row],[launched_at]]/60)/60)/24)+DATE(1970,1,1)+(-5/24)</f>
        <v>42124.684849537036</v>
      </c>
      <c r="T1172" s="9">
        <f>(((Table1[[#This Row],[deadline]]/60)/60)/24)+DATE(1970,1,1)+(-5/24)</f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1">
        <f>Table1[[#This Row],[pledged]]/Table1[[#This Row],[goal]]</f>
        <v>1E-3</v>
      </c>
      <c r="P1173">
        <f>ROUND(Table1[[#This Row],[pledged]]/Table1[[#This Row],[backers_count]],0)</f>
        <v>25</v>
      </c>
      <c r="Q1173" t="str">
        <f>LEFT(Table1[[#This Row],[Category and Sub-Category]],FIND("/",Table1[[#This Row],[Category and Sub-Category]])-1)</f>
        <v>food</v>
      </c>
      <c r="R1173" t="str">
        <f>RIGHT(Table1[[#This Row],[Category and Sub-Category]],LEN(Table1[[#This Row],[Category and Sub-Category]])-FIND("/",Table1[[#This Row],[Category and Sub-Category]]))</f>
        <v>food trucks</v>
      </c>
      <c r="S1173" s="9">
        <f>(((Table1[[#This Row],[launched_at]]/60)/60)/24)+DATE(1970,1,1)+(-5/24)</f>
        <v>41938.596377314811</v>
      </c>
      <c r="T1173" s="9">
        <f>(((Table1[[#This Row],[deadline]]/60)/60)/24)+DATE(1970,1,1)+(-5/24)</f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1">
        <f>Table1[[#This Row],[pledged]]/Table1[[#This Row],[goal]]</f>
        <v>0</v>
      </c>
      <c r="P1174" t="e">
        <f>ROUND(Table1[[#This Row],[pledged]]/Table1[[#This Row],[backers_count]],0)</f>
        <v>#DIV/0!</v>
      </c>
      <c r="Q1174" t="str">
        <f>LEFT(Table1[[#This Row],[Category and Sub-Category]],FIND("/",Table1[[#This Row],[Category and Sub-Category]])-1)</f>
        <v>food</v>
      </c>
      <c r="R1174" t="str">
        <f>RIGHT(Table1[[#This Row],[Category and Sub-Category]],LEN(Table1[[#This Row],[Category and Sub-Category]])-FIND("/",Table1[[#This Row],[Category and Sub-Category]]))</f>
        <v>food trucks</v>
      </c>
      <c r="S1174" s="9">
        <f>(((Table1[[#This Row],[launched_at]]/60)/60)/24)+DATE(1970,1,1)+(-5/24)</f>
        <v>41841.473981481482</v>
      </c>
      <c r="T1174" s="9">
        <f>(((Table1[[#This Row],[deadline]]/60)/60)/24)+DATE(1970,1,1)+(-5/24)</f>
        <v>41871.473981481482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1">
        <f>Table1[[#This Row],[pledged]]/Table1[[#This Row],[goal]]</f>
        <v>2.4000000000000001E-4</v>
      </c>
      <c r="P1175">
        <f>ROUND(Table1[[#This Row],[pledged]]/Table1[[#This Row],[backers_count]],0)</f>
        <v>30</v>
      </c>
      <c r="Q1175" t="str">
        <f>LEFT(Table1[[#This Row],[Category and Sub-Category]],FIND("/",Table1[[#This Row],[Category and Sub-Category]])-1)</f>
        <v>food</v>
      </c>
      <c r="R1175" t="str">
        <f>RIGHT(Table1[[#This Row],[Category and Sub-Category]],LEN(Table1[[#This Row],[Category and Sub-Category]])-FIND("/",Table1[[#This Row],[Category and Sub-Category]]))</f>
        <v>food trucks</v>
      </c>
      <c r="S1175" s="9">
        <f>(((Table1[[#This Row],[launched_at]]/60)/60)/24)+DATE(1970,1,1)+(-5/24)</f>
        <v>42183.97751157407</v>
      </c>
      <c r="T1175" s="9">
        <f>(((Table1[[#This Row],[deadline]]/60)/60)/24)+DATE(1970,1,1)+(-5/24)</f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1">
        <f>Table1[[#This Row],[pledged]]/Table1[[#This Row],[goal]]</f>
        <v>5.906666666666667E-2</v>
      </c>
      <c r="P1176">
        <f>ROUND(Table1[[#This Row],[pledged]]/Table1[[#This Row],[backers_count]],0)</f>
        <v>47</v>
      </c>
      <c r="Q1176" t="str">
        <f>LEFT(Table1[[#This Row],[Category and Sub-Category]],FIND("/",Table1[[#This Row],[Category and Sub-Category]])-1)</f>
        <v>food</v>
      </c>
      <c r="R1176" t="str">
        <f>RIGHT(Table1[[#This Row],[Category and Sub-Category]],LEN(Table1[[#This Row],[Category and Sub-Category]])-FIND("/",Table1[[#This Row],[Category and Sub-Category]]))</f>
        <v>food trucks</v>
      </c>
      <c r="S1176" s="9">
        <f>(((Table1[[#This Row],[launched_at]]/60)/60)/24)+DATE(1970,1,1)+(-5/24)</f>
        <v>42468.633414351854</v>
      </c>
      <c r="T1176" s="9">
        <f>(((Table1[[#This Row],[deadline]]/60)/60)/24)+DATE(1970,1,1)+(-5/24)</f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1">
        <f>Table1[[#This Row],[pledged]]/Table1[[#This Row],[goal]]</f>
        <v>2.9250000000000002E-2</v>
      </c>
      <c r="P1177">
        <f>ROUND(Table1[[#This Row],[pledged]]/Table1[[#This Row],[backers_count]],0)</f>
        <v>65</v>
      </c>
      <c r="Q1177" t="str">
        <f>LEFT(Table1[[#This Row],[Category and Sub-Category]],FIND("/",Table1[[#This Row],[Category and Sub-Category]])-1)</f>
        <v>food</v>
      </c>
      <c r="R1177" t="str">
        <f>RIGHT(Table1[[#This Row],[Category and Sub-Category]],LEN(Table1[[#This Row],[Category and Sub-Category]])-FIND("/",Table1[[#This Row],[Category and Sub-Category]]))</f>
        <v>food trucks</v>
      </c>
      <c r="S1177" s="9">
        <f>(((Table1[[#This Row],[launched_at]]/60)/60)/24)+DATE(1970,1,1)+(-5/24)</f>
        <v>42170.520127314812</v>
      </c>
      <c r="T1177" s="9">
        <f>(((Table1[[#This Row],[deadline]]/60)/60)/24)+DATE(1970,1,1)+(-5/24)</f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1">
        <f>Table1[[#This Row],[pledged]]/Table1[[#This Row],[goal]]</f>
        <v>5.7142857142857142E-5</v>
      </c>
      <c r="P1178">
        <f>ROUND(Table1[[#This Row],[pledged]]/Table1[[#This Row],[backers_count]],0)</f>
        <v>10</v>
      </c>
      <c r="Q1178" t="str">
        <f>LEFT(Table1[[#This Row],[Category and Sub-Category]],FIND("/",Table1[[#This Row],[Category and Sub-Category]])-1)</f>
        <v>food</v>
      </c>
      <c r="R1178" t="str">
        <f>RIGHT(Table1[[#This Row],[Category and Sub-Category]],LEN(Table1[[#This Row],[Category and Sub-Category]])-FIND("/",Table1[[#This Row],[Category and Sub-Category]]))</f>
        <v>food trucks</v>
      </c>
      <c r="S1178" s="9">
        <f>(((Table1[[#This Row],[launched_at]]/60)/60)/24)+DATE(1970,1,1)+(-5/24)</f>
        <v>42745.811319444438</v>
      </c>
      <c r="T1178" s="9">
        <f>(((Table1[[#This Row],[deadline]]/60)/60)/24)+DATE(1970,1,1)+(-5/24)</f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1">
        <f>Table1[[#This Row],[pledged]]/Table1[[#This Row],[goal]]</f>
        <v>0</v>
      </c>
      <c r="P1179" t="e">
        <f>ROUND(Table1[[#This Row],[pledged]]/Table1[[#This Row],[backers_count]],0)</f>
        <v>#DIV/0!</v>
      </c>
      <c r="Q1179" t="str">
        <f>LEFT(Table1[[#This Row],[Category and Sub-Category]],FIND("/",Table1[[#This Row],[Category and Sub-Category]])-1)</f>
        <v>food</v>
      </c>
      <c r="R1179" t="str">
        <f>RIGHT(Table1[[#This Row],[Category and Sub-Category]],LEN(Table1[[#This Row],[Category and Sub-Category]])-FIND("/",Table1[[#This Row],[Category and Sub-Category]]))</f>
        <v>food trucks</v>
      </c>
      <c r="S1179" s="9">
        <f>(((Table1[[#This Row],[launched_at]]/60)/60)/24)+DATE(1970,1,1)+(-5/24)</f>
        <v>41897.452499999999</v>
      </c>
      <c r="T1179" s="9">
        <f>(((Table1[[#This Row],[deadline]]/60)/60)/24)+DATE(1970,1,1)+(-5/24)</f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1">
        <f>Table1[[#This Row],[pledged]]/Table1[[#This Row],[goal]]</f>
        <v>6.666666666666667E-5</v>
      </c>
      <c r="P1180">
        <f>ROUND(Table1[[#This Row],[pledged]]/Table1[[#This Row],[backers_count]],0)</f>
        <v>5</v>
      </c>
      <c r="Q1180" t="str">
        <f>LEFT(Table1[[#This Row],[Category and Sub-Category]],FIND("/",Table1[[#This Row],[Category and Sub-Category]])-1)</f>
        <v>food</v>
      </c>
      <c r="R1180" t="str">
        <f>RIGHT(Table1[[#This Row],[Category and Sub-Category]],LEN(Table1[[#This Row],[Category and Sub-Category]])-FIND("/",Table1[[#This Row],[Category and Sub-Category]]))</f>
        <v>food trucks</v>
      </c>
      <c r="S1180" s="9">
        <f>(((Table1[[#This Row],[launched_at]]/60)/60)/24)+DATE(1970,1,1)+(-5/24)</f>
        <v>41837.69736111111</v>
      </c>
      <c r="T1180" s="9">
        <f>(((Table1[[#This Row],[deadline]]/60)/60)/24)+DATE(1970,1,1)+(-5/24)</f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1">
        <f>Table1[[#This Row],[pledged]]/Table1[[#This Row],[goal]]</f>
        <v>5.3333333333333337E-2</v>
      </c>
      <c r="P1181">
        <f>ROUND(Table1[[#This Row],[pledged]]/Table1[[#This Row],[backers_count]],0)</f>
        <v>640</v>
      </c>
      <c r="Q1181" t="str">
        <f>LEFT(Table1[[#This Row],[Category and Sub-Category]],FIND("/",Table1[[#This Row],[Category and Sub-Category]])-1)</f>
        <v>food</v>
      </c>
      <c r="R1181" t="str">
        <f>RIGHT(Table1[[#This Row],[Category and Sub-Category]],LEN(Table1[[#This Row],[Category and Sub-Category]])-FIND("/",Table1[[#This Row],[Category and Sub-Category]]))</f>
        <v>food trucks</v>
      </c>
      <c r="S1181" s="9">
        <f>(((Table1[[#This Row],[launched_at]]/60)/60)/24)+DATE(1970,1,1)+(-5/24)</f>
        <v>42275.511886574073</v>
      </c>
      <c r="T1181" s="9">
        <f>(((Table1[[#This Row],[deadline]]/60)/60)/24)+DATE(1970,1,1)+(-5/24)</f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1">
        <f>Table1[[#This Row],[pledged]]/Table1[[#This Row],[goal]]</f>
        <v>0.11749999999999999</v>
      </c>
      <c r="P1182">
        <f>ROUND(Table1[[#This Row],[pledged]]/Table1[[#This Row],[backers_count]],0)</f>
        <v>69</v>
      </c>
      <c r="Q1182" t="str">
        <f>LEFT(Table1[[#This Row],[Category and Sub-Category]],FIND("/",Table1[[#This Row],[Category and Sub-Category]])-1)</f>
        <v>food</v>
      </c>
      <c r="R1182" t="str">
        <f>RIGHT(Table1[[#This Row],[Category and Sub-Category]],LEN(Table1[[#This Row],[Category and Sub-Category]])-FIND("/",Table1[[#This Row],[Category and Sub-Category]]))</f>
        <v>food trucks</v>
      </c>
      <c r="S1182" s="9">
        <f>(((Table1[[#This Row],[launched_at]]/60)/60)/24)+DATE(1970,1,1)+(-5/24)</f>
        <v>41781.598541666666</v>
      </c>
      <c r="T1182" s="9">
        <f>(((Table1[[#This Row],[deadline]]/60)/60)/24)+DATE(1970,1,1)+(-5/24)</f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1">
        <f>Table1[[#This Row],[pledged]]/Table1[[#This Row],[goal]]</f>
        <v>8.0000000000000007E-5</v>
      </c>
      <c r="P1183">
        <f>ROUND(Table1[[#This Row],[pledged]]/Table1[[#This Row],[backers_count]],0)</f>
        <v>1</v>
      </c>
      <c r="Q1183" t="str">
        <f>LEFT(Table1[[#This Row],[Category and Sub-Category]],FIND("/",Table1[[#This Row],[Category and Sub-Category]])-1)</f>
        <v>food</v>
      </c>
      <c r="R1183" t="str">
        <f>RIGHT(Table1[[#This Row],[Category and Sub-Category]],LEN(Table1[[#This Row],[Category and Sub-Category]])-FIND("/",Table1[[#This Row],[Category and Sub-Category]]))</f>
        <v>food trucks</v>
      </c>
      <c r="S1183" s="9">
        <f>(((Table1[[#This Row],[launched_at]]/60)/60)/24)+DATE(1970,1,1)+(-5/24)</f>
        <v>42034.131030092591</v>
      </c>
      <c r="T1183" s="9">
        <f>(((Table1[[#This Row],[deadline]]/60)/60)/24)+DATE(1970,1,1)+(-5/24)</f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1">
        <f>Table1[[#This Row],[pledged]]/Table1[[#This Row],[goal]]</f>
        <v>4.2000000000000003E-2</v>
      </c>
      <c r="P1184">
        <f>ROUND(Table1[[#This Row],[pledged]]/Table1[[#This Row],[backers_count]],0)</f>
        <v>11</v>
      </c>
      <c r="Q1184" t="str">
        <f>LEFT(Table1[[#This Row],[Category and Sub-Category]],FIND("/",Table1[[#This Row],[Category and Sub-Category]])-1)</f>
        <v>food</v>
      </c>
      <c r="R1184" t="str">
        <f>RIGHT(Table1[[#This Row],[Category and Sub-Category]],LEN(Table1[[#This Row],[Category and Sub-Category]])-FIND("/",Table1[[#This Row],[Category and Sub-Category]]))</f>
        <v>food trucks</v>
      </c>
      <c r="S1184" s="9">
        <f>(((Table1[[#This Row],[launched_at]]/60)/60)/24)+DATE(1970,1,1)+(-5/24)</f>
        <v>42728.619074074071</v>
      </c>
      <c r="T1184" s="9">
        <f>(((Table1[[#This Row],[deadline]]/60)/60)/24)+DATE(1970,1,1)+(-5/24)</f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1">
        <f>Table1[[#This Row],[pledged]]/Table1[[#This Row],[goal]]</f>
        <v>0.04</v>
      </c>
      <c r="P1185">
        <f>ROUND(Table1[[#This Row],[pledged]]/Table1[[#This Row],[backers_count]],0)</f>
        <v>33</v>
      </c>
      <c r="Q1185" t="str">
        <f>LEFT(Table1[[#This Row],[Category and Sub-Category]],FIND("/",Table1[[#This Row],[Category and Sub-Category]])-1)</f>
        <v>food</v>
      </c>
      <c r="R1185" t="str">
        <f>RIGHT(Table1[[#This Row],[Category and Sub-Category]],LEN(Table1[[#This Row],[Category and Sub-Category]])-FIND("/",Table1[[#This Row],[Category and Sub-Category]]))</f>
        <v>food trucks</v>
      </c>
      <c r="S1185" s="9">
        <f>(((Table1[[#This Row],[launched_at]]/60)/60)/24)+DATE(1970,1,1)+(-5/24)</f>
        <v>42656.653043981474</v>
      </c>
      <c r="T1185" s="9">
        <f>(((Table1[[#This Row],[deadline]]/60)/60)/24)+DATE(1970,1,1)+(-5/24)</f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1">
        <f>Table1[[#This Row],[pledged]]/Table1[[#This Row],[goal]]</f>
        <v>1.0493636363636363</v>
      </c>
      <c r="P1186">
        <f>ROUND(Table1[[#This Row],[pledged]]/Table1[[#This Row],[backers_count]],0)</f>
        <v>62</v>
      </c>
      <c r="Q1186" t="str">
        <f>LEFT(Table1[[#This Row],[Category and Sub-Category]],FIND("/",Table1[[#This Row],[Category and Sub-Category]])-1)</f>
        <v>photography</v>
      </c>
      <c r="R1186" t="str">
        <f>RIGHT(Table1[[#This Row],[Category and Sub-Category]],LEN(Table1[[#This Row],[Category and Sub-Category]])-FIND("/",Table1[[#This Row],[Category and Sub-Category]]))</f>
        <v>photobooks</v>
      </c>
      <c r="S1186" s="9">
        <f>(((Table1[[#This Row],[launched_at]]/60)/60)/24)+DATE(1970,1,1)+(-5/24)</f>
        <v>42741.391331018516</v>
      </c>
      <c r="T1186" s="9">
        <f>(((Table1[[#This Row],[deadline]]/60)/60)/24)+DATE(1970,1,1)+(-5/24)</f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1">
        <f>Table1[[#This Row],[pledged]]/Table1[[#This Row],[goal]]</f>
        <v>1.0544</v>
      </c>
      <c r="P1187">
        <f>ROUND(Table1[[#This Row],[pledged]]/Table1[[#This Row],[backers_count]],0)</f>
        <v>119</v>
      </c>
      <c r="Q1187" t="str">
        <f>LEFT(Table1[[#This Row],[Category and Sub-Category]],FIND("/",Table1[[#This Row],[Category and Sub-Category]])-1)</f>
        <v>photography</v>
      </c>
      <c r="R1187" t="str">
        <f>RIGHT(Table1[[#This Row],[Category and Sub-Category]],LEN(Table1[[#This Row],[Category and Sub-Category]])-FIND("/",Table1[[#This Row],[Category and Sub-Category]]))</f>
        <v>photobooks</v>
      </c>
      <c r="S1187" s="9">
        <f>(((Table1[[#This Row],[launched_at]]/60)/60)/24)+DATE(1970,1,1)+(-5/24)</f>
        <v>42130.656817129631</v>
      </c>
      <c r="T1187" s="9">
        <f>(((Table1[[#This Row],[deadline]]/60)/60)/24)+DATE(1970,1,1)+(-5/24)</f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1">
        <f>Table1[[#This Row],[pledged]]/Table1[[#This Row],[goal]]</f>
        <v>1.0673333333333332</v>
      </c>
      <c r="P1188">
        <f>ROUND(Table1[[#This Row],[pledged]]/Table1[[#This Row],[backers_count]],0)</f>
        <v>65</v>
      </c>
      <c r="Q1188" t="str">
        <f>LEFT(Table1[[#This Row],[Category and Sub-Category]],FIND("/",Table1[[#This Row],[Category and Sub-Category]])-1)</f>
        <v>photography</v>
      </c>
      <c r="R1188" t="str">
        <f>RIGHT(Table1[[#This Row],[Category and Sub-Category]],LEN(Table1[[#This Row],[Category and Sub-Category]])-FIND("/",Table1[[#This Row],[Category and Sub-Category]]))</f>
        <v>photobooks</v>
      </c>
      <c r="S1188" s="9">
        <f>(((Table1[[#This Row],[launched_at]]/60)/60)/24)+DATE(1970,1,1)+(-5/24)</f>
        <v>42123.655034722215</v>
      </c>
      <c r="T1188" s="9">
        <f>(((Table1[[#This Row],[deadline]]/60)/60)/24)+DATE(1970,1,1)+(-5/24)</f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1">
        <f>Table1[[#This Row],[pledged]]/Table1[[#This Row],[goal]]</f>
        <v>1.0412571428571429</v>
      </c>
      <c r="P1189">
        <f>ROUND(Table1[[#This Row],[pledged]]/Table1[[#This Row],[backers_count]],0)</f>
        <v>130</v>
      </c>
      <c r="Q1189" t="str">
        <f>LEFT(Table1[[#This Row],[Category and Sub-Category]],FIND("/",Table1[[#This Row],[Category and Sub-Category]])-1)</f>
        <v>photography</v>
      </c>
      <c r="R1189" t="str">
        <f>RIGHT(Table1[[#This Row],[Category and Sub-Category]],LEN(Table1[[#This Row],[Category and Sub-Category]])-FIND("/",Table1[[#This Row],[Category and Sub-Category]]))</f>
        <v>photobooks</v>
      </c>
      <c r="S1189" s="9">
        <f>(((Table1[[#This Row],[launched_at]]/60)/60)/24)+DATE(1970,1,1)+(-5/24)</f>
        <v>42109.686608796292</v>
      </c>
      <c r="T1189" s="9">
        <f>(((Table1[[#This Row],[deadline]]/60)/60)/24)+DATE(1970,1,1)+(-5/24)</f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1">
        <f>Table1[[#This Row],[pledged]]/Table1[[#This Row],[goal]]</f>
        <v>1.6054999999999999</v>
      </c>
      <c r="P1190">
        <f>ROUND(Table1[[#This Row],[pledged]]/Table1[[#This Row],[backers_count]],0)</f>
        <v>38</v>
      </c>
      <c r="Q1190" t="str">
        <f>LEFT(Table1[[#This Row],[Category and Sub-Category]],FIND("/",Table1[[#This Row],[Category and Sub-Category]])-1)</f>
        <v>photography</v>
      </c>
      <c r="R1190" t="str">
        <f>RIGHT(Table1[[#This Row],[Category and Sub-Category]],LEN(Table1[[#This Row],[Category and Sub-Category]])-FIND("/",Table1[[#This Row],[Category and Sub-Category]]))</f>
        <v>photobooks</v>
      </c>
      <c r="S1190" s="9">
        <f>(((Table1[[#This Row],[launched_at]]/60)/60)/24)+DATE(1970,1,1)+(-5/24)</f>
        <v>42711.492361111108</v>
      </c>
      <c r="T1190" s="9">
        <f>(((Table1[[#This Row],[deadline]]/60)/60)/24)+DATE(1970,1,1)+(-5/24)</f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1">
        <f>Table1[[#This Row],[pledged]]/Table1[[#This Row],[goal]]</f>
        <v>1.0777777777777777</v>
      </c>
      <c r="P1191">
        <f>ROUND(Table1[[#This Row],[pledged]]/Table1[[#This Row],[backers_count]],0)</f>
        <v>113</v>
      </c>
      <c r="Q1191" t="str">
        <f>LEFT(Table1[[#This Row],[Category and Sub-Category]],FIND("/",Table1[[#This Row],[Category and Sub-Category]])-1)</f>
        <v>photography</v>
      </c>
      <c r="R1191" t="str">
        <f>RIGHT(Table1[[#This Row],[Category and Sub-Category]],LEN(Table1[[#This Row],[Category and Sub-Category]])-FIND("/",Table1[[#This Row],[Category and Sub-Category]]))</f>
        <v>photobooks</v>
      </c>
      <c r="S1191" s="9">
        <f>(((Table1[[#This Row],[launched_at]]/60)/60)/24)+DATE(1970,1,1)+(-5/24)</f>
        <v>42529.770775462959</v>
      </c>
      <c r="T1191" s="9">
        <f>(((Table1[[#This Row],[deadline]]/60)/60)/24)+DATE(1970,1,1)+(-5/24)</f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1">
        <f>Table1[[#This Row],[pledged]]/Table1[[#This Row],[goal]]</f>
        <v>1.35</v>
      </c>
      <c r="P1192">
        <f>ROUND(Table1[[#This Row],[pledged]]/Table1[[#This Row],[backers_count]],0)</f>
        <v>52</v>
      </c>
      <c r="Q1192" t="str">
        <f>LEFT(Table1[[#This Row],[Category and Sub-Category]],FIND("/",Table1[[#This Row],[Category and Sub-Category]])-1)</f>
        <v>photography</v>
      </c>
      <c r="R1192" t="str">
        <f>RIGHT(Table1[[#This Row],[Category and Sub-Category]],LEN(Table1[[#This Row],[Category and Sub-Category]])-FIND("/",Table1[[#This Row],[Category and Sub-Category]]))</f>
        <v>photobooks</v>
      </c>
      <c r="S1192" s="9">
        <f>(((Table1[[#This Row],[launched_at]]/60)/60)/24)+DATE(1970,1,1)+(-5/24)</f>
        <v>41852.457465277774</v>
      </c>
      <c r="T1192" s="9">
        <f>(((Table1[[#This Row],[deadline]]/60)/60)/24)+DATE(1970,1,1)+(-5/24)</f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1">
        <f>Table1[[#This Row],[pledged]]/Table1[[#This Row],[goal]]</f>
        <v>1.0907407407407408</v>
      </c>
      <c r="P1193">
        <f>ROUND(Table1[[#This Row],[pledged]]/Table1[[#This Row],[backers_count]],0)</f>
        <v>89</v>
      </c>
      <c r="Q1193" t="str">
        <f>LEFT(Table1[[#This Row],[Category and Sub-Category]],FIND("/",Table1[[#This Row],[Category and Sub-Category]])-1)</f>
        <v>photography</v>
      </c>
      <c r="R1193" t="str">
        <f>RIGHT(Table1[[#This Row],[Category and Sub-Category]],LEN(Table1[[#This Row],[Category and Sub-Category]])-FIND("/",Table1[[#This Row],[Category and Sub-Category]]))</f>
        <v>photobooks</v>
      </c>
      <c r="S1193" s="9">
        <f>(((Table1[[#This Row],[launched_at]]/60)/60)/24)+DATE(1970,1,1)+(-5/24)</f>
        <v>42419.395370370366</v>
      </c>
      <c r="T1193" s="9">
        <f>(((Table1[[#This Row],[deadline]]/60)/60)/24)+DATE(1970,1,1)+(-5/24)</f>
        <v>42449.353703703695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1">
        <f>Table1[[#This Row],[pledged]]/Table1[[#This Row],[goal]]</f>
        <v>2.9</v>
      </c>
      <c r="P1194">
        <f>ROUND(Table1[[#This Row],[pledged]]/Table1[[#This Row],[backers_count]],0)</f>
        <v>19</v>
      </c>
      <c r="Q1194" t="str">
        <f>LEFT(Table1[[#This Row],[Category and Sub-Category]],FIND("/",Table1[[#This Row],[Category and Sub-Category]])-1)</f>
        <v>photography</v>
      </c>
      <c r="R1194" t="str">
        <f>RIGHT(Table1[[#This Row],[Category and Sub-Category]],LEN(Table1[[#This Row],[Category and Sub-Category]])-FIND("/",Table1[[#This Row],[Category and Sub-Category]]))</f>
        <v>photobooks</v>
      </c>
      <c r="S1194" s="9">
        <f>(((Table1[[#This Row],[launched_at]]/60)/60)/24)+DATE(1970,1,1)+(-5/24)</f>
        <v>42747.298356481479</v>
      </c>
      <c r="T1194" s="9">
        <f>(((Table1[[#This Row],[deadline]]/60)/60)/24)+DATE(1970,1,1)+(-5/24)</f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1">
        <f>Table1[[#This Row],[pledged]]/Table1[[#This Row],[goal]]</f>
        <v>1.0395714285714286</v>
      </c>
      <c r="P1195">
        <f>ROUND(Table1[[#This Row],[pledged]]/Table1[[#This Row],[backers_count]],0)</f>
        <v>80</v>
      </c>
      <c r="Q1195" t="str">
        <f>LEFT(Table1[[#This Row],[Category and Sub-Category]],FIND("/",Table1[[#This Row],[Category and Sub-Category]])-1)</f>
        <v>photography</v>
      </c>
      <c r="R1195" t="str">
        <f>RIGHT(Table1[[#This Row],[Category and Sub-Category]],LEN(Table1[[#This Row],[Category and Sub-Category]])-FIND("/",Table1[[#This Row],[Category and Sub-Category]]))</f>
        <v>photobooks</v>
      </c>
      <c r="S1195" s="9">
        <f>(((Table1[[#This Row],[launched_at]]/60)/60)/24)+DATE(1970,1,1)+(-5/24)</f>
        <v>42409.567743055559</v>
      </c>
      <c r="T1195" s="9">
        <f>(((Table1[[#This Row],[deadline]]/60)/60)/24)+DATE(1970,1,1)+(-5/24)</f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1">
        <f>Table1[[#This Row],[pledged]]/Table1[[#This Row],[goal]]</f>
        <v>3.2223999999999999</v>
      </c>
      <c r="P1196">
        <f>ROUND(Table1[[#This Row],[pledged]]/Table1[[#This Row],[backers_count]],0)</f>
        <v>56</v>
      </c>
      <c r="Q1196" t="str">
        <f>LEFT(Table1[[#This Row],[Category and Sub-Category]],FIND("/",Table1[[#This Row],[Category and Sub-Category]])-1)</f>
        <v>photography</v>
      </c>
      <c r="R1196" t="str">
        <f>RIGHT(Table1[[#This Row],[Category and Sub-Category]],LEN(Table1[[#This Row],[Category and Sub-Category]])-FIND("/",Table1[[#This Row],[Category and Sub-Category]]))</f>
        <v>photobooks</v>
      </c>
      <c r="S1196" s="9">
        <f>(((Table1[[#This Row],[launched_at]]/60)/60)/24)+DATE(1970,1,1)+(-5/24)</f>
        <v>42072.27984953703</v>
      </c>
      <c r="T1196" s="9">
        <f>(((Table1[[#This Row],[deadline]]/60)/60)/24)+DATE(1970,1,1)+(-5/24)</f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1">
        <f>Table1[[#This Row],[pledged]]/Table1[[#This Row],[goal]]</f>
        <v>1.35</v>
      </c>
      <c r="P1197">
        <f>ROUND(Table1[[#This Row],[pledged]]/Table1[[#This Row],[backers_count]],0)</f>
        <v>79</v>
      </c>
      <c r="Q1197" t="str">
        <f>LEFT(Table1[[#This Row],[Category and Sub-Category]],FIND("/",Table1[[#This Row],[Category and Sub-Category]])-1)</f>
        <v>photography</v>
      </c>
      <c r="R1197" t="str">
        <f>RIGHT(Table1[[#This Row],[Category and Sub-Category]],LEN(Table1[[#This Row],[Category and Sub-Category]])-FIND("/",Table1[[#This Row],[Category and Sub-Category]]))</f>
        <v>photobooks</v>
      </c>
      <c r="S1197" s="9">
        <f>(((Table1[[#This Row],[launched_at]]/60)/60)/24)+DATE(1970,1,1)+(-5/24)</f>
        <v>42298.139502314814</v>
      </c>
      <c r="T1197" s="9">
        <f>(((Table1[[#This Row],[deadline]]/60)/60)/24)+DATE(1970,1,1)+(-5/24)</f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1">
        <f>Table1[[#This Row],[pledged]]/Table1[[#This Row],[goal]]</f>
        <v>2.6991034482758622</v>
      </c>
      <c r="P1198">
        <f>ROUND(Table1[[#This Row],[pledged]]/Table1[[#This Row],[backers_count]],0)</f>
        <v>76</v>
      </c>
      <c r="Q1198" t="str">
        <f>LEFT(Table1[[#This Row],[Category and Sub-Category]],FIND("/",Table1[[#This Row],[Category and Sub-Category]])-1)</f>
        <v>photography</v>
      </c>
      <c r="R1198" t="str">
        <f>RIGHT(Table1[[#This Row],[Category and Sub-Category]],LEN(Table1[[#This Row],[Category and Sub-Category]])-FIND("/",Table1[[#This Row],[Category and Sub-Category]]))</f>
        <v>photobooks</v>
      </c>
      <c r="S1198" s="9">
        <f>(((Table1[[#This Row],[launched_at]]/60)/60)/24)+DATE(1970,1,1)+(-5/24)</f>
        <v>42326.610405092586</v>
      </c>
      <c r="T1198" s="9">
        <f>(((Table1[[#This Row],[deadline]]/60)/60)/24)+DATE(1970,1,1)+(-5/24)</f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1">
        <f>Table1[[#This Row],[pledged]]/Table1[[#This Row],[goal]]</f>
        <v>2.5329333333333333</v>
      </c>
      <c r="P1199">
        <f>ROUND(Table1[[#This Row],[pledged]]/Table1[[#This Row],[backers_count]],0)</f>
        <v>121</v>
      </c>
      <c r="Q1199" t="str">
        <f>LEFT(Table1[[#This Row],[Category and Sub-Category]],FIND("/",Table1[[#This Row],[Category and Sub-Category]])-1)</f>
        <v>photography</v>
      </c>
      <c r="R1199" t="str">
        <f>RIGHT(Table1[[#This Row],[Category and Sub-Category]],LEN(Table1[[#This Row],[Category and Sub-Category]])-FIND("/",Table1[[#This Row],[Category and Sub-Category]]))</f>
        <v>photobooks</v>
      </c>
      <c r="S1199" s="9">
        <f>(((Table1[[#This Row],[launched_at]]/60)/60)/24)+DATE(1970,1,1)+(-5/24)</f>
        <v>42503.456412037034</v>
      </c>
      <c r="T1199" s="9">
        <f>(((Table1[[#This Row],[deadline]]/60)/60)/24)+DATE(1970,1,1)+(-5/24)</f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1">
        <f>Table1[[#This Row],[pledged]]/Table1[[#This Row],[goal]]</f>
        <v>2.6059999999999999</v>
      </c>
      <c r="P1200">
        <f>ROUND(Table1[[#This Row],[pledged]]/Table1[[#This Row],[backers_count]],0)</f>
        <v>55</v>
      </c>
      <c r="Q1200" t="str">
        <f>LEFT(Table1[[#This Row],[Category and Sub-Category]],FIND("/",Table1[[#This Row],[Category and Sub-Category]])-1)</f>
        <v>photography</v>
      </c>
      <c r="R1200" t="str">
        <f>RIGHT(Table1[[#This Row],[Category and Sub-Category]],LEN(Table1[[#This Row],[Category and Sub-Category]])-FIND("/",Table1[[#This Row],[Category and Sub-Category]]))</f>
        <v>photobooks</v>
      </c>
      <c r="S1200" s="9">
        <f>(((Table1[[#This Row],[launched_at]]/60)/60)/24)+DATE(1970,1,1)+(-5/24)</f>
        <v>42333.410717592589</v>
      </c>
      <c r="T1200" s="9">
        <f>(((Table1[[#This Row],[deadline]]/60)/60)/24)+DATE(1970,1,1)+(-5/24)</f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1">
        <f>Table1[[#This Row],[pledged]]/Table1[[#This Row],[goal]]</f>
        <v>1.0131677953348381</v>
      </c>
      <c r="P1201">
        <f>ROUND(Table1[[#This Row],[pledged]]/Table1[[#This Row],[backers_count]],0)</f>
        <v>299</v>
      </c>
      <c r="Q1201" t="str">
        <f>LEFT(Table1[[#This Row],[Category and Sub-Category]],FIND("/",Table1[[#This Row],[Category and Sub-Category]])-1)</f>
        <v>photography</v>
      </c>
      <c r="R1201" t="str">
        <f>RIGHT(Table1[[#This Row],[Category and Sub-Category]],LEN(Table1[[#This Row],[Category and Sub-Category]])-FIND("/",Table1[[#This Row],[Category and Sub-Category]]))</f>
        <v>photobooks</v>
      </c>
      <c r="S1201" s="9">
        <f>(((Table1[[#This Row],[launched_at]]/60)/60)/24)+DATE(1970,1,1)+(-5/24)</f>
        <v>42161.562499999993</v>
      </c>
      <c r="T1201" s="9">
        <f>(((Table1[[#This Row],[deadline]]/60)/60)/24)+DATE(1970,1,1)+(-5/24)</f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1">
        <f>Table1[[#This Row],[pledged]]/Table1[[#This Row],[goal]]</f>
        <v>1.2560416666666667</v>
      </c>
      <c r="P1202">
        <f>ROUND(Table1[[#This Row],[pledged]]/Table1[[#This Row],[backers_count]],0)</f>
        <v>59</v>
      </c>
      <c r="Q1202" t="str">
        <f>LEFT(Table1[[#This Row],[Category and Sub-Category]],FIND("/",Table1[[#This Row],[Category and Sub-Category]])-1)</f>
        <v>photography</v>
      </c>
      <c r="R1202" t="str">
        <f>RIGHT(Table1[[#This Row],[Category and Sub-Category]],LEN(Table1[[#This Row],[Category and Sub-Category]])-FIND("/",Table1[[#This Row],[Category and Sub-Category]]))</f>
        <v>photobooks</v>
      </c>
      <c r="S1202" s="9">
        <f>(((Table1[[#This Row],[launched_at]]/60)/60)/24)+DATE(1970,1,1)+(-5/24)</f>
        <v>42089.269166666665</v>
      </c>
      <c r="T1202" s="9">
        <f>(((Table1[[#This Row],[deadline]]/60)/60)/24)+DATE(1970,1,1)+(-5/24)</f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1">
        <f>Table1[[#This Row],[pledged]]/Table1[[#This Row],[goal]]</f>
        <v>1.0243783333333334</v>
      </c>
      <c r="P1203">
        <f>ROUND(Table1[[#This Row],[pledged]]/Table1[[#This Row],[backers_count]],0)</f>
        <v>55</v>
      </c>
      <c r="Q1203" t="str">
        <f>LEFT(Table1[[#This Row],[Category and Sub-Category]],FIND("/",Table1[[#This Row],[Category and Sub-Category]])-1)</f>
        <v>photography</v>
      </c>
      <c r="R1203" t="str">
        <f>RIGHT(Table1[[#This Row],[Category and Sub-Category]],LEN(Table1[[#This Row],[Category and Sub-Category]])-FIND("/",Table1[[#This Row],[Category and Sub-Category]]))</f>
        <v>photobooks</v>
      </c>
      <c r="S1203" s="9">
        <f>(((Table1[[#This Row],[launched_at]]/60)/60)/24)+DATE(1970,1,1)+(-5/24)</f>
        <v>42536.398680555554</v>
      </c>
      <c r="T1203" s="9">
        <f>(((Table1[[#This Row],[deadline]]/60)/60)/24)+DATE(1970,1,1)+(-5/24)</f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1">
        <f>Table1[[#This Row],[pledged]]/Table1[[#This Row],[goal]]</f>
        <v>1.99244</v>
      </c>
      <c r="P1204">
        <f>ROUND(Table1[[#This Row],[pledged]]/Table1[[#This Row],[backers_count]],0)</f>
        <v>184</v>
      </c>
      <c r="Q1204" t="str">
        <f>LEFT(Table1[[#This Row],[Category and Sub-Category]],FIND("/",Table1[[#This Row],[Category and Sub-Category]])-1)</f>
        <v>photography</v>
      </c>
      <c r="R1204" t="str">
        <f>RIGHT(Table1[[#This Row],[Category and Sub-Category]],LEN(Table1[[#This Row],[Category and Sub-Category]])-FIND("/",Table1[[#This Row],[Category and Sub-Category]]))</f>
        <v>photobooks</v>
      </c>
      <c r="S1204" s="9">
        <f>(((Table1[[#This Row],[launched_at]]/60)/60)/24)+DATE(1970,1,1)+(-5/24)</f>
        <v>42152.080486111103</v>
      </c>
      <c r="T1204" s="9">
        <f>(((Table1[[#This Row],[deadline]]/60)/60)/24)+DATE(1970,1,1)+(-5/24)</f>
        <v>42182.080486111103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1">
        <f>Table1[[#This Row],[pledged]]/Table1[[#This Row],[goal]]</f>
        <v>1.0245398773006136</v>
      </c>
      <c r="P1205">
        <f>ROUND(Table1[[#This Row],[pledged]]/Table1[[#This Row],[backers_count]],0)</f>
        <v>165</v>
      </c>
      <c r="Q1205" t="str">
        <f>LEFT(Table1[[#This Row],[Category and Sub-Category]],FIND("/",Table1[[#This Row],[Category and Sub-Category]])-1)</f>
        <v>photography</v>
      </c>
      <c r="R1205" t="str">
        <f>RIGHT(Table1[[#This Row],[Category and Sub-Category]],LEN(Table1[[#This Row],[Category and Sub-Category]])-FIND("/",Table1[[#This Row],[Category and Sub-Category]]))</f>
        <v>photobooks</v>
      </c>
      <c r="S1205" s="9">
        <f>(((Table1[[#This Row],[launched_at]]/60)/60)/24)+DATE(1970,1,1)+(-5/24)</f>
        <v>42125.4065625</v>
      </c>
      <c r="T1205" s="9">
        <f>(((Table1[[#This Row],[deadline]]/60)/60)/24)+DATE(1970,1,1)+(-5/24)</f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1">
        <f>Table1[[#This Row],[pledged]]/Table1[[#This Row],[goal]]</f>
        <v>1.0294615384615384</v>
      </c>
      <c r="P1206">
        <f>ROUND(Table1[[#This Row],[pledged]]/Table1[[#This Row],[backers_count]],0)</f>
        <v>235</v>
      </c>
      <c r="Q1206" t="str">
        <f>LEFT(Table1[[#This Row],[Category and Sub-Category]],FIND("/",Table1[[#This Row],[Category and Sub-Category]])-1)</f>
        <v>photography</v>
      </c>
      <c r="R1206" t="str">
        <f>RIGHT(Table1[[#This Row],[Category and Sub-Category]],LEN(Table1[[#This Row],[Category and Sub-Category]])-FIND("/",Table1[[#This Row],[Category and Sub-Category]]))</f>
        <v>photobooks</v>
      </c>
      <c r="S1206" s="9">
        <f>(((Table1[[#This Row],[launched_at]]/60)/60)/24)+DATE(1970,1,1)+(-5/24)</f>
        <v>42297.539733796293</v>
      </c>
      <c r="T1206" s="9">
        <f>(((Table1[[#This Row],[deadline]]/60)/60)/24)+DATE(1970,1,1)+(-5/24)</f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1">
        <f>Table1[[#This Row],[pledged]]/Table1[[#This Row],[goal]]</f>
        <v>1.0086153846153847</v>
      </c>
      <c r="P1207">
        <f>ROUND(Table1[[#This Row],[pledged]]/Table1[[#This Row],[backers_count]],0)</f>
        <v>211</v>
      </c>
      <c r="Q1207" t="str">
        <f>LEFT(Table1[[#This Row],[Category and Sub-Category]],FIND("/",Table1[[#This Row],[Category and Sub-Category]])-1)</f>
        <v>photography</v>
      </c>
      <c r="R1207" t="str">
        <f>RIGHT(Table1[[#This Row],[Category and Sub-Category]],LEN(Table1[[#This Row],[Category and Sub-Category]])-FIND("/",Table1[[#This Row],[Category and Sub-Category]]))</f>
        <v>photobooks</v>
      </c>
      <c r="S1207" s="9">
        <f>(((Table1[[#This Row],[launched_at]]/60)/60)/24)+DATE(1970,1,1)+(-5/24)</f>
        <v>42138.298043981478</v>
      </c>
      <c r="T1207" s="9">
        <f>(((Table1[[#This Row],[deadline]]/60)/60)/24)+DATE(1970,1,1)+(-5/24)</f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1">
        <f>Table1[[#This Row],[pledged]]/Table1[[#This Row],[goal]]</f>
        <v>1.1499999999999999</v>
      </c>
      <c r="P1208">
        <f>ROUND(Table1[[#This Row],[pledged]]/Table1[[#This Row],[backers_count]],0)</f>
        <v>32</v>
      </c>
      <c r="Q1208" t="str">
        <f>LEFT(Table1[[#This Row],[Category and Sub-Category]],FIND("/",Table1[[#This Row],[Category and Sub-Category]])-1)</f>
        <v>photography</v>
      </c>
      <c r="R1208" t="str">
        <f>RIGHT(Table1[[#This Row],[Category and Sub-Category]],LEN(Table1[[#This Row],[Category and Sub-Category]])-FIND("/",Table1[[#This Row],[Category and Sub-Category]]))</f>
        <v>photobooks</v>
      </c>
      <c r="S1208" s="9">
        <f>(((Table1[[#This Row],[launched_at]]/60)/60)/24)+DATE(1970,1,1)+(-5/24)</f>
        <v>42772.567743055559</v>
      </c>
      <c r="T1208" s="9">
        <f>(((Table1[[#This Row],[deadline]]/60)/60)/24)+DATE(1970,1,1)+(-5/24)</f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1">
        <f>Table1[[#This Row],[pledged]]/Table1[[#This Row],[goal]]</f>
        <v>1.0416766467065868</v>
      </c>
      <c r="P1209">
        <f>ROUND(Table1[[#This Row],[pledged]]/Table1[[#This Row],[backers_count]],0)</f>
        <v>123</v>
      </c>
      <c r="Q1209" t="str">
        <f>LEFT(Table1[[#This Row],[Category and Sub-Category]],FIND("/",Table1[[#This Row],[Category and Sub-Category]])-1)</f>
        <v>photography</v>
      </c>
      <c r="R1209" t="str">
        <f>RIGHT(Table1[[#This Row],[Category and Sub-Category]],LEN(Table1[[#This Row],[Category and Sub-Category]])-FIND("/",Table1[[#This Row],[Category and Sub-Category]]))</f>
        <v>photobooks</v>
      </c>
      <c r="S1209" s="9">
        <f>(((Table1[[#This Row],[launched_at]]/60)/60)/24)+DATE(1970,1,1)+(-5/24)</f>
        <v>42430.221909722219</v>
      </c>
      <c r="T1209" s="9">
        <f>(((Table1[[#This Row],[deadline]]/60)/60)/24)+DATE(1970,1,1)+(-5/24)</f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1">
        <f>Table1[[#This Row],[pledged]]/Table1[[#This Row],[goal]]</f>
        <v>1.5529999999999999</v>
      </c>
      <c r="P1210">
        <f>ROUND(Table1[[#This Row],[pledged]]/Table1[[#This Row],[backers_count]],0)</f>
        <v>207</v>
      </c>
      <c r="Q1210" t="str">
        <f>LEFT(Table1[[#This Row],[Category and Sub-Category]],FIND("/",Table1[[#This Row],[Category and Sub-Category]])-1)</f>
        <v>photography</v>
      </c>
      <c r="R1210" t="str">
        <f>RIGHT(Table1[[#This Row],[Category and Sub-Category]],LEN(Table1[[#This Row],[Category and Sub-Category]])-FIND("/",Table1[[#This Row],[Category and Sub-Category]]))</f>
        <v>photobooks</v>
      </c>
      <c r="S1210" s="9">
        <f>(((Table1[[#This Row],[launched_at]]/60)/60)/24)+DATE(1970,1,1)+(-5/24)</f>
        <v>42423.500740740739</v>
      </c>
      <c r="T1210" s="9">
        <f>(((Table1[[#This Row],[deadline]]/60)/60)/24)+DATE(1970,1,1)+(-5/24)</f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1">
        <f>Table1[[#This Row],[pledged]]/Table1[[#This Row],[goal]]</f>
        <v>1.06</v>
      </c>
      <c r="P1211">
        <f>ROUND(Table1[[#This Row],[pledged]]/Table1[[#This Row],[backers_count]],0)</f>
        <v>138</v>
      </c>
      <c r="Q1211" t="str">
        <f>LEFT(Table1[[#This Row],[Category and Sub-Category]],FIND("/",Table1[[#This Row],[Category and Sub-Category]])-1)</f>
        <v>photography</v>
      </c>
      <c r="R1211" t="str">
        <f>RIGHT(Table1[[#This Row],[Category and Sub-Category]],LEN(Table1[[#This Row],[Category and Sub-Category]])-FIND("/",Table1[[#This Row],[Category and Sub-Category]]))</f>
        <v>photobooks</v>
      </c>
      <c r="S1211" s="9">
        <f>(((Table1[[#This Row],[launched_at]]/60)/60)/24)+DATE(1970,1,1)+(-5/24)</f>
        <v>42761.637789351851</v>
      </c>
      <c r="T1211" s="9">
        <f>(((Table1[[#This Row],[deadline]]/60)/60)/24)+DATE(1970,1,1)+(-5/24)</f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1">
        <f>Table1[[#This Row],[pledged]]/Table1[[#This Row],[goal]]</f>
        <v>2.5431499999999998</v>
      </c>
      <c r="P1212">
        <f>ROUND(Table1[[#This Row],[pledged]]/Table1[[#This Row],[backers_count]],0)</f>
        <v>494</v>
      </c>
      <c r="Q1212" t="str">
        <f>LEFT(Table1[[#This Row],[Category and Sub-Category]],FIND("/",Table1[[#This Row],[Category and Sub-Category]])-1)</f>
        <v>photography</v>
      </c>
      <c r="R1212" t="str">
        <f>RIGHT(Table1[[#This Row],[Category and Sub-Category]],LEN(Table1[[#This Row],[Category and Sub-Category]])-FIND("/",Table1[[#This Row],[Category and Sub-Category]]))</f>
        <v>photobooks</v>
      </c>
      <c r="S1212" s="9">
        <f>(((Table1[[#This Row],[launched_at]]/60)/60)/24)+DATE(1970,1,1)+(-5/24)</f>
        <v>42132.733472222222</v>
      </c>
      <c r="T1212" s="9">
        <f>(((Table1[[#This Row],[deadline]]/60)/60)/24)+DATE(1970,1,1)+(-5/24)</f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1">
        <f>Table1[[#This Row],[pledged]]/Table1[[#This Row],[goal]]</f>
        <v>1.0109999999999999</v>
      </c>
      <c r="P1213">
        <f>ROUND(Table1[[#This Row],[pledged]]/Table1[[#This Row],[backers_count]],0)</f>
        <v>169</v>
      </c>
      <c r="Q1213" t="str">
        <f>LEFT(Table1[[#This Row],[Category and Sub-Category]],FIND("/",Table1[[#This Row],[Category and Sub-Category]])-1)</f>
        <v>photography</v>
      </c>
      <c r="R1213" t="str">
        <f>RIGHT(Table1[[#This Row],[Category and Sub-Category]],LEN(Table1[[#This Row],[Category and Sub-Category]])-FIND("/",Table1[[#This Row],[Category and Sub-Category]]))</f>
        <v>photobooks</v>
      </c>
      <c r="S1213" s="9">
        <f>(((Table1[[#This Row],[launched_at]]/60)/60)/24)+DATE(1970,1,1)+(-5/24)</f>
        <v>42515.658113425925</v>
      </c>
      <c r="T1213" s="9">
        <f>(((Table1[[#This Row],[deadline]]/60)/60)/24)+DATE(1970,1,1)+(-5/24)</f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1">
        <f>Table1[[#This Row],[pledged]]/Table1[[#This Row],[goal]]</f>
        <v>1.2904</v>
      </c>
      <c r="P1214">
        <f>ROUND(Table1[[#This Row],[pledged]]/Table1[[#This Row],[backers_count]],0)</f>
        <v>39</v>
      </c>
      <c r="Q1214" t="str">
        <f>LEFT(Table1[[#This Row],[Category and Sub-Category]],FIND("/",Table1[[#This Row],[Category and Sub-Category]])-1)</f>
        <v>photography</v>
      </c>
      <c r="R1214" t="str">
        <f>RIGHT(Table1[[#This Row],[Category and Sub-Category]],LEN(Table1[[#This Row],[Category and Sub-Category]])-FIND("/",Table1[[#This Row],[Category and Sub-Category]]))</f>
        <v>photobooks</v>
      </c>
      <c r="S1214" s="9">
        <f>(((Table1[[#This Row],[launched_at]]/60)/60)/24)+DATE(1970,1,1)+(-5/24)</f>
        <v>42318.741840277777</v>
      </c>
      <c r="T1214" s="9">
        <f>(((Table1[[#This Row],[deadline]]/60)/60)/24)+DATE(1970,1,1)+(-5/24)</f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1">
        <f>Table1[[#This Row],[pledged]]/Table1[[#This Row],[goal]]</f>
        <v>1.0223076923076924</v>
      </c>
      <c r="P1215">
        <f>ROUND(Table1[[#This Row],[pledged]]/Table1[[#This Row],[backers_count]],0)</f>
        <v>62</v>
      </c>
      <c r="Q1215" t="str">
        <f>LEFT(Table1[[#This Row],[Category and Sub-Category]],FIND("/",Table1[[#This Row],[Category and Sub-Category]])-1)</f>
        <v>photography</v>
      </c>
      <c r="R1215" t="str">
        <f>RIGHT(Table1[[#This Row],[Category and Sub-Category]],LEN(Table1[[#This Row],[Category and Sub-Category]])-FIND("/",Table1[[#This Row],[Category and Sub-Category]]))</f>
        <v>photobooks</v>
      </c>
      <c r="S1215" s="9">
        <f>(((Table1[[#This Row],[launched_at]]/60)/60)/24)+DATE(1970,1,1)+(-5/24)</f>
        <v>42731.547453703701</v>
      </c>
      <c r="T1215" s="9">
        <f>(((Table1[[#This Row],[deadline]]/60)/60)/24)+DATE(1970,1,1)+(-5/24)</f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1">
        <f>Table1[[#This Row],[pledged]]/Table1[[#This Row],[goal]]</f>
        <v>1.3180000000000001</v>
      </c>
      <c r="P1216">
        <f>ROUND(Table1[[#This Row],[pledged]]/Table1[[#This Row],[backers_count]],0)</f>
        <v>105</v>
      </c>
      <c r="Q1216" t="str">
        <f>LEFT(Table1[[#This Row],[Category and Sub-Category]],FIND("/",Table1[[#This Row],[Category and Sub-Category]])-1)</f>
        <v>photography</v>
      </c>
      <c r="R1216" t="str">
        <f>RIGHT(Table1[[#This Row],[Category and Sub-Category]],LEN(Table1[[#This Row],[Category and Sub-Category]])-FIND("/",Table1[[#This Row],[Category and Sub-Category]]))</f>
        <v>photobooks</v>
      </c>
      <c r="S1216" s="9">
        <f>(((Table1[[#This Row],[launched_at]]/60)/60)/24)+DATE(1970,1,1)+(-5/24)</f>
        <v>42104.632002314807</v>
      </c>
      <c r="T1216" s="9">
        <f>(((Table1[[#This Row],[deadline]]/60)/60)/24)+DATE(1970,1,1)+(-5/24)</f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1">
        <f>Table1[[#This Row],[pledged]]/Table1[[#This Row],[goal]]</f>
        <v>7.8608020000000005</v>
      </c>
      <c r="P1217">
        <f>ROUND(Table1[[#This Row],[pledged]]/Table1[[#This Row],[backers_count]],0)</f>
        <v>72</v>
      </c>
      <c r="Q1217" t="str">
        <f>LEFT(Table1[[#This Row],[Category and Sub-Category]],FIND("/",Table1[[#This Row],[Category and Sub-Category]])-1)</f>
        <v>photography</v>
      </c>
      <c r="R1217" t="str">
        <f>RIGHT(Table1[[#This Row],[Category and Sub-Category]],LEN(Table1[[#This Row],[Category and Sub-Category]])-FIND("/",Table1[[#This Row],[Category and Sub-Category]]))</f>
        <v>photobooks</v>
      </c>
      <c r="S1217" s="9">
        <f>(((Table1[[#This Row],[launched_at]]/60)/60)/24)+DATE(1970,1,1)+(-5/24)</f>
        <v>41759.714768518512</v>
      </c>
      <c r="T1217" s="9">
        <f>(((Table1[[#This Row],[deadline]]/60)/60)/24)+DATE(1970,1,1)+(-5/24)</f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1">
        <f>Table1[[#This Row],[pledged]]/Table1[[#This Row],[goal]]</f>
        <v>1.4570000000000001</v>
      </c>
      <c r="P1218">
        <f>ROUND(Table1[[#This Row],[pledged]]/Table1[[#This Row],[backers_count]],0)</f>
        <v>92</v>
      </c>
      <c r="Q1218" t="str">
        <f>LEFT(Table1[[#This Row],[Category and Sub-Category]],FIND("/",Table1[[#This Row],[Category and Sub-Category]])-1)</f>
        <v>photography</v>
      </c>
      <c r="R1218" t="str">
        <f>RIGHT(Table1[[#This Row],[Category and Sub-Category]],LEN(Table1[[#This Row],[Category and Sub-Category]])-FIND("/",Table1[[#This Row],[Category and Sub-Category]]))</f>
        <v>photobooks</v>
      </c>
      <c r="S1218" s="9">
        <f>(((Table1[[#This Row],[launched_at]]/60)/60)/24)+DATE(1970,1,1)+(-5/24)</f>
        <v>42247.408067129632</v>
      </c>
      <c r="T1218" s="9">
        <f>(((Table1[[#This Row],[deadline]]/60)/60)/24)+DATE(1970,1,1)+(-5/24)</f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1">
        <f>Table1[[#This Row],[pledged]]/Table1[[#This Row],[goal]]</f>
        <v>1.026</v>
      </c>
      <c r="P1219">
        <f>ROUND(Table1[[#This Row],[pledged]]/Table1[[#This Row],[backers_count]],0)</f>
        <v>149</v>
      </c>
      <c r="Q1219" t="str">
        <f>LEFT(Table1[[#This Row],[Category and Sub-Category]],FIND("/",Table1[[#This Row],[Category and Sub-Category]])-1)</f>
        <v>photography</v>
      </c>
      <c r="R1219" t="str">
        <f>RIGHT(Table1[[#This Row],[Category and Sub-Category]],LEN(Table1[[#This Row],[Category and Sub-Category]])-FIND("/",Table1[[#This Row],[Category and Sub-Category]]))</f>
        <v>photobooks</v>
      </c>
      <c r="S1219" s="9">
        <f>(((Table1[[#This Row],[launched_at]]/60)/60)/24)+DATE(1970,1,1)+(-5/24)</f>
        <v>42535.6011574074</v>
      </c>
      <c r="T1219" s="9">
        <f>(((Table1[[#This Row],[deadline]]/60)/60)/24)+DATE(1970,1,1)+(-5/24)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1">
        <f>Table1[[#This Row],[pledged]]/Table1[[#This Row],[goal]]</f>
        <v>1.7227777777777777</v>
      </c>
      <c r="P1220">
        <f>ROUND(Table1[[#This Row],[pledged]]/Table1[[#This Row],[backers_count]],0)</f>
        <v>174</v>
      </c>
      <c r="Q1220" t="str">
        <f>LEFT(Table1[[#This Row],[Category and Sub-Category]],FIND("/",Table1[[#This Row],[Category and Sub-Category]])-1)</f>
        <v>photography</v>
      </c>
      <c r="R1220" t="str">
        <f>RIGHT(Table1[[#This Row],[Category and Sub-Category]],LEN(Table1[[#This Row],[Category and Sub-Category]])-FIND("/",Table1[[#This Row],[Category and Sub-Category]]))</f>
        <v>photobooks</v>
      </c>
      <c r="S1220" s="9">
        <f>(((Table1[[#This Row],[launched_at]]/60)/60)/24)+DATE(1970,1,1)+(-5/24)</f>
        <v>42278.453703703701</v>
      </c>
      <c r="T1220" s="9">
        <f>(((Table1[[#This Row],[deadline]]/60)/60)/24)+DATE(1970,1,1)+(-5/24)</f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1">
        <f>Table1[[#This Row],[pledged]]/Table1[[#This Row],[goal]]</f>
        <v>1.5916819571865444</v>
      </c>
      <c r="P1221">
        <f>ROUND(Table1[[#This Row],[pledged]]/Table1[[#This Row],[backers_count]],0)</f>
        <v>103</v>
      </c>
      <c r="Q1221" t="str">
        <f>LEFT(Table1[[#This Row],[Category and Sub-Category]],FIND("/",Table1[[#This Row],[Category and Sub-Category]])-1)</f>
        <v>photography</v>
      </c>
      <c r="R1221" t="str">
        <f>RIGHT(Table1[[#This Row],[Category and Sub-Category]],LEN(Table1[[#This Row],[Category and Sub-Category]])-FIND("/",Table1[[#This Row],[Category and Sub-Category]]))</f>
        <v>photobooks</v>
      </c>
      <c r="S1221" s="9">
        <f>(((Table1[[#This Row],[launched_at]]/60)/60)/24)+DATE(1970,1,1)+(-5/24)</f>
        <v>42633.253622685181</v>
      </c>
      <c r="T1221" s="9">
        <f>(((Table1[[#This Row],[deadline]]/60)/60)/24)+DATE(1970,1,1)+(-5/24)</f>
        <v>42663.253622685181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1">
        <f>Table1[[#This Row],[pledged]]/Table1[[#This Row],[goal]]</f>
        <v>1.0376666666666667</v>
      </c>
      <c r="P1222">
        <f>ROUND(Table1[[#This Row],[pledged]]/Table1[[#This Row],[backers_count]],0)</f>
        <v>111</v>
      </c>
      <c r="Q1222" t="str">
        <f>LEFT(Table1[[#This Row],[Category and Sub-Category]],FIND("/",Table1[[#This Row],[Category and Sub-Category]])-1)</f>
        <v>photography</v>
      </c>
      <c r="R1222" t="str">
        <f>RIGHT(Table1[[#This Row],[Category and Sub-Category]],LEN(Table1[[#This Row],[Category and Sub-Category]])-FIND("/",Table1[[#This Row],[Category and Sub-Category]]))</f>
        <v>photobooks</v>
      </c>
      <c r="S1222" s="9">
        <f>(((Table1[[#This Row],[launched_at]]/60)/60)/24)+DATE(1970,1,1)+(-5/24)</f>
        <v>42211.420277777775</v>
      </c>
      <c r="T1222" s="9">
        <f>(((Table1[[#This Row],[deadline]]/60)/60)/24)+DATE(1970,1,1)+(-5/24)</f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1">
        <f>Table1[[#This Row],[pledged]]/Table1[[#This Row],[goal]]</f>
        <v>1.1140954545454547</v>
      </c>
      <c r="P1223">
        <f>ROUND(Table1[[#This Row],[pledged]]/Table1[[#This Row],[backers_count]],0)</f>
        <v>24</v>
      </c>
      <c r="Q1223" t="str">
        <f>LEFT(Table1[[#This Row],[Category and Sub-Category]],FIND("/",Table1[[#This Row],[Category and Sub-Category]])-1)</f>
        <v>photography</v>
      </c>
      <c r="R1223" t="str">
        <f>RIGHT(Table1[[#This Row],[Category and Sub-Category]],LEN(Table1[[#This Row],[Category and Sub-Category]])-FIND("/",Table1[[#This Row],[Category and Sub-Category]]))</f>
        <v>photobooks</v>
      </c>
      <c r="S1223" s="9">
        <f>(((Table1[[#This Row],[launched_at]]/60)/60)/24)+DATE(1970,1,1)+(-5/24)</f>
        <v>42680.267222222225</v>
      </c>
      <c r="T1223" s="9">
        <f>(((Table1[[#This Row],[deadline]]/60)/60)/24)+DATE(1970,1,1)+(-5/24)</f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1">
        <f>Table1[[#This Row],[pledged]]/Table1[[#This Row],[goal]]</f>
        <v>2.80375</v>
      </c>
      <c r="P1224">
        <f>ROUND(Table1[[#This Row],[pledged]]/Table1[[#This Row],[backers_count]],0)</f>
        <v>81</v>
      </c>
      <c r="Q1224" t="str">
        <f>LEFT(Table1[[#This Row],[Category and Sub-Category]],FIND("/",Table1[[#This Row],[Category and Sub-Category]])-1)</f>
        <v>photography</v>
      </c>
      <c r="R1224" t="str">
        <f>RIGHT(Table1[[#This Row],[Category and Sub-Category]],LEN(Table1[[#This Row],[Category and Sub-Category]])-FIND("/",Table1[[#This Row],[Category and Sub-Category]]))</f>
        <v>photobooks</v>
      </c>
      <c r="S1224" s="9">
        <f>(((Table1[[#This Row],[launched_at]]/60)/60)/24)+DATE(1970,1,1)+(-5/24)</f>
        <v>42430.512118055551</v>
      </c>
      <c r="T1224" s="9">
        <f>(((Table1[[#This Row],[deadline]]/60)/60)/24)+DATE(1970,1,1)+(-5/24)</f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1">
        <f>Table1[[#This Row],[pledged]]/Table1[[#This Row],[goal]]</f>
        <v>1.1210606060606061</v>
      </c>
      <c r="P1225">
        <f>ROUND(Table1[[#This Row],[pledged]]/Table1[[#This Row],[backers_count]],0)</f>
        <v>116</v>
      </c>
      <c r="Q1225" t="str">
        <f>LEFT(Table1[[#This Row],[Category and Sub-Category]],FIND("/",Table1[[#This Row],[Category and Sub-Category]])-1)</f>
        <v>photography</v>
      </c>
      <c r="R1225" t="str">
        <f>RIGHT(Table1[[#This Row],[Category and Sub-Category]],LEN(Table1[[#This Row],[Category and Sub-Category]])-FIND("/",Table1[[#This Row],[Category and Sub-Category]]))</f>
        <v>photobooks</v>
      </c>
      <c r="S1225" s="9">
        <f>(((Table1[[#This Row],[launched_at]]/60)/60)/24)+DATE(1970,1,1)+(-5/24)</f>
        <v>42653.968854166662</v>
      </c>
      <c r="T1225" s="9">
        <f>(((Table1[[#This Row],[deadline]]/60)/60)/24)+DATE(1970,1,1)+(-5/24)</f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1">
        <f>Table1[[#This Row],[pledged]]/Table1[[#This Row],[goal]]</f>
        <v>7.0666666666666669E-2</v>
      </c>
      <c r="P1226">
        <f>ROUND(Table1[[#This Row],[pledged]]/Table1[[#This Row],[backers_count]],0)</f>
        <v>59</v>
      </c>
      <c r="Q1226" t="str">
        <f>LEFT(Table1[[#This Row],[Category and Sub-Category]],FIND("/",Table1[[#This Row],[Category and Sub-Category]])-1)</f>
        <v>music</v>
      </c>
      <c r="R1226" t="str">
        <f>RIGHT(Table1[[#This Row],[Category and Sub-Category]],LEN(Table1[[#This Row],[Category and Sub-Category]])-FIND("/",Table1[[#This Row],[Category and Sub-Category]]))</f>
        <v>world music</v>
      </c>
      <c r="S1226" s="9">
        <f>(((Table1[[#This Row],[launched_at]]/60)/60)/24)+DATE(1970,1,1)+(-5/24)</f>
        <v>41736.341458333329</v>
      </c>
      <c r="T1226" s="9">
        <f>(((Table1[[#This Row],[deadline]]/60)/60)/24)+DATE(1970,1,1)+(-5/24)</f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1">
        <f>Table1[[#This Row],[pledged]]/Table1[[#This Row],[goal]]</f>
        <v>4.3999999999999997E-2</v>
      </c>
      <c r="P1227">
        <f>ROUND(Table1[[#This Row],[pledged]]/Table1[[#This Row],[backers_count]],0)</f>
        <v>44</v>
      </c>
      <c r="Q1227" t="str">
        <f>LEFT(Table1[[#This Row],[Category and Sub-Category]],FIND("/",Table1[[#This Row],[Category and Sub-Category]])-1)</f>
        <v>music</v>
      </c>
      <c r="R1227" t="str">
        <f>RIGHT(Table1[[#This Row],[Category and Sub-Category]],LEN(Table1[[#This Row],[Category and Sub-Category]])-FIND("/",Table1[[#This Row],[Category and Sub-Category]]))</f>
        <v>world music</v>
      </c>
      <c r="S1227" s="9">
        <f>(((Table1[[#This Row],[launched_at]]/60)/60)/24)+DATE(1970,1,1)+(-5/24)</f>
        <v>41509.697662037033</v>
      </c>
      <c r="T1227" s="9">
        <f>(((Table1[[#This Row],[deadline]]/60)/60)/24)+DATE(1970,1,1)+(-5/24)</f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1">
        <f>Table1[[#This Row],[pledged]]/Table1[[#This Row],[goal]]</f>
        <v>3.8739999999999997E-2</v>
      </c>
      <c r="P1228">
        <f>ROUND(Table1[[#This Row],[pledged]]/Table1[[#This Row],[backers_count]],0)</f>
        <v>48</v>
      </c>
      <c r="Q1228" t="str">
        <f>LEFT(Table1[[#This Row],[Category and Sub-Category]],FIND("/",Table1[[#This Row],[Category and Sub-Category]])-1)</f>
        <v>music</v>
      </c>
      <c r="R1228" t="str">
        <f>RIGHT(Table1[[#This Row],[Category and Sub-Category]],LEN(Table1[[#This Row],[Category and Sub-Category]])-FIND("/",Table1[[#This Row],[Category and Sub-Category]]))</f>
        <v>world music</v>
      </c>
      <c r="S1228" s="9">
        <f>(((Table1[[#This Row],[launched_at]]/60)/60)/24)+DATE(1970,1,1)+(-5/24)</f>
        <v>41715.666446759256</v>
      </c>
      <c r="T1228" s="9">
        <f>(((Table1[[#This Row],[deadline]]/60)/60)/24)+DATE(1970,1,1)+(-5/24)</f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1">
        <f>Table1[[#This Row],[pledged]]/Table1[[#This Row],[goal]]</f>
        <v>0</v>
      </c>
      <c r="P1229" t="e">
        <f>ROUND(Table1[[#This Row],[pledged]]/Table1[[#This Row],[backers_count]],0)</f>
        <v>#DIV/0!</v>
      </c>
      <c r="Q1229" t="str">
        <f>LEFT(Table1[[#This Row],[Category and Sub-Category]],FIND("/",Table1[[#This Row],[Category and Sub-Category]])-1)</f>
        <v>music</v>
      </c>
      <c r="R1229" t="str">
        <f>RIGHT(Table1[[#This Row],[Category and Sub-Category]],LEN(Table1[[#This Row],[Category and Sub-Category]])-FIND("/",Table1[[#This Row],[Category and Sub-Category]]))</f>
        <v>world music</v>
      </c>
      <c r="S1229" s="9">
        <f>(((Table1[[#This Row],[launched_at]]/60)/60)/24)+DATE(1970,1,1)+(-5/24)</f>
        <v>41827.710833333331</v>
      </c>
      <c r="T1229" s="9">
        <f>(((Table1[[#This Row],[deadline]]/60)/60)/24)+DATE(1970,1,1)+(-5/24)</f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1">
        <f>Table1[[#This Row],[pledged]]/Table1[[#This Row],[goal]]</f>
        <v>0.29299999999999998</v>
      </c>
      <c r="P1230">
        <f>ROUND(Table1[[#This Row],[pledged]]/Table1[[#This Row],[backers_count]],0)</f>
        <v>61</v>
      </c>
      <c r="Q1230" t="str">
        <f>LEFT(Table1[[#This Row],[Category and Sub-Category]],FIND("/",Table1[[#This Row],[Category and Sub-Category]])-1)</f>
        <v>music</v>
      </c>
      <c r="R1230" t="str">
        <f>RIGHT(Table1[[#This Row],[Category and Sub-Category]],LEN(Table1[[#This Row],[Category and Sub-Category]])-FIND("/",Table1[[#This Row],[Category and Sub-Category]]))</f>
        <v>world music</v>
      </c>
      <c r="S1230" s="9">
        <f>(((Table1[[#This Row],[launched_at]]/60)/60)/24)+DATE(1970,1,1)+(-5/24)</f>
        <v>40754.520925925921</v>
      </c>
      <c r="T1230" s="9">
        <f>(((Table1[[#This Row],[deadline]]/60)/60)/24)+DATE(1970,1,1)+(-5/24)</f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1">
        <f>Table1[[#This Row],[pledged]]/Table1[[#This Row],[goal]]</f>
        <v>9.0909090909090905E-3</v>
      </c>
      <c r="P1231">
        <f>ROUND(Table1[[#This Row],[pledged]]/Table1[[#This Row],[backers_count]],0)</f>
        <v>25</v>
      </c>
      <c r="Q1231" t="str">
        <f>LEFT(Table1[[#This Row],[Category and Sub-Category]],FIND("/",Table1[[#This Row],[Category and Sub-Category]])-1)</f>
        <v>music</v>
      </c>
      <c r="R1231" t="str">
        <f>RIGHT(Table1[[#This Row],[Category and Sub-Category]],LEN(Table1[[#This Row],[Category and Sub-Category]])-FIND("/",Table1[[#This Row],[Category and Sub-Category]]))</f>
        <v>world music</v>
      </c>
      <c r="S1231" s="9">
        <f>(((Table1[[#This Row],[launched_at]]/60)/60)/24)+DATE(1970,1,1)+(-5/24)</f>
        <v>40985.251469907402</v>
      </c>
      <c r="T1231" s="9">
        <f>(((Table1[[#This Row],[deadline]]/60)/60)/24)+DATE(1970,1,1)+(-5/24)</f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1">
        <f>Table1[[#This Row],[pledged]]/Table1[[#This Row],[goal]]</f>
        <v>0</v>
      </c>
      <c r="P1232" t="e">
        <f>ROUND(Table1[[#This Row],[pledged]]/Table1[[#This Row],[backers_count]],0)</f>
        <v>#DIV/0!</v>
      </c>
      <c r="Q1232" t="str">
        <f>LEFT(Table1[[#This Row],[Category and Sub-Category]],FIND("/",Table1[[#This Row],[Category and Sub-Category]])-1)</f>
        <v>music</v>
      </c>
      <c r="R1232" t="str">
        <f>RIGHT(Table1[[#This Row],[Category and Sub-Category]],LEN(Table1[[#This Row],[Category and Sub-Category]])-FIND("/",Table1[[#This Row],[Category and Sub-Category]]))</f>
        <v>world music</v>
      </c>
      <c r="S1232" s="9">
        <f>(((Table1[[#This Row],[launched_at]]/60)/60)/24)+DATE(1970,1,1)+(-5/24)</f>
        <v>40568.764236111107</v>
      </c>
      <c r="T1232" s="9">
        <f>(((Table1[[#This Row],[deadline]]/60)/60)/24)+DATE(1970,1,1)+(-5/24)</f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1">
        <f>Table1[[#This Row],[pledged]]/Table1[[#This Row],[goal]]</f>
        <v>0</v>
      </c>
      <c r="P1233" t="e">
        <f>ROUND(Table1[[#This Row],[pledged]]/Table1[[#This Row],[backers_count]],0)</f>
        <v>#DIV/0!</v>
      </c>
      <c r="Q1233" t="str">
        <f>LEFT(Table1[[#This Row],[Category and Sub-Category]],FIND("/",Table1[[#This Row],[Category and Sub-Category]])-1)</f>
        <v>music</v>
      </c>
      <c r="R1233" t="str">
        <f>RIGHT(Table1[[#This Row],[Category and Sub-Category]],LEN(Table1[[#This Row],[Category and Sub-Category]])-FIND("/",Table1[[#This Row],[Category and Sub-Category]]))</f>
        <v>world music</v>
      </c>
      <c r="S1233" s="9">
        <f>(((Table1[[#This Row],[launched_at]]/60)/60)/24)+DATE(1970,1,1)+(-5/24)</f>
        <v>42193.733425925922</v>
      </c>
      <c r="T1233" s="9">
        <f>(((Table1[[#This Row],[deadline]]/60)/60)/24)+DATE(1970,1,1)+(-5/24)</f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1">
        <f>Table1[[#This Row],[pledged]]/Table1[[#This Row],[goal]]</f>
        <v>8.0000000000000002E-3</v>
      </c>
      <c r="P1234">
        <f>ROUND(Table1[[#This Row],[pledged]]/Table1[[#This Row],[backers_count]],0)</f>
        <v>40</v>
      </c>
      <c r="Q1234" t="str">
        <f>LEFT(Table1[[#This Row],[Category and Sub-Category]],FIND("/",Table1[[#This Row],[Category and Sub-Category]])-1)</f>
        <v>music</v>
      </c>
      <c r="R1234" t="str">
        <f>RIGHT(Table1[[#This Row],[Category and Sub-Category]],LEN(Table1[[#This Row],[Category and Sub-Category]])-FIND("/",Table1[[#This Row],[Category and Sub-Category]]))</f>
        <v>world music</v>
      </c>
      <c r="S1234" s="9">
        <f>(((Table1[[#This Row],[launched_at]]/60)/60)/24)+DATE(1970,1,1)+(-5/24)</f>
        <v>41506.639699074076</v>
      </c>
      <c r="T1234" s="9">
        <f>(((Table1[[#This Row],[deadline]]/60)/60)/24)+DATE(1970,1,1)+(-5/24)</f>
        <v>41553.639699074076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1">
        <f>Table1[[#This Row],[pledged]]/Table1[[#This Row],[goal]]</f>
        <v>0.11600000000000001</v>
      </c>
      <c r="P1235">
        <f>ROUND(Table1[[#This Row],[pledged]]/Table1[[#This Row],[backers_count]],0)</f>
        <v>19</v>
      </c>
      <c r="Q1235" t="str">
        <f>LEFT(Table1[[#This Row],[Category and Sub-Category]],FIND("/",Table1[[#This Row],[Category and Sub-Category]])-1)</f>
        <v>music</v>
      </c>
      <c r="R1235" t="str">
        <f>RIGHT(Table1[[#This Row],[Category and Sub-Category]],LEN(Table1[[#This Row],[Category and Sub-Category]])-FIND("/",Table1[[#This Row],[Category and Sub-Category]]))</f>
        <v>world music</v>
      </c>
      <c r="S1235" s="9">
        <f>(((Table1[[#This Row],[launched_at]]/60)/60)/24)+DATE(1970,1,1)+(-5/24)</f>
        <v>40939.740439814814</v>
      </c>
      <c r="T1235" s="9">
        <f>(((Table1[[#This Row],[deadline]]/60)/60)/24)+DATE(1970,1,1)+(-5/24)</f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1">
        <f>Table1[[#This Row],[pledged]]/Table1[[#This Row],[goal]]</f>
        <v>0</v>
      </c>
      <c r="P1236" t="e">
        <f>ROUND(Table1[[#This Row],[pledged]]/Table1[[#This Row],[backers_count]],0)</f>
        <v>#DIV/0!</v>
      </c>
      <c r="Q1236" t="str">
        <f>LEFT(Table1[[#This Row],[Category and Sub-Category]],FIND("/",Table1[[#This Row],[Category and Sub-Category]])-1)</f>
        <v>music</v>
      </c>
      <c r="R1236" t="str">
        <f>RIGHT(Table1[[#This Row],[Category and Sub-Category]],LEN(Table1[[#This Row],[Category and Sub-Category]])-FIND("/",Table1[[#This Row],[Category and Sub-Category]]))</f>
        <v>world music</v>
      </c>
      <c r="S1236" s="9">
        <f>(((Table1[[#This Row],[launched_at]]/60)/60)/24)+DATE(1970,1,1)+(-5/24)</f>
        <v>42007.580347222225</v>
      </c>
      <c r="T1236" s="9">
        <f>(((Table1[[#This Row],[deadline]]/60)/60)/24)+DATE(1970,1,1)+(-5/24)</f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1">
        <f>Table1[[#This Row],[pledged]]/Table1[[#This Row],[goal]]</f>
        <v>2.787363950092912E-2</v>
      </c>
      <c r="P1237">
        <f>ROUND(Table1[[#This Row],[pledged]]/Table1[[#This Row],[backers_count]],0)</f>
        <v>35</v>
      </c>
      <c r="Q1237" t="str">
        <f>LEFT(Table1[[#This Row],[Category and Sub-Category]],FIND("/",Table1[[#This Row],[Category and Sub-Category]])-1)</f>
        <v>music</v>
      </c>
      <c r="R1237" t="str">
        <f>RIGHT(Table1[[#This Row],[Category and Sub-Category]],LEN(Table1[[#This Row],[Category and Sub-Category]])-FIND("/",Table1[[#This Row],[Category and Sub-Category]]))</f>
        <v>world music</v>
      </c>
      <c r="S1237" s="9">
        <f>(((Table1[[#This Row],[launched_at]]/60)/60)/24)+DATE(1970,1,1)+(-5/24)</f>
        <v>41582.927071759259</v>
      </c>
      <c r="T1237" s="9">
        <f>(((Table1[[#This Row],[deadline]]/60)/60)/24)+DATE(1970,1,1)+(-5/24)</f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1">
        <f>Table1[[#This Row],[pledged]]/Table1[[#This Row],[goal]]</f>
        <v>0</v>
      </c>
      <c r="P1238" t="e">
        <f>ROUND(Table1[[#This Row],[pledged]]/Table1[[#This Row],[backers_count]],0)</f>
        <v>#DIV/0!</v>
      </c>
      <c r="Q1238" t="str">
        <f>LEFT(Table1[[#This Row],[Category and Sub-Category]],FIND("/",Table1[[#This Row],[Category and Sub-Category]])-1)</f>
        <v>music</v>
      </c>
      <c r="R1238" t="str">
        <f>RIGHT(Table1[[#This Row],[Category and Sub-Category]],LEN(Table1[[#This Row],[Category and Sub-Category]])-FIND("/",Table1[[#This Row],[Category and Sub-Category]]))</f>
        <v>world music</v>
      </c>
      <c r="S1238" s="9">
        <f>(((Table1[[#This Row],[launched_at]]/60)/60)/24)+DATE(1970,1,1)+(-5/24)</f>
        <v>41110.47180555555</v>
      </c>
      <c r="T1238" s="9">
        <f>(((Table1[[#This Row],[deadline]]/60)/60)/24)+DATE(1970,1,1)+(-5/24)</f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1">
        <f>Table1[[#This Row],[pledged]]/Table1[[#This Row],[goal]]</f>
        <v>0</v>
      </c>
      <c r="P1239" t="e">
        <f>ROUND(Table1[[#This Row],[pledged]]/Table1[[#This Row],[backers_count]],0)</f>
        <v>#DIV/0!</v>
      </c>
      <c r="Q1239" t="str">
        <f>LEFT(Table1[[#This Row],[Category and Sub-Category]],FIND("/",Table1[[#This Row],[Category and Sub-Category]])-1)</f>
        <v>music</v>
      </c>
      <c r="R1239" t="str">
        <f>RIGHT(Table1[[#This Row],[Category and Sub-Category]],LEN(Table1[[#This Row],[Category and Sub-Category]])-FIND("/",Table1[[#This Row],[Category and Sub-Category]]))</f>
        <v>world music</v>
      </c>
      <c r="S1239" s="9">
        <f>(((Table1[[#This Row],[launched_at]]/60)/60)/24)+DATE(1970,1,1)+(-5/24)</f>
        <v>41125.074826388889</v>
      </c>
      <c r="T1239" s="9">
        <f>(((Table1[[#This Row],[deadline]]/60)/60)/24)+DATE(1970,1,1)+(-5/24)</f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1">
        <f>Table1[[#This Row],[pledged]]/Table1[[#This Row],[goal]]</f>
        <v>0.17799999999999999</v>
      </c>
      <c r="P1240">
        <f>ROUND(Table1[[#This Row],[pledged]]/Table1[[#This Row],[backers_count]],0)</f>
        <v>59</v>
      </c>
      <c r="Q1240" t="str">
        <f>LEFT(Table1[[#This Row],[Category and Sub-Category]],FIND("/",Table1[[#This Row],[Category and Sub-Category]])-1)</f>
        <v>music</v>
      </c>
      <c r="R1240" t="str">
        <f>RIGHT(Table1[[#This Row],[Category and Sub-Category]],LEN(Table1[[#This Row],[Category and Sub-Category]])-FIND("/",Table1[[#This Row],[Category and Sub-Category]]))</f>
        <v>world music</v>
      </c>
      <c r="S1240" s="9">
        <f>(((Table1[[#This Row],[launched_at]]/60)/60)/24)+DATE(1970,1,1)+(-5/24)</f>
        <v>40731.402037037034</v>
      </c>
      <c r="T1240" s="9">
        <f>(((Table1[[#This Row],[deadline]]/60)/60)/24)+DATE(1970,1,1)+(-5/24)</f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1">
        <f>Table1[[#This Row],[pledged]]/Table1[[#This Row],[goal]]</f>
        <v>0</v>
      </c>
      <c r="P1241" t="e">
        <f>ROUND(Table1[[#This Row],[pledged]]/Table1[[#This Row],[backers_count]],0)</f>
        <v>#DIV/0!</v>
      </c>
      <c r="Q1241" t="str">
        <f>LEFT(Table1[[#This Row],[Category and Sub-Category]],FIND("/",Table1[[#This Row],[Category and Sub-Category]])-1)</f>
        <v>music</v>
      </c>
      <c r="R1241" t="str">
        <f>RIGHT(Table1[[#This Row],[Category and Sub-Category]],LEN(Table1[[#This Row],[Category and Sub-Category]])-FIND("/",Table1[[#This Row],[Category and Sub-Category]]))</f>
        <v>world music</v>
      </c>
      <c r="S1241" s="9">
        <f>(((Table1[[#This Row],[launched_at]]/60)/60)/24)+DATE(1970,1,1)+(-5/24)</f>
        <v>40883.754247685181</v>
      </c>
      <c r="T1241" s="9">
        <f>(((Table1[[#This Row],[deadline]]/60)/60)/24)+DATE(1970,1,1)+(-5/24)</f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1">
        <f>Table1[[#This Row],[pledged]]/Table1[[#This Row],[goal]]</f>
        <v>3.0124999999999999E-2</v>
      </c>
      <c r="P1242">
        <f>ROUND(Table1[[#This Row],[pledged]]/Table1[[#This Row],[backers_count]],0)</f>
        <v>30</v>
      </c>
      <c r="Q1242" t="str">
        <f>LEFT(Table1[[#This Row],[Category and Sub-Category]],FIND("/",Table1[[#This Row],[Category and Sub-Category]])-1)</f>
        <v>music</v>
      </c>
      <c r="R1242" t="str">
        <f>RIGHT(Table1[[#This Row],[Category and Sub-Category]],LEN(Table1[[#This Row],[Category and Sub-Category]])-FIND("/",Table1[[#This Row],[Category and Sub-Category]]))</f>
        <v>world music</v>
      </c>
      <c r="S1242" s="9">
        <f>(((Table1[[#This Row],[launched_at]]/60)/60)/24)+DATE(1970,1,1)+(-5/24)</f>
        <v>41408.831678240742</v>
      </c>
      <c r="T1242" s="9">
        <f>(((Table1[[#This Row],[deadline]]/60)/60)/24)+DATE(1970,1,1)+(-5/24)</f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1">
        <f>Table1[[#This Row],[pledged]]/Table1[[#This Row],[goal]]</f>
        <v>0.50739999999999996</v>
      </c>
      <c r="P1243">
        <f>ROUND(Table1[[#This Row],[pledged]]/Table1[[#This Row],[backers_count]],0)</f>
        <v>75</v>
      </c>
      <c r="Q1243" t="str">
        <f>LEFT(Table1[[#This Row],[Category and Sub-Category]],FIND("/",Table1[[#This Row],[Category and Sub-Category]])-1)</f>
        <v>music</v>
      </c>
      <c r="R1243" t="str">
        <f>RIGHT(Table1[[#This Row],[Category and Sub-Category]],LEN(Table1[[#This Row],[Category and Sub-Category]])-FIND("/",Table1[[#This Row],[Category and Sub-Category]]))</f>
        <v>world music</v>
      </c>
      <c r="S1243" s="9">
        <f>(((Table1[[#This Row],[launched_at]]/60)/60)/24)+DATE(1970,1,1)+(-5/24)</f>
        <v>41923.629398148143</v>
      </c>
      <c r="T1243" s="9">
        <f>(((Table1[[#This Row],[deadline]]/60)/60)/24)+DATE(1970,1,1)+(-5/24)</f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1">
        <f>Table1[[#This Row],[pledged]]/Table1[[#This Row],[goal]]</f>
        <v>5.4884742041712408E-3</v>
      </c>
      <c r="P1244">
        <f>ROUND(Table1[[#This Row],[pledged]]/Table1[[#This Row],[backers_count]],0)</f>
        <v>5</v>
      </c>
      <c r="Q1244" t="str">
        <f>LEFT(Table1[[#This Row],[Category and Sub-Category]],FIND("/",Table1[[#This Row],[Category and Sub-Category]])-1)</f>
        <v>music</v>
      </c>
      <c r="R1244" t="str">
        <f>RIGHT(Table1[[#This Row],[Category and Sub-Category]],LEN(Table1[[#This Row],[Category and Sub-Category]])-FIND("/",Table1[[#This Row],[Category and Sub-Category]]))</f>
        <v>world music</v>
      </c>
      <c r="S1244" s="9">
        <f>(((Table1[[#This Row],[launched_at]]/60)/60)/24)+DATE(1970,1,1)+(-5/24)</f>
        <v>40781.957199074073</v>
      </c>
      <c r="T1244" s="9">
        <f>(((Table1[[#This Row],[deadline]]/60)/60)/24)+DATE(1970,1,1)+(-5/24)</f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1">
        <f>Table1[[#This Row],[pledged]]/Table1[[#This Row],[goal]]</f>
        <v>0.14091666666666666</v>
      </c>
      <c r="P1245">
        <f>ROUND(Table1[[#This Row],[pledged]]/Table1[[#This Row],[backers_count]],0)</f>
        <v>45</v>
      </c>
      <c r="Q1245" t="str">
        <f>LEFT(Table1[[#This Row],[Category and Sub-Category]],FIND("/",Table1[[#This Row],[Category and Sub-Category]])-1)</f>
        <v>music</v>
      </c>
      <c r="R1245" t="str">
        <f>RIGHT(Table1[[#This Row],[Category and Sub-Category]],LEN(Table1[[#This Row],[Category and Sub-Category]])-FIND("/",Table1[[#This Row],[Category and Sub-Category]]))</f>
        <v>world music</v>
      </c>
      <c r="S1245" s="9">
        <f>(((Table1[[#This Row],[launched_at]]/60)/60)/24)+DATE(1970,1,1)+(-5/24)</f>
        <v>40671.670960648145</v>
      </c>
      <c r="T1245" s="9">
        <f>(((Table1[[#This Row],[deadline]]/60)/60)/24)+DATE(1970,1,1)+(-5/24)</f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1">
        <f>Table1[[#This Row],[pledged]]/Table1[[#This Row],[goal]]</f>
        <v>1.038</v>
      </c>
      <c r="P1246">
        <f>ROUND(Table1[[#This Row],[pledged]]/Table1[[#This Row],[backers_count]],0)</f>
        <v>46</v>
      </c>
      <c r="Q1246" t="str">
        <f>LEFT(Table1[[#This Row],[Category and Sub-Category]],FIND("/",Table1[[#This Row],[Category and Sub-Category]])-1)</f>
        <v>music</v>
      </c>
      <c r="R1246" t="str">
        <f>RIGHT(Table1[[#This Row],[Category and Sub-Category]],LEN(Table1[[#This Row],[Category and Sub-Category]])-FIND("/",Table1[[#This Row],[Category and Sub-Category]]))</f>
        <v>rock</v>
      </c>
      <c r="S1246" s="9">
        <f>(((Table1[[#This Row],[launched_at]]/60)/60)/24)+DATE(1970,1,1)+(-5/24)</f>
        <v>41355.617164351846</v>
      </c>
      <c r="T1246" s="9">
        <f>(((Table1[[#This Row],[deadline]]/60)/60)/24)+DATE(1970,1,1)+(-5/24)</f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1">
        <f>Table1[[#This Row],[pledged]]/Table1[[#This Row],[goal]]</f>
        <v>1.2024999999999999</v>
      </c>
      <c r="P1247">
        <f>ROUND(Table1[[#This Row],[pledged]]/Table1[[#This Row],[backers_count]],0)</f>
        <v>141</v>
      </c>
      <c r="Q1247" t="str">
        <f>LEFT(Table1[[#This Row],[Category and Sub-Category]],FIND("/",Table1[[#This Row],[Category and Sub-Category]])-1)</f>
        <v>music</v>
      </c>
      <c r="R1247" t="str">
        <f>RIGHT(Table1[[#This Row],[Category and Sub-Category]],LEN(Table1[[#This Row],[Category and Sub-Category]])-FIND("/",Table1[[#This Row],[Category and Sub-Category]]))</f>
        <v>rock</v>
      </c>
      <c r="S1247" s="9">
        <f>(((Table1[[#This Row],[launched_at]]/60)/60)/24)+DATE(1970,1,1)+(-5/24)</f>
        <v>41774.391597222217</v>
      </c>
      <c r="T1247" s="9">
        <f>(((Table1[[#This Row],[deadline]]/60)/60)/24)+DATE(1970,1,1)+(-5/24)</f>
        <v>41804.391597222217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1">
        <f>Table1[[#This Row],[pledged]]/Table1[[#This Row],[goal]]</f>
        <v>1.17</v>
      </c>
      <c r="P1248">
        <f>ROUND(Table1[[#This Row],[pledged]]/Table1[[#This Row],[backers_count]],0)</f>
        <v>75</v>
      </c>
      <c r="Q1248" t="str">
        <f>LEFT(Table1[[#This Row],[Category and Sub-Category]],FIND("/",Table1[[#This Row],[Category and Sub-Category]])-1)</f>
        <v>music</v>
      </c>
      <c r="R1248" t="str">
        <f>RIGHT(Table1[[#This Row],[Category and Sub-Category]],LEN(Table1[[#This Row],[Category and Sub-Category]])-FIND("/",Table1[[#This Row],[Category and Sub-Category]]))</f>
        <v>rock</v>
      </c>
      <c r="S1248" s="9">
        <f>(((Table1[[#This Row],[launched_at]]/60)/60)/24)+DATE(1970,1,1)+(-5/24)</f>
        <v>40837.835057870368</v>
      </c>
      <c r="T1248" s="9">
        <f>(((Table1[[#This Row],[deadline]]/60)/60)/24)+DATE(1970,1,1)+(-5/24)</f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1">
        <f>Table1[[#This Row],[pledged]]/Table1[[#This Row],[goal]]</f>
        <v>1.2214285714285715</v>
      </c>
      <c r="P1249">
        <f>ROUND(Table1[[#This Row],[pledged]]/Table1[[#This Row],[backers_count]],0)</f>
        <v>86</v>
      </c>
      <c r="Q1249" t="str">
        <f>LEFT(Table1[[#This Row],[Category and Sub-Category]],FIND("/",Table1[[#This Row],[Category and Sub-Category]])-1)</f>
        <v>music</v>
      </c>
      <c r="R1249" t="str">
        <f>RIGHT(Table1[[#This Row],[Category and Sub-Category]],LEN(Table1[[#This Row],[Category and Sub-Category]])-FIND("/",Table1[[#This Row],[Category and Sub-Category]]))</f>
        <v>rock</v>
      </c>
      <c r="S1249" s="9">
        <f>(((Table1[[#This Row],[launched_at]]/60)/60)/24)+DATE(1970,1,1)+(-5/24)</f>
        <v>41370.083969907406</v>
      </c>
      <c r="T1249" s="9">
        <f>(((Table1[[#This Row],[deadline]]/60)/60)/24)+DATE(1970,1,1)+(-5/24)</f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1">
        <f>Table1[[#This Row],[pledged]]/Table1[[#This Row],[goal]]</f>
        <v>1.5164</v>
      </c>
      <c r="P1250">
        <f>ROUND(Table1[[#This Row],[pledged]]/Table1[[#This Row],[backers_count]],0)</f>
        <v>64</v>
      </c>
      <c r="Q1250" t="str">
        <f>LEFT(Table1[[#This Row],[Category and Sub-Category]],FIND("/",Table1[[#This Row],[Category and Sub-Category]])-1)</f>
        <v>music</v>
      </c>
      <c r="R1250" t="str">
        <f>RIGHT(Table1[[#This Row],[Category and Sub-Category]],LEN(Table1[[#This Row],[Category and Sub-Category]])-FIND("/",Table1[[#This Row],[Category and Sub-Category]]))</f>
        <v>rock</v>
      </c>
      <c r="S1250" s="9">
        <f>(((Table1[[#This Row],[launched_at]]/60)/60)/24)+DATE(1970,1,1)+(-5/24)</f>
        <v>41767.448530092588</v>
      </c>
      <c r="T1250" s="9">
        <f>(((Table1[[#This Row],[deadline]]/60)/60)/24)+DATE(1970,1,1)+(-5/24)</f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1">
        <f>Table1[[#This Row],[pledged]]/Table1[[#This Row],[goal]]</f>
        <v>1.0444</v>
      </c>
      <c r="P1251">
        <f>ROUND(Table1[[#This Row],[pledged]]/Table1[[#This Row],[backers_count]],0)</f>
        <v>64</v>
      </c>
      <c r="Q1251" t="str">
        <f>LEFT(Table1[[#This Row],[Category and Sub-Category]],FIND("/",Table1[[#This Row],[Category and Sub-Category]])-1)</f>
        <v>music</v>
      </c>
      <c r="R1251" t="str">
        <f>RIGHT(Table1[[#This Row],[Category and Sub-Category]],LEN(Table1[[#This Row],[Category and Sub-Category]])-FIND("/",Table1[[#This Row],[Category and Sub-Category]]))</f>
        <v>rock</v>
      </c>
      <c r="S1251" s="9">
        <f>(((Table1[[#This Row],[launched_at]]/60)/60)/24)+DATE(1970,1,1)+(-5/24)</f>
        <v>41067.532534722224</v>
      </c>
      <c r="T1251" s="9">
        <f>(((Table1[[#This Row],[deadline]]/60)/60)/24)+DATE(1970,1,1)+(-5/24)</f>
        <v>41097.532534722224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1">
        <f>Table1[[#This Row],[pledged]]/Table1[[#This Row],[goal]]</f>
        <v>2.0015333333333332</v>
      </c>
      <c r="P1252">
        <f>ROUND(Table1[[#This Row],[pledged]]/Table1[[#This Row],[backers_count]],0)</f>
        <v>118</v>
      </c>
      <c r="Q1252" t="str">
        <f>LEFT(Table1[[#This Row],[Category and Sub-Category]],FIND("/",Table1[[#This Row],[Category and Sub-Category]])-1)</f>
        <v>music</v>
      </c>
      <c r="R1252" t="str">
        <f>RIGHT(Table1[[#This Row],[Category and Sub-Category]],LEN(Table1[[#This Row],[Category and Sub-Category]])-FIND("/",Table1[[#This Row],[Category and Sub-Category]]))</f>
        <v>rock</v>
      </c>
      <c r="S1252" s="9">
        <f>(((Table1[[#This Row],[launched_at]]/60)/60)/24)+DATE(1970,1,1)+(-5/24)</f>
        <v>41843.434386574074</v>
      </c>
      <c r="T1252" s="9">
        <f>(((Table1[[#This Row],[deadline]]/60)/60)/24)+DATE(1970,1,1)+(-5/24)</f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1">
        <f>Table1[[#This Row],[pledged]]/Table1[[#This Row],[goal]]</f>
        <v>1.018</v>
      </c>
      <c r="P1253">
        <f>ROUND(Table1[[#This Row],[pledged]]/Table1[[#This Row],[backers_count]],0)</f>
        <v>83</v>
      </c>
      <c r="Q1253" t="str">
        <f>LEFT(Table1[[#This Row],[Category and Sub-Category]],FIND("/",Table1[[#This Row],[Category and Sub-Category]])-1)</f>
        <v>music</v>
      </c>
      <c r="R1253" t="str">
        <f>RIGHT(Table1[[#This Row],[Category and Sub-Category]],LEN(Table1[[#This Row],[Category and Sub-Category]])-FIND("/",Table1[[#This Row],[Category and Sub-Category]]))</f>
        <v>rock</v>
      </c>
      <c r="S1253" s="9">
        <f>(((Table1[[#This Row],[launched_at]]/60)/60)/24)+DATE(1970,1,1)+(-5/24)</f>
        <v>40751.606099537035</v>
      </c>
      <c r="T1253" s="9">
        <f>(((Table1[[#This Row],[deadline]]/60)/60)/24)+DATE(1970,1,1)+(-5/24)</f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1">
        <f>Table1[[#This Row],[pledged]]/Table1[[#This Row],[goal]]</f>
        <v>1.3765714285714286</v>
      </c>
      <c r="P1254">
        <f>ROUND(Table1[[#This Row],[pledged]]/Table1[[#This Row],[backers_count]],0)</f>
        <v>34</v>
      </c>
      <c r="Q1254" t="str">
        <f>LEFT(Table1[[#This Row],[Category and Sub-Category]],FIND("/",Table1[[#This Row],[Category and Sub-Category]])-1)</f>
        <v>music</v>
      </c>
      <c r="R1254" t="str">
        <f>RIGHT(Table1[[#This Row],[Category and Sub-Category]],LEN(Table1[[#This Row],[Category and Sub-Category]])-FIND("/",Table1[[#This Row],[Category and Sub-Category]]))</f>
        <v>rock</v>
      </c>
      <c r="S1254" s="9">
        <f>(((Table1[[#This Row],[launched_at]]/60)/60)/24)+DATE(1970,1,1)+(-5/24)</f>
        <v>41543.779733796291</v>
      </c>
      <c r="T1254" s="9">
        <f>(((Table1[[#This Row],[deadline]]/60)/60)/24)+DATE(1970,1,1)+(-5/24)</f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1">
        <f>Table1[[#This Row],[pledged]]/Table1[[#This Row],[goal]]</f>
        <v>3038.3319999999999</v>
      </c>
      <c r="P1255">
        <f>ROUND(Table1[[#This Row],[pledged]]/Table1[[#This Row],[backers_count]],0)</f>
        <v>43</v>
      </c>
      <c r="Q1255" t="str">
        <f>LEFT(Table1[[#This Row],[Category and Sub-Category]],FIND("/",Table1[[#This Row],[Category and Sub-Category]])-1)</f>
        <v>music</v>
      </c>
      <c r="R1255" t="str">
        <f>RIGHT(Table1[[#This Row],[Category and Sub-Category]],LEN(Table1[[#This Row],[Category and Sub-Category]])-FIND("/",Table1[[#This Row],[Category and Sub-Category]]))</f>
        <v>rock</v>
      </c>
      <c r="S1255" s="9">
        <f>(((Table1[[#This Row],[launched_at]]/60)/60)/24)+DATE(1970,1,1)+(-5/24)</f>
        <v>41855.575312499997</v>
      </c>
      <c r="T1255" s="9">
        <f>(((Table1[[#This Row],[deadline]]/60)/60)/24)+DATE(1970,1,1)+(-5/24)</f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1">
        <f>Table1[[#This Row],[pledged]]/Table1[[#This Row],[goal]]</f>
        <v>1.9885074626865671</v>
      </c>
      <c r="P1256">
        <f>ROUND(Table1[[#This Row],[pledged]]/Table1[[#This Row],[backers_count]],0)</f>
        <v>94</v>
      </c>
      <c r="Q1256" t="str">
        <f>LEFT(Table1[[#This Row],[Category and Sub-Category]],FIND("/",Table1[[#This Row],[Category and Sub-Category]])-1)</f>
        <v>music</v>
      </c>
      <c r="R1256" t="str">
        <f>RIGHT(Table1[[#This Row],[Category and Sub-Category]],LEN(Table1[[#This Row],[Category and Sub-Category]])-FIND("/",Table1[[#This Row],[Category and Sub-Category]]))</f>
        <v>rock</v>
      </c>
      <c r="S1256" s="9">
        <f>(((Table1[[#This Row],[launched_at]]/60)/60)/24)+DATE(1970,1,1)+(-5/24)</f>
        <v>40487.413032407407</v>
      </c>
      <c r="T1256" s="9">
        <f>(((Table1[[#This Row],[deadline]]/60)/60)/24)+DATE(1970,1,1)+(-5/24)</f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1">
        <f>Table1[[#This Row],[pledged]]/Table1[[#This Row],[goal]]</f>
        <v>2.0236666666666667</v>
      </c>
      <c r="P1257">
        <f>ROUND(Table1[[#This Row],[pledged]]/Table1[[#This Row],[backers_count]],0)</f>
        <v>56</v>
      </c>
      <c r="Q1257" t="str">
        <f>LEFT(Table1[[#This Row],[Category and Sub-Category]],FIND("/",Table1[[#This Row],[Category and Sub-Category]])-1)</f>
        <v>music</v>
      </c>
      <c r="R1257" t="str">
        <f>RIGHT(Table1[[#This Row],[Category and Sub-Category]],LEN(Table1[[#This Row],[Category and Sub-Category]])-FIND("/",Table1[[#This Row],[Category and Sub-Category]]))</f>
        <v>rock</v>
      </c>
      <c r="S1257" s="9">
        <f>(((Table1[[#This Row],[launched_at]]/60)/60)/24)+DATE(1970,1,1)+(-5/24)</f>
        <v>41579.637175925927</v>
      </c>
      <c r="T1257" s="9">
        <f>(((Table1[[#This Row],[deadline]]/60)/60)/24)+DATE(1970,1,1)+(-5/24)</f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1">
        <f>Table1[[#This Row],[pledged]]/Table1[[#This Row],[goal]]</f>
        <v>1.1796376666666666</v>
      </c>
      <c r="P1258">
        <f>ROUND(Table1[[#This Row],[pledged]]/Table1[[#This Row],[backers_count]],0)</f>
        <v>98</v>
      </c>
      <c r="Q1258" t="str">
        <f>LEFT(Table1[[#This Row],[Category and Sub-Category]],FIND("/",Table1[[#This Row],[Category and Sub-Category]])-1)</f>
        <v>music</v>
      </c>
      <c r="R1258" t="str">
        <f>RIGHT(Table1[[#This Row],[Category and Sub-Category]],LEN(Table1[[#This Row],[Category and Sub-Category]])-FIND("/",Table1[[#This Row],[Category and Sub-Category]]))</f>
        <v>rock</v>
      </c>
      <c r="S1258" s="9">
        <f>(((Table1[[#This Row],[launched_at]]/60)/60)/24)+DATE(1970,1,1)+(-5/24)</f>
        <v>40921.711006944446</v>
      </c>
      <c r="T1258" s="9">
        <f>(((Table1[[#This Row],[deadline]]/60)/60)/24)+DATE(1970,1,1)+(-5/24)</f>
        <v>40951.711006944446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1">
        <f>Table1[[#This Row],[pledged]]/Table1[[#This Row],[goal]]</f>
        <v>2.9472727272727273</v>
      </c>
      <c r="P1259">
        <f>ROUND(Table1[[#This Row],[pledged]]/Table1[[#This Row],[backers_count]],0)</f>
        <v>92</v>
      </c>
      <c r="Q1259" t="str">
        <f>LEFT(Table1[[#This Row],[Category and Sub-Category]],FIND("/",Table1[[#This Row],[Category and Sub-Category]])-1)</f>
        <v>music</v>
      </c>
      <c r="R1259" t="str">
        <f>RIGHT(Table1[[#This Row],[Category and Sub-Category]],LEN(Table1[[#This Row],[Category and Sub-Category]])-FIND("/",Table1[[#This Row],[Category and Sub-Category]]))</f>
        <v>rock</v>
      </c>
      <c r="S1259" s="9">
        <f>(((Table1[[#This Row],[launched_at]]/60)/60)/24)+DATE(1970,1,1)+(-5/24)</f>
        <v>40586.877199074072</v>
      </c>
      <c r="T1259" s="9">
        <f>(((Table1[[#This Row],[deadline]]/60)/60)/24)+DATE(1970,1,1)+(-5/24)</f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1">
        <f>Table1[[#This Row],[pledged]]/Table1[[#This Row],[goal]]</f>
        <v>2.1314633333333335</v>
      </c>
      <c r="P1260">
        <f>ROUND(Table1[[#This Row],[pledged]]/Table1[[#This Row],[backers_count]],0)</f>
        <v>38</v>
      </c>
      <c r="Q1260" t="str">
        <f>LEFT(Table1[[#This Row],[Category and Sub-Category]],FIND("/",Table1[[#This Row],[Category and Sub-Category]])-1)</f>
        <v>music</v>
      </c>
      <c r="R1260" t="str">
        <f>RIGHT(Table1[[#This Row],[Category and Sub-Category]],LEN(Table1[[#This Row],[Category and Sub-Category]])-FIND("/",Table1[[#This Row],[Category and Sub-Category]]))</f>
        <v>rock</v>
      </c>
      <c r="S1260" s="9">
        <f>(((Table1[[#This Row],[launched_at]]/60)/60)/24)+DATE(1970,1,1)+(-5/24)</f>
        <v>41487.402916666666</v>
      </c>
      <c r="T1260" s="9">
        <f>(((Table1[[#This Row],[deadline]]/60)/60)/24)+DATE(1970,1,1)+(-5/24)</f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1">
        <f>Table1[[#This Row],[pledged]]/Table1[[#This Row],[goal]]</f>
        <v>1.0424</v>
      </c>
      <c r="P1261">
        <f>ROUND(Table1[[#This Row],[pledged]]/Table1[[#This Row],[backers_count]],0)</f>
        <v>27</v>
      </c>
      <c r="Q1261" t="str">
        <f>LEFT(Table1[[#This Row],[Category and Sub-Category]],FIND("/",Table1[[#This Row],[Category and Sub-Category]])-1)</f>
        <v>music</v>
      </c>
      <c r="R1261" t="str">
        <f>RIGHT(Table1[[#This Row],[Category and Sub-Category]],LEN(Table1[[#This Row],[Category and Sub-Category]])-FIND("/",Table1[[#This Row],[Category and Sub-Category]]))</f>
        <v>rock</v>
      </c>
      <c r="S1261" s="9">
        <f>(((Table1[[#This Row],[launched_at]]/60)/60)/24)+DATE(1970,1,1)+(-5/24)</f>
        <v>41766.762314814812</v>
      </c>
      <c r="T1261" s="9">
        <f>(((Table1[[#This Row],[deadline]]/60)/60)/24)+DATE(1970,1,1)+(-5/24)</f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1">
        <f>Table1[[#This Row],[pledged]]/Table1[[#This Row],[goal]]</f>
        <v>1.1366666666666667</v>
      </c>
      <c r="P1262">
        <f>ROUND(Table1[[#This Row],[pledged]]/Table1[[#This Row],[backers_count]],0)</f>
        <v>51</v>
      </c>
      <c r="Q1262" t="str">
        <f>LEFT(Table1[[#This Row],[Category and Sub-Category]],FIND("/",Table1[[#This Row],[Category and Sub-Category]])-1)</f>
        <v>music</v>
      </c>
      <c r="R1262" t="str">
        <f>RIGHT(Table1[[#This Row],[Category and Sub-Category]],LEN(Table1[[#This Row],[Category and Sub-Category]])-FIND("/",Table1[[#This Row],[Category and Sub-Category]]))</f>
        <v>rock</v>
      </c>
      <c r="S1262" s="9">
        <f>(((Table1[[#This Row],[launched_at]]/60)/60)/24)+DATE(1970,1,1)+(-5/24)</f>
        <v>41666.63449074074</v>
      </c>
      <c r="T1262" s="9">
        <f>(((Table1[[#This Row],[deadline]]/60)/60)/24)+DATE(1970,1,1)+(-5/24)</f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1">
        <f>Table1[[#This Row],[pledged]]/Table1[[#This Row],[goal]]</f>
        <v>1.0125</v>
      </c>
      <c r="P1263">
        <f>ROUND(Table1[[#This Row],[pledged]]/Table1[[#This Row],[backers_count]],0)</f>
        <v>39</v>
      </c>
      <c r="Q1263" t="str">
        <f>LEFT(Table1[[#This Row],[Category and Sub-Category]],FIND("/",Table1[[#This Row],[Category and Sub-Category]])-1)</f>
        <v>music</v>
      </c>
      <c r="R1263" t="str">
        <f>RIGHT(Table1[[#This Row],[Category and Sub-Category]],LEN(Table1[[#This Row],[Category and Sub-Category]])-FIND("/",Table1[[#This Row],[Category and Sub-Category]]))</f>
        <v>rock</v>
      </c>
      <c r="S1263" s="9">
        <f>(((Table1[[#This Row],[launched_at]]/60)/60)/24)+DATE(1970,1,1)+(-5/24)</f>
        <v>41638.134571759256</v>
      </c>
      <c r="T1263" s="9">
        <f>(((Table1[[#This Row],[deadline]]/60)/60)/24)+DATE(1970,1,1)+(-5/24)</f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1">
        <f>Table1[[#This Row],[pledged]]/Table1[[#This Row],[goal]]</f>
        <v>1.2541538461538462</v>
      </c>
      <c r="P1264">
        <f>ROUND(Table1[[#This Row],[pledged]]/Table1[[#This Row],[backers_count]],0)</f>
        <v>78</v>
      </c>
      <c r="Q1264" t="str">
        <f>LEFT(Table1[[#This Row],[Category and Sub-Category]],FIND("/",Table1[[#This Row],[Category and Sub-Category]])-1)</f>
        <v>music</v>
      </c>
      <c r="R1264" t="str">
        <f>RIGHT(Table1[[#This Row],[Category and Sub-Category]],LEN(Table1[[#This Row],[Category and Sub-Category]])-FIND("/",Table1[[#This Row],[Category and Sub-Category]]))</f>
        <v>rock</v>
      </c>
      <c r="S1264" s="9">
        <f>(((Table1[[#This Row],[launched_at]]/60)/60)/24)+DATE(1970,1,1)+(-5/24)</f>
        <v>41656.554305555554</v>
      </c>
      <c r="T1264" s="9">
        <f>(((Table1[[#This Row],[deadline]]/60)/60)/24)+DATE(1970,1,1)+(-5/24)</f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1">
        <f>Table1[[#This Row],[pledged]]/Table1[[#This Row],[goal]]</f>
        <v>1.19</v>
      </c>
      <c r="P1265">
        <f>ROUND(Table1[[#This Row],[pledged]]/Table1[[#This Row],[backers_count]],0)</f>
        <v>44</v>
      </c>
      <c r="Q1265" t="str">
        <f>LEFT(Table1[[#This Row],[Category and Sub-Category]],FIND("/",Table1[[#This Row],[Category and Sub-Category]])-1)</f>
        <v>music</v>
      </c>
      <c r="R1265" t="str">
        <f>RIGHT(Table1[[#This Row],[Category and Sub-Category]],LEN(Table1[[#This Row],[Category and Sub-Category]])-FIND("/",Table1[[#This Row],[Category and Sub-Category]]))</f>
        <v>rock</v>
      </c>
      <c r="S1265" s="9">
        <f>(((Table1[[#This Row],[launched_at]]/60)/60)/24)+DATE(1970,1,1)+(-5/24)</f>
        <v>41691.875810185185</v>
      </c>
      <c r="T1265" s="9">
        <f>(((Table1[[#This Row],[deadline]]/60)/60)/24)+DATE(1970,1,1)+(-5/24)</f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1">
        <f>Table1[[#This Row],[pledged]]/Table1[[#This Row],[goal]]</f>
        <v>1.6646153846153846</v>
      </c>
      <c r="P1266">
        <f>ROUND(Table1[[#This Row],[pledged]]/Table1[[#This Row],[backers_count]],0)</f>
        <v>32</v>
      </c>
      <c r="Q1266" t="str">
        <f>LEFT(Table1[[#This Row],[Category and Sub-Category]],FIND("/",Table1[[#This Row],[Category and Sub-Category]])-1)</f>
        <v>music</v>
      </c>
      <c r="R1266" t="str">
        <f>RIGHT(Table1[[#This Row],[Category and Sub-Category]],LEN(Table1[[#This Row],[Category and Sub-Category]])-FIND("/",Table1[[#This Row],[Category and Sub-Category]]))</f>
        <v>rock</v>
      </c>
      <c r="S1266" s="9">
        <f>(((Table1[[#This Row],[launched_at]]/60)/60)/24)+DATE(1970,1,1)+(-5/24)</f>
        <v>41547.454664351848</v>
      </c>
      <c r="T1266" s="9">
        <f>(((Table1[[#This Row],[deadline]]/60)/60)/24)+DATE(1970,1,1)+(-5/24)</f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1">
        <f>Table1[[#This Row],[pledged]]/Table1[[#This Row],[goal]]</f>
        <v>1.1914771428571429</v>
      </c>
      <c r="P1267">
        <f>ROUND(Table1[[#This Row],[pledged]]/Table1[[#This Row],[backers_count]],0)</f>
        <v>63</v>
      </c>
      <c r="Q1267" t="str">
        <f>LEFT(Table1[[#This Row],[Category and Sub-Category]],FIND("/",Table1[[#This Row],[Category and Sub-Category]])-1)</f>
        <v>music</v>
      </c>
      <c r="R1267" t="str">
        <f>RIGHT(Table1[[#This Row],[Category and Sub-Category]],LEN(Table1[[#This Row],[Category and Sub-Category]])-FIND("/",Table1[[#This Row],[Category and Sub-Category]]))</f>
        <v>rock</v>
      </c>
      <c r="S1267" s="9">
        <f>(((Table1[[#This Row],[launched_at]]/60)/60)/24)+DATE(1970,1,1)+(-5/24)</f>
        <v>40465.446932870364</v>
      </c>
      <c r="T1267" s="9">
        <f>(((Table1[[#This Row],[deadline]]/60)/60)/24)+DATE(1970,1,1)+(-5/24)</f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1">
        <f>Table1[[#This Row],[pledged]]/Table1[[#This Row],[goal]]</f>
        <v>1.0047368421052632</v>
      </c>
      <c r="P1268">
        <f>ROUND(Table1[[#This Row],[pledged]]/Table1[[#This Row],[backers_count]],0)</f>
        <v>191</v>
      </c>
      <c r="Q1268" t="str">
        <f>LEFT(Table1[[#This Row],[Category and Sub-Category]],FIND("/",Table1[[#This Row],[Category and Sub-Category]])-1)</f>
        <v>music</v>
      </c>
      <c r="R1268" t="str">
        <f>RIGHT(Table1[[#This Row],[Category and Sub-Category]],LEN(Table1[[#This Row],[Category and Sub-Category]])-FIND("/",Table1[[#This Row],[Category and Sub-Category]]))</f>
        <v>rock</v>
      </c>
      <c r="S1268" s="9">
        <f>(((Table1[[#This Row],[launched_at]]/60)/60)/24)+DATE(1970,1,1)+(-5/24)</f>
        <v>41620.668344907404</v>
      </c>
      <c r="T1268" s="9">
        <f>(((Table1[[#This Row],[deadline]]/60)/60)/24)+DATE(1970,1,1)+(-5/24)</f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1">
        <f>Table1[[#This Row],[pledged]]/Table1[[#This Row],[goal]]</f>
        <v>1.018</v>
      </c>
      <c r="P1269">
        <f>ROUND(Table1[[#This Row],[pledged]]/Table1[[#This Row],[backers_count]],0)</f>
        <v>141</v>
      </c>
      <c r="Q1269" t="str">
        <f>LEFT(Table1[[#This Row],[Category and Sub-Category]],FIND("/",Table1[[#This Row],[Category and Sub-Category]])-1)</f>
        <v>music</v>
      </c>
      <c r="R1269" t="str">
        <f>RIGHT(Table1[[#This Row],[Category and Sub-Category]],LEN(Table1[[#This Row],[Category and Sub-Category]])-FIND("/",Table1[[#This Row],[Category and Sub-Category]]))</f>
        <v>rock</v>
      </c>
      <c r="S1269" s="9">
        <f>(((Table1[[#This Row],[launched_at]]/60)/60)/24)+DATE(1970,1,1)+(-5/24)</f>
        <v>41449.376828703702</v>
      </c>
      <c r="T1269" s="9">
        <f>(((Table1[[#This Row],[deadline]]/60)/60)/24)+DATE(1970,1,1)+(-5/24)</f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1">
        <f>Table1[[#This Row],[pledged]]/Table1[[#This Row],[goal]]</f>
        <v>1.1666666666666667</v>
      </c>
      <c r="P1270">
        <f>ROUND(Table1[[#This Row],[pledged]]/Table1[[#This Row],[backers_count]],0)</f>
        <v>77</v>
      </c>
      <c r="Q1270" t="str">
        <f>LEFT(Table1[[#This Row],[Category and Sub-Category]],FIND("/",Table1[[#This Row],[Category and Sub-Category]])-1)</f>
        <v>music</v>
      </c>
      <c r="R1270" t="str">
        <f>RIGHT(Table1[[#This Row],[Category and Sub-Category]],LEN(Table1[[#This Row],[Category and Sub-Category]])-FIND("/",Table1[[#This Row],[Category and Sub-Category]]))</f>
        <v>rock</v>
      </c>
      <c r="S1270" s="9">
        <f>(((Table1[[#This Row],[launched_at]]/60)/60)/24)+DATE(1970,1,1)+(-5/24)</f>
        <v>41507.637118055551</v>
      </c>
      <c r="T1270" s="9">
        <f>(((Table1[[#This Row],[deadline]]/60)/60)/24)+DATE(1970,1,1)+(-5/24)</f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1">
        <f>Table1[[#This Row],[pledged]]/Table1[[#This Row],[goal]]</f>
        <v>1.0864893617021276</v>
      </c>
      <c r="P1271">
        <f>ROUND(Table1[[#This Row],[pledged]]/Table1[[#This Row],[backers_count]],0)</f>
        <v>99</v>
      </c>
      <c r="Q1271" t="str">
        <f>LEFT(Table1[[#This Row],[Category and Sub-Category]],FIND("/",Table1[[#This Row],[Category and Sub-Category]])-1)</f>
        <v>music</v>
      </c>
      <c r="R1271" t="str">
        <f>RIGHT(Table1[[#This Row],[Category and Sub-Category]],LEN(Table1[[#This Row],[Category and Sub-Category]])-FIND("/",Table1[[#This Row],[Category and Sub-Category]]))</f>
        <v>rock</v>
      </c>
      <c r="S1271" s="9">
        <f>(((Table1[[#This Row],[launched_at]]/60)/60)/24)+DATE(1970,1,1)+(-5/24)</f>
        <v>42445.614722222213</v>
      </c>
      <c r="T1271" s="9">
        <f>(((Table1[[#This Row],[deadline]]/60)/60)/24)+DATE(1970,1,1)+(-5/24)</f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1">
        <f>Table1[[#This Row],[pledged]]/Table1[[#This Row],[goal]]</f>
        <v>1.1472</v>
      </c>
      <c r="P1272">
        <f>ROUND(Table1[[#This Row],[pledged]]/Table1[[#This Row],[backers_count]],0)</f>
        <v>68</v>
      </c>
      <c r="Q1272" t="str">
        <f>LEFT(Table1[[#This Row],[Category and Sub-Category]],FIND("/",Table1[[#This Row],[Category and Sub-Category]])-1)</f>
        <v>music</v>
      </c>
      <c r="R1272" t="str">
        <f>RIGHT(Table1[[#This Row],[Category and Sub-Category]],LEN(Table1[[#This Row],[Category and Sub-Category]])-FIND("/",Table1[[#This Row],[Category and Sub-Category]]))</f>
        <v>rock</v>
      </c>
      <c r="S1272" s="9">
        <f>(((Table1[[#This Row],[launched_at]]/60)/60)/24)+DATE(1970,1,1)+(-5/24)</f>
        <v>40933.648634259262</v>
      </c>
      <c r="T1272" s="9">
        <f>(((Table1[[#This Row],[deadline]]/60)/60)/24)+DATE(1970,1,1)+(-5/24)</f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1">
        <f>Table1[[#This Row],[pledged]]/Table1[[#This Row],[goal]]</f>
        <v>1.018</v>
      </c>
      <c r="P1273">
        <f>ROUND(Table1[[#This Row],[pledged]]/Table1[[#This Row],[backers_count]],0)</f>
        <v>246</v>
      </c>
      <c r="Q1273" t="str">
        <f>LEFT(Table1[[#This Row],[Category and Sub-Category]],FIND("/",Table1[[#This Row],[Category and Sub-Category]])-1)</f>
        <v>music</v>
      </c>
      <c r="R1273" t="str">
        <f>RIGHT(Table1[[#This Row],[Category and Sub-Category]],LEN(Table1[[#This Row],[Category and Sub-Category]])-FIND("/",Table1[[#This Row],[Category and Sub-Category]]))</f>
        <v>rock</v>
      </c>
      <c r="S1273" s="9">
        <f>(((Table1[[#This Row],[launched_at]]/60)/60)/24)+DATE(1970,1,1)+(-5/24)</f>
        <v>41561.475219907406</v>
      </c>
      <c r="T1273" s="9">
        <f>(((Table1[[#This Row],[deadline]]/60)/60)/24)+DATE(1970,1,1)+(-5/24)</f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1">
        <f>Table1[[#This Row],[pledged]]/Table1[[#This Row],[goal]]</f>
        <v>1.06</v>
      </c>
      <c r="P1274">
        <f>ROUND(Table1[[#This Row],[pledged]]/Table1[[#This Row],[backers_count]],0)</f>
        <v>189</v>
      </c>
      <c r="Q1274" t="str">
        <f>LEFT(Table1[[#This Row],[Category and Sub-Category]],FIND("/",Table1[[#This Row],[Category and Sub-Category]])-1)</f>
        <v>music</v>
      </c>
      <c r="R1274" t="str">
        <f>RIGHT(Table1[[#This Row],[Category and Sub-Category]],LEN(Table1[[#This Row],[Category and Sub-Category]])-FIND("/",Table1[[#This Row],[Category and Sub-Category]]))</f>
        <v>rock</v>
      </c>
      <c r="S1274" s="9">
        <f>(((Table1[[#This Row],[launched_at]]/60)/60)/24)+DATE(1970,1,1)+(-5/24)</f>
        <v>40274.536793981482</v>
      </c>
      <c r="T1274" s="9">
        <f>(((Table1[[#This Row],[deadline]]/60)/60)/24)+DATE(1970,1,1)+(-5/24)</f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1">
        <f>Table1[[#This Row],[pledged]]/Table1[[#This Row],[goal]]</f>
        <v>1.0349999999999999</v>
      </c>
      <c r="P1275">
        <f>ROUND(Table1[[#This Row],[pledged]]/Table1[[#This Row],[backers_count]],0)</f>
        <v>77</v>
      </c>
      <c r="Q1275" t="str">
        <f>LEFT(Table1[[#This Row],[Category and Sub-Category]],FIND("/",Table1[[#This Row],[Category and Sub-Category]])-1)</f>
        <v>music</v>
      </c>
      <c r="R1275" t="str">
        <f>RIGHT(Table1[[#This Row],[Category and Sub-Category]],LEN(Table1[[#This Row],[Category and Sub-Category]])-FIND("/",Table1[[#This Row],[Category and Sub-Category]]))</f>
        <v>rock</v>
      </c>
      <c r="S1275" s="9">
        <f>(((Table1[[#This Row],[launched_at]]/60)/60)/24)+DATE(1970,1,1)+(-5/24)</f>
        <v>41852.521886574068</v>
      </c>
      <c r="T1275" s="9">
        <f>(((Table1[[#This Row],[deadline]]/60)/60)/24)+DATE(1970,1,1)+(-5/24)</f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1">
        <f>Table1[[#This Row],[pledged]]/Table1[[#This Row],[goal]]</f>
        <v>1.5497535999999998</v>
      </c>
      <c r="P1276">
        <f>ROUND(Table1[[#This Row],[pledged]]/Table1[[#This Row],[backers_count]],0)</f>
        <v>83</v>
      </c>
      <c r="Q1276" t="str">
        <f>LEFT(Table1[[#This Row],[Category and Sub-Category]],FIND("/",Table1[[#This Row],[Category and Sub-Category]])-1)</f>
        <v>music</v>
      </c>
      <c r="R1276" t="str">
        <f>RIGHT(Table1[[#This Row],[Category and Sub-Category]],LEN(Table1[[#This Row],[Category and Sub-Category]])-FIND("/",Table1[[#This Row],[Category and Sub-Category]]))</f>
        <v>rock</v>
      </c>
      <c r="S1276" s="9">
        <f>(((Table1[[#This Row],[launched_at]]/60)/60)/24)+DATE(1970,1,1)+(-5/24)</f>
        <v>41116.481770833328</v>
      </c>
      <c r="T1276" s="9">
        <f>(((Table1[[#This Row],[deadline]]/60)/60)/24)+DATE(1970,1,1)+(-5/24)</f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1">
        <f>Table1[[#This Row],[pledged]]/Table1[[#This Row],[goal]]</f>
        <v>1.6214066666666667</v>
      </c>
      <c r="P1277">
        <f>ROUND(Table1[[#This Row],[pledged]]/Table1[[#This Row],[backers_count]],0)</f>
        <v>63</v>
      </c>
      <c r="Q1277" t="str">
        <f>LEFT(Table1[[#This Row],[Category and Sub-Category]],FIND("/",Table1[[#This Row],[Category and Sub-Category]])-1)</f>
        <v>music</v>
      </c>
      <c r="R1277" t="str">
        <f>RIGHT(Table1[[#This Row],[Category and Sub-Category]],LEN(Table1[[#This Row],[Category and Sub-Category]])-FIND("/",Table1[[#This Row],[Category and Sub-Category]]))</f>
        <v>rock</v>
      </c>
      <c r="S1277" s="9">
        <f>(((Table1[[#This Row],[launched_at]]/60)/60)/24)+DATE(1970,1,1)+(-5/24)</f>
        <v>41458.659571759257</v>
      </c>
      <c r="T1277" s="9">
        <f>(((Table1[[#This Row],[deadline]]/60)/60)/24)+DATE(1970,1,1)+(-5/24)</f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1">
        <f>Table1[[#This Row],[pledged]]/Table1[[#This Row],[goal]]</f>
        <v>1.0442100000000001</v>
      </c>
      <c r="P1278">
        <f>ROUND(Table1[[#This Row],[pledged]]/Table1[[#This Row],[backers_count]],0)</f>
        <v>46</v>
      </c>
      <c r="Q1278" t="str">
        <f>LEFT(Table1[[#This Row],[Category and Sub-Category]],FIND("/",Table1[[#This Row],[Category and Sub-Category]])-1)</f>
        <v>music</v>
      </c>
      <c r="R1278" t="str">
        <f>RIGHT(Table1[[#This Row],[Category and Sub-Category]],LEN(Table1[[#This Row],[Category and Sub-Category]])-FIND("/",Table1[[#This Row],[Category and Sub-Category]]))</f>
        <v>rock</v>
      </c>
      <c r="S1278" s="9">
        <f>(((Table1[[#This Row],[launched_at]]/60)/60)/24)+DATE(1970,1,1)+(-5/24)</f>
        <v>40007.49591435185</v>
      </c>
      <c r="T1278" s="9">
        <f>(((Table1[[#This Row],[deadline]]/60)/60)/24)+DATE(1970,1,1)+(-5/24)</f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1">
        <f>Table1[[#This Row],[pledged]]/Table1[[#This Row],[goal]]</f>
        <v>1.0612433333333333</v>
      </c>
      <c r="P1279">
        <f>ROUND(Table1[[#This Row],[pledged]]/Table1[[#This Row],[backers_count]],0)</f>
        <v>39</v>
      </c>
      <c r="Q1279" t="str">
        <f>LEFT(Table1[[#This Row],[Category and Sub-Category]],FIND("/",Table1[[#This Row],[Category and Sub-Category]])-1)</f>
        <v>music</v>
      </c>
      <c r="R1279" t="str">
        <f>RIGHT(Table1[[#This Row],[Category and Sub-Category]],LEN(Table1[[#This Row],[Category and Sub-Category]])-FIND("/",Table1[[#This Row],[Category and Sub-Category]]))</f>
        <v>rock</v>
      </c>
      <c r="S1279" s="9">
        <f>(((Table1[[#This Row],[launched_at]]/60)/60)/24)+DATE(1970,1,1)+(-5/24)</f>
        <v>41121.35355324074</v>
      </c>
      <c r="T1279" s="9">
        <f>(((Table1[[#This Row],[deadline]]/60)/60)/24)+DATE(1970,1,1)+(-5/24)</f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1">
        <f>Table1[[#This Row],[pledged]]/Table1[[#This Row],[goal]]</f>
        <v>1.5493846153846154</v>
      </c>
      <c r="P1280">
        <f>ROUND(Table1[[#This Row],[pledged]]/Table1[[#This Row],[backers_count]],0)</f>
        <v>53</v>
      </c>
      <c r="Q1280" t="str">
        <f>LEFT(Table1[[#This Row],[Category and Sub-Category]],FIND("/",Table1[[#This Row],[Category and Sub-Category]])-1)</f>
        <v>music</v>
      </c>
      <c r="R1280" t="str">
        <f>RIGHT(Table1[[#This Row],[Category and Sub-Category]],LEN(Table1[[#This Row],[Category and Sub-Category]])-FIND("/",Table1[[#This Row],[Category and Sub-Category]]))</f>
        <v>rock</v>
      </c>
      <c r="S1280" s="9">
        <f>(((Table1[[#This Row],[launched_at]]/60)/60)/24)+DATE(1970,1,1)+(-5/24)</f>
        <v>41786.346828703703</v>
      </c>
      <c r="T1280" s="9">
        <f>(((Table1[[#This Row],[deadline]]/60)/60)/24)+DATE(1970,1,1)+(-5/24)</f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1">
        <f>Table1[[#This Row],[pledged]]/Table1[[#This Row],[goal]]</f>
        <v>1.1077157238734421</v>
      </c>
      <c r="P1281">
        <f>ROUND(Table1[[#This Row],[pledged]]/Table1[[#This Row],[backers_count]],0)</f>
        <v>73</v>
      </c>
      <c r="Q1281" t="str">
        <f>LEFT(Table1[[#This Row],[Category and Sub-Category]],FIND("/",Table1[[#This Row],[Category and Sub-Category]])-1)</f>
        <v>music</v>
      </c>
      <c r="R1281" t="str">
        <f>RIGHT(Table1[[#This Row],[Category and Sub-Category]],LEN(Table1[[#This Row],[Category and Sub-Category]])-FIND("/",Table1[[#This Row],[Category and Sub-Category]]))</f>
        <v>rock</v>
      </c>
      <c r="S1281" s="9">
        <f>(((Table1[[#This Row],[launched_at]]/60)/60)/24)+DATE(1970,1,1)+(-5/24)</f>
        <v>41681.890856481477</v>
      </c>
      <c r="T1281" s="9">
        <f>(((Table1[[#This Row],[deadline]]/60)/60)/24)+DATE(1970,1,1)+(-5/24)</f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1">
        <f>Table1[[#This Row],[pledged]]/Table1[[#This Row],[goal]]</f>
        <v>1.1091186666666666</v>
      </c>
      <c r="P1282">
        <f>ROUND(Table1[[#This Row],[pledged]]/Table1[[#This Row],[backers_count]],0)</f>
        <v>128</v>
      </c>
      <c r="Q1282" t="str">
        <f>LEFT(Table1[[#This Row],[Category and Sub-Category]],FIND("/",Table1[[#This Row],[Category and Sub-Category]])-1)</f>
        <v>music</v>
      </c>
      <c r="R1282" t="str">
        <f>RIGHT(Table1[[#This Row],[Category and Sub-Category]],LEN(Table1[[#This Row],[Category and Sub-Category]])-FIND("/",Table1[[#This Row],[Category and Sub-Category]]))</f>
        <v>rock</v>
      </c>
      <c r="S1282" s="9">
        <f>(((Table1[[#This Row],[launched_at]]/60)/60)/24)+DATE(1970,1,1)+(-5/24)</f>
        <v>40513.54923611111</v>
      </c>
      <c r="T1282" s="9">
        <f>(((Table1[[#This Row],[deadline]]/60)/60)/24)+DATE(1970,1,1)+(-5/24)</f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1">
        <f>Table1[[#This Row],[pledged]]/Table1[[#This Row],[goal]]</f>
        <v>1.1071428571428572</v>
      </c>
      <c r="P1283">
        <f>ROUND(Table1[[#This Row],[pledged]]/Table1[[#This Row],[backers_count]],0)</f>
        <v>105</v>
      </c>
      <c r="Q1283" t="str">
        <f>LEFT(Table1[[#This Row],[Category and Sub-Category]],FIND("/",Table1[[#This Row],[Category and Sub-Category]])-1)</f>
        <v>music</v>
      </c>
      <c r="R1283" t="str">
        <f>RIGHT(Table1[[#This Row],[Category and Sub-Category]],LEN(Table1[[#This Row],[Category and Sub-Category]])-FIND("/",Table1[[#This Row],[Category and Sub-Category]]))</f>
        <v>rock</v>
      </c>
      <c r="S1283" s="9">
        <f>(((Table1[[#This Row],[launched_at]]/60)/60)/24)+DATE(1970,1,1)+(-5/24)</f>
        <v>41463.535138888888</v>
      </c>
      <c r="T1283" s="9">
        <f>(((Table1[[#This Row],[deadline]]/60)/60)/24)+DATE(1970,1,1)+(-5/24)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1">
        <f>Table1[[#This Row],[pledged]]/Table1[[#This Row],[goal]]</f>
        <v>1.2361333333333333</v>
      </c>
      <c r="P1284">
        <f>ROUND(Table1[[#This Row],[pledged]]/Table1[[#This Row],[backers_count]],0)</f>
        <v>68</v>
      </c>
      <c r="Q1284" t="str">
        <f>LEFT(Table1[[#This Row],[Category and Sub-Category]],FIND("/",Table1[[#This Row],[Category and Sub-Category]])-1)</f>
        <v>music</v>
      </c>
      <c r="R1284" t="str">
        <f>RIGHT(Table1[[#This Row],[Category and Sub-Category]],LEN(Table1[[#This Row],[Category and Sub-Category]])-FIND("/",Table1[[#This Row],[Category and Sub-Category]]))</f>
        <v>rock</v>
      </c>
      <c r="S1284" s="9">
        <f>(((Table1[[#This Row],[launched_at]]/60)/60)/24)+DATE(1970,1,1)+(-5/24)</f>
        <v>41586.266840277778</v>
      </c>
      <c r="T1284" s="9">
        <f>(((Table1[[#This Row],[deadline]]/60)/60)/24)+DATE(1970,1,1)+(-5/24)</f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1">
        <f>Table1[[#This Row],[pledged]]/Table1[[#This Row],[goal]]</f>
        <v>2.1105</v>
      </c>
      <c r="P1285">
        <f>ROUND(Table1[[#This Row],[pledged]]/Table1[[#This Row],[backers_count]],0)</f>
        <v>96</v>
      </c>
      <c r="Q1285" t="str">
        <f>LEFT(Table1[[#This Row],[Category and Sub-Category]],FIND("/",Table1[[#This Row],[Category and Sub-Category]])-1)</f>
        <v>music</v>
      </c>
      <c r="R1285" t="str">
        <f>RIGHT(Table1[[#This Row],[Category and Sub-Category]],LEN(Table1[[#This Row],[Category and Sub-Category]])-FIND("/",Table1[[#This Row],[Category and Sub-Category]]))</f>
        <v>rock</v>
      </c>
      <c r="S1285" s="9">
        <f>(((Table1[[#This Row],[launched_at]]/60)/60)/24)+DATE(1970,1,1)+(-5/24)</f>
        <v>41320.50913194444</v>
      </c>
      <c r="T1285" s="9">
        <f>(((Table1[[#This Row],[deadline]]/60)/60)/24)+DATE(1970,1,1)+(-5/24)</f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>Table1[[#This Row],[pledged]]/Table1[[#This Row],[goal]]</f>
        <v>1.01</v>
      </c>
      <c r="P1286">
        <f>ROUND(Table1[[#This Row],[pledged]]/Table1[[#This Row],[backers_count]],0)</f>
        <v>65</v>
      </c>
      <c r="Q1286" t="str">
        <f>LEFT(Table1[[#This Row],[Category and Sub-Category]],FIND("/",Table1[[#This Row],[Category and Sub-Category]])-1)</f>
        <v>theater</v>
      </c>
      <c r="R1286" t="str">
        <f>RIGHT(Table1[[#This Row],[Category and Sub-Category]],LEN(Table1[[#This Row],[Category and Sub-Category]])-FIND("/",Table1[[#This Row],[Category and Sub-Category]]))</f>
        <v>plays</v>
      </c>
      <c r="S1286" s="9">
        <f>(((Table1[[#This Row],[launched_at]]/60)/60)/24)+DATE(1970,1,1)+(-5/24)</f>
        <v>42712.026412037034</v>
      </c>
      <c r="T1286" s="9">
        <f>(((Table1[[#This Row],[deadline]]/60)/60)/24)+DATE(1970,1,1)+(-5/24)</f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>Table1[[#This Row],[pledged]]/Table1[[#This Row],[goal]]</f>
        <v>1.0165</v>
      </c>
      <c r="P1287">
        <f>ROUND(Table1[[#This Row],[pledged]]/Table1[[#This Row],[backers_count]],0)</f>
        <v>32</v>
      </c>
      <c r="Q1287" t="str">
        <f>LEFT(Table1[[#This Row],[Category and Sub-Category]],FIND("/",Table1[[#This Row],[Category and Sub-Category]])-1)</f>
        <v>theater</v>
      </c>
      <c r="R1287" t="str">
        <f>RIGHT(Table1[[#This Row],[Category and Sub-Category]],LEN(Table1[[#This Row],[Category and Sub-Category]])-FIND("/",Table1[[#This Row],[Category and Sub-Category]]))</f>
        <v>plays</v>
      </c>
      <c r="S1287" s="9">
        <f>(((Table1[[#This Row],[launched_at]]/60)/60)/24)+DATE(1970,1,1)+(-5/24)</f>
        <v>42160.374710648146</v>
      </c>
      <c r="T1287" s="9">
        <f>(((Table1[[#This Row],[deadline]]/60)/60)/24)+DATE(1970,1,1)+(-5/24)</f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1">
        <f>Table1[[#This Row],[pledged]]/Table1[[#This Row],[goal]]</f>
        <v>1.0833333333333333</v>
      </c>
      <c r="P1288">
        <f>ROUND(Table1[[#This Row],[pledged]]/Table1[[#This Row],[backers_count]],0)</f>
        <v>81</v>
      </c>
      <c r="Q1288" t="str">
        <f>LEFT(Table1[[#This Row],[Category and Sub-Category]],FIND("/",Table1[[#This Row],[Category and Sub-Category]])-1)</f>
        <v>theater</v>
      </c>
      <c r="R1288" t="str">
        <f>RIGHT(Table1[[#This Row],[Category and Sub-Category]],LEN(Table1[[#This Row],[Category and Sub-Category]])-FIND("/",Table1[[#This Row],[Category and Sub-Category]]))</f>
        <v>plays</v>
      </c>
      <c r="S1288" s="9">
        <f>(((Table1[[#This Row],[launched_at]]/60)/60)/24)+DATE(1970,1,1)+(-5/24)</f>
        <v>42039.176238425927</v>
      </c>
      <c r="T1288" s="9">
        <f>(((Table1[[#This Row],[deadline]]/60)/60)/24)+DATE(1970,1,1)+(-5/24)</f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1">
        <f>Table1[[#This Row],[pledged]]/Table1[[#This Row],[goal]]</f>
        <v>2.42</v>
      </c>
      <c r="P1289">
        <f>ROUND(Table1[[#This Row],[pledged]]/Table1[[#This Row],[backers_count]],0)</f>
        <v>24</v>
      </c>
      <c r="Q1289" t="str">
        <f>LEFT(Table1[[#This Row],[Category and Sub-Category]],FIND("/",Table1[[#This Row],[Category and Sub-Category]])-1)</f>
        <v>theater</v>
      </c>
      <c r="R1289" t="str">
        <f>RIGHT(Table1[[#This Row],[Category and Sub-Category]],LEN(Table1[[#This Row],[Category and Sub-Category]])-FIND("/",Table1[[#This Row],[Category and Sub-Category]]))</f>
        <v>plays</v>
      </c>
      <c r="S1289" s="9">
        <f>(((Table1[[#This Row],[launched_at]]/60)/60)/24)+DATE(1970,1,1)+(-5/24)</f>
        <v>42107.412685185183</v>
      </c>
      <c r="T1289" s="9">
        <f>(((Table1[[#This Row],[deadline]]/60)/60)/24)+DATE(1970,1,1)+(-5/24)</f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1">
        <f>Table1[[#This Row],[pledged]]/Table1[[#This Row],[goal]]</f>
        <v>1.0044999999999999</v>
      </c>
      <c r="P1290">
        <f>ROUND(Table1[[#This Row],[pledged]]/Table1[[#This Row],[backers_count]],0)</f>
        <v>66</v>
      </c>
      <c r="Q1290" t="str">
        <f>LEFT(Table1[[#This Row],[Category and Sub-Category]],FIND("/",Table1[[#This Row],[Category and Sub-Category]])-1)</f>
        <v>theater</v>
      </c>
      <c r="R1290" t="str">
        <f>RIGHT(Table1[[#This Row],[Category and Sub-Category]],LEN(Table1[[#This Row],[Category and Sub-Category]])-FIND("/",Table1[[#This Row],[Category and Sub-Category]]))</f>
        <v>plays</v>
      </c>
      <c r="S1290" s="9">
        <f>(((Table1[[#This Row],[launched_at]]/60)/60)/24)+DATE(1970,1,1)+(-5/24)</f>
        <v>42560.946331018517</v>
      </c>
      <c r="T1290" s="9">
        <f>(((Table1[[#This Row],[deadline]]/60)/60)/24)+DATE(1970,1,1)+(-5/24)</f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1">
        <f>Table1[[#This Row],[pledged]]/Table1[[#This Row],[goal]]</f>
        <v>1.2506666666666666</v>
      </c>
      <c r="P1291">
        <f>ROUND(Table1[[#This Row],[pledged]]/Table1[[#This Row],[backers_count]],0)</f>
        <v>36</v>
      </c>
      <c r="Q1291" t="str">
        <f>LEFT(Table1[[#This Row],[Category and Sub-Category]],FIND("/",Table1[[#This Row],[Category and Sub-Category]])-1)</f>
        <v>theater</v>
      </c>
      <c r="R1291" t="str">
        <f>RIGHT(Table1[[#This Row],[Category and Sub-Category]],LEN(Table1[[#This Row],[Category and Sub-Category]])-FIND("/",Table1[[#This Row],[Category and Sub-Category]]))</f>
        <v>plays</v>
      </c>
      <c r="S1291" s="9">
        <f>(((Table1[[#This Row],[launched_at]]/60)/60)/24)+DATE(1970,1,1)+(-5/24)</f>
        <v>42708.926446759251</v>
      </c>
      <c r="T1291" s="9">
        <f>(((Table1[[#This Row],[deadline]]/60)/60)/24)+DATE(1970,1,1)+(-5/24)</f>
        <v>42738.926446759251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1">
        <f>Table1[[#This Row],[pledged]]/Table1[[#This Row],[goal]]</f>
        <v>1.0857142857142856</v>
      </c>
      <c r="P1292">
        <f>ROUND(Table1[[#This Row],[pledged]]/Table1[[#This Row],[backers_count]],0)</f>
        <v>44</v>
      </c>
      <c r="Q1292" t="str">
        <f>LEFT(Table1[[#This Row],[Category and Sub-Category]],FIND("/",Table1[[#This Row],[Category and Sub-Category]])-1)</f>
        <v>theater</v>
      </c>
      <c r="R1292" t="str">
        <f>RIGHT(Table1[[#This Row],[Category and Sub-Category]],LEN(Table1[[#This Row],[Category and Sub-Category]])-FIND("/",Table1[[#This Row],[Category and Sub-Category]]))</f>
        <v>plays</v>
      </c>
      <c r="S1292" s="9">
        <f>(((Table1[[#This Row],[launched_at]]/60)/60)/24)+DATE(1970,1,1)+(-5/24)</f>
        <v>42086.406608796293</v>
      </c>
      <c r="T1292" s="9">
        <f>(((Table1[[#This Row],[deadline]]/60)/60)/24)+DATE(1970,1,1)+(-5/24)</f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1">
        <f>Table1[[#This Row],[pledged]]/Table1[[#This Row],[goal]]</f>
        <v>1.4570000000000001</v>
      </c>
      <c r="P1293">
        <f>ROUND(Table1[[#This Row],[pledged]]/Table1[[#This Row],[backers_count]],0)</f>
        <v>104</v>
      </c>
      <c r="Q1293" t="str">
        <f>LEFT(Table1[[#This Row],[Category and Sub-Category]],FIND("/",Table1[[#This Row],[Category and Sub-Category]])-1)</f>
        <v>theater</v>
      </c>
      <c r="R1293" t="str">
        <f>RIGHT(Table1[[#This Row],[Category and Sub-Category]],LEN(Table1[[#This Row],[Category and Sub-Category]])-FIND("/",Table1[[#This Row],[Category and Sub-Category]]))</f>
        <v>plays</v>
      </c>
      <c r="S1293" s="9">
        <f>(((Table1[[#This Row],[launched_at]]/60)/60)/24)+DATE(1970,1,1)+(-5/24)</f>
        <v>42064.444340277776</v>
      </c>
      <c r="T1293" s="9">
        <f>(((Table1[[#This Row],[deadline]]/60)/60)/24)+DATE(1970,1,1)+(-5/24)</f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1">
        <f>Table1[[#This Row],[pledged]]/Table1[[#This Row],[goal]]</f>
        <v>1.1000000000000001</v>
      </c>
      <c r="P1294">
        <f>ROUND(Table1[[#This Row],[pledged]]/Table1[[#This Row],[backers_count]],0)</f>
        <v>36</v>
      </c>
      <c r="Q1294" t="str">
        <f>LEFT(Table1[[#This Row],[Category and Sub-Category]],FIND("/",Table1[[#This Row],[Category and Sub-Category]])-1)</f>
        <v>theater</v>
      </c>
      <c r="R1294" t="str">
        <f>RIGHT(Table1[[#This Row],[Category and Sub-Category]],LEN(Table1[[#This Row],[Category and Sub-Category]])-FIND("/",Table1[[#This Row],[Category and Sub-Category]]))</f>
        <v>plays</v>
      </c>
      <c r="S1294" s="9">
        <f>(((Table1[[#This Row],[launched_at]]/60)/60)/24)+DATE(1970,1,1)+(-5/24)</f>
        <v>42256.555879629632</v>
      </c>
      <c r="T1294" s="9">
        <f>(((Table1[[#This Row],[deadline]]/60)/60)/24)+DATE(1970,1,1)+(-5/24)</f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1">
        <f>Table1[[#This Row],[pledged]]/Table1[[#This Row],[goal]]</f>
        <v>1.0223333333333333</v>
      </c>
      <c r="P1295">
        <f>ROUND(Table1[[#This Row],[pledged]]/Table1[[#This Row],[backers_count]],0)</f>
        <v>128</v>
      </c>
      <c r="Q1295" t="str">
        <f>LEFT(Table1[[#This Row],[Category and Sub-Category]],FIND("/",Table1[[#This Row],[Category and Sub-Category]])-1)</f>
        <v>theater</v>
      </c>
      <c r="R1295" t="str">
        <f>RIGHT(Table1[[#This Row],[Category and Sub-Category]],LEN(Table1[[#This Row],[Category and Sub-Category]])-FIND("/",Table1[[#This Row],[Category and Sub-Category]]))</f>
        <v>plays</v>
      </c>
      <c r="S1295" s="9">
        <f>(((Table1[[#This Row],[launched_at]]/60)/60)/24)+DATE(1970,1,1)+(-5/24)</f>
        <v>42292.492719907408</v>
      </c>
      <c r="T1295" s="9">
        <f>(((Table1[[#This Row],[deadline]]/60)/60)/24)+DATE(1970,1,1)+(-5/24)</f>
        <v>42322.534386574065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1">
        <f>Table1[[#This Row],[pledged]]/Table1[[#This Row],[goal]]</f>
        <v>1.22</v>
      </c>
      <c r="P1296">
        <f>ROUND(Table1[[#This Row],[pledged]]/Table1[[#This Row],[backers_count]],0)</f>
        <v>28</v>
      </c>
      <c r="Q1296" t="str">
        <f>LEFT(Table1[[#This Row],[Category and Sub-Category]],FIND("/",Table1[[#This Row],[Category and Sub-Category]])-1)</f>
        <v>theater</v>
      </c>
      <c r="R1296" t="str">
        <f>RIGHT(Table1[[#This Row],[Category and Sub-Category]],LEN(Table1[[#This Row],[Category and Sub-Category]])-FIND("/",Table1[[#This Row],[Category and Sub-Category]]))</f>
        <v>plays</v>
      </c>
      <c r="S1296" s="9">
        <f>(((Table1[[#This Row],[launched_at]]/60)/60)/24)+DATE(1970,1,1)+(-5/24)</f>
        <v>42278.245335648149</v>
      </c>
      <c r="T1296" s="9">
        <f>(((Table1[[#This Row],[deadline]]/60)/60)/24)+DATE(1970,1,1)+(-5/24)</f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1">
        <f>Table1[[#This Row],[pledged]]/Table1[[#This Row],[goal]]</f>
        <v>1.0196000000000001</v>
      </c>
      <c r="P1297">
        <f>ROUND(Table1[[#This Row],[pledged]]/Table1[[#This Row],[backers_count]],0)</f>
        <v>40</v>
      </c>
      <c r="Q1297" t="str">
        <f>LEFT(Table1[[#This Row],[Category and Sub-Category]],FIND("/",Table1[[#This Row],[Category and Sub-Category]])-1)</f>
        <v>theater</v>
      </c>
      <c r="R1297" t="str">
        <f>RIGHT(Table1[[#This Row],[Category and Sub-Category]],LEN(Table1[[#This Row],[Category and Sub-Category]])-FIND("/",Table1[[#This Row],[Category and Sub-Category]]))</f>
        <v>plays</v>
      </c>
      <c r="S1297" s="9">
        <f>(((Table1[[#This Row],[launched_at]]/60)/60)/24)+DATE(1970,1,1)+(-5/24)</f>
        <v>42184.364548611113</v>
      </c>
      <c r="T1297" s="9">
        <f>(((Table1[[#This Row],[deadline]]/60)/60)/24)+DATE(1970,1,1)+(-5/24)</f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1">
        <f>Table1[[#This Row],[pledged]]/Table1[[#This Row],[goal]]</f>
        <v>1.411764705882353</v>
      </c>
      <c r="P1298">
        <f>ROUND(Table1[[#This Row],[pledged]]/Table1[[#This Row],[backers_count]],0)</f>
        <v>52</v>
      </c>
      <c r="Q1298" t="str">
        <f>LEFT(Table1[[#This Row],[Category and Sub-Category]],FIND("/",Table1[[#This Row],[Category and Sub-Category]])-1)</f>
        <v>theater</v>
      </c>
      <c r="R1298" t="str">
        <f>RIGHT(Table1[[#This Row],[Category and Sub-Category]],LEN(Table1[[#This Row],[Category and Sub-Category]])-FIND("/",Table1[[#This Row],[Category and Sub-Category]]))</f>
        <v>plays</v>
      </c>
      <c r="S1298" s="9">
        <f>(((Table1[[#This Row],[launched_at]]/60)/60)/24)+DATE(1970,1,1)+(-5/24)</f>
        <v>42422.842280092591</v>
      </c>
      <c r="T1298" s="9">
        <f>(((Table1[[#This Row],[deadline]]/60)/60)/24)+DATE(1970,1,1)+(-5/24)</f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1">
        <f>Table1[[#This Row],[pledged]]/Table1[[#This Row],[goal]]</f>
        <v>1.0952500000000001</v>
      </c>
      <c r="P1299">
        <f>ROUND(Table1[[#This Row],[pledged]]/Table1[[#This Row],[backers_count]],0)</f>
        <v>92</v>
      </c>
      <c r="Q1299" t="str">
        <f>LEFT(Table1[[#This Row],[Category and Sub-Category]],FIND("/",Table1[[#This Row],[Category and Sub-Category]])-1)</f>
        <v>theater</v>
      </c>
      <c r="R1299" t="str">
        <f>RIGHT(Table1[[#This Row],[Category and Sub-Category]],LEN(Table1[[#This Row],[Category and Sub-Category]])-FIND("/",Table1[[#This Row],[Category and Sub-Category]]))</f>
        <v>plays</v>
      </c>
      <c r="S1299" s="9">
        <f>(((Table1[[#This Row],[launched_at]]/60)/60)/24)+DATE(1970,1,1)+(-5/24)</f>
        <v>42461.538865740738</v>
      </c>
      <c r="T1299" s="9">
        <f>(((Table1[[#This Row],[deadline]]/60)/60)/24)+DATE(1970,1,1)+(-5/24)</f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1">
        <f>Table1[[#This Row],[pledged]]/Table1[[#This Row],[goal]]</f>
        <v>1.0465</v>
      </c>
      <c r="P1300">
        <f>ROUND(Table1[[#This Row],[pledged]]/Table1[[#This Row],[backers_count]],0)</f>
        <v>63</v>
      </c>
      <c r="Q1300" t="str">
        <f>LEFT(Table1[[#This Row],[Category and Sub-Category]],FIND("/",Table1[[#This Row],[Category and Sub-Category]])-1)</f>
        <v>theater</v>
      </c>
      <c r="R1300" t="str">
        <f>RIGHT(Table1[[#This Row],[Category and Sub-Category]],LEN(Table1[[#This Row],[Category and Sub-Category]])-FIND("/",Table1[[#This Row],[Category and Sub-Category]]))</f>
        <v>plays</v>
      </c>
      <c r="S1300" s="9">
        <f>(((Table1[[#This Row],[launched_at]]/60)/60)/24)+DATE(1970,1,1)+(-5/24)</f>
        <v>42458.472592592596</v>
      </c>
      <c r="T1300" s="9">
        <f>(((Table1[[#This Row],[deadline]]/60)/60)/24)+DATE(1970,1,1)+(-5/24)</f>
        <v>42488.472592592596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1">
        <f>Table1[[#This Row],[pledged]]/Table1[[#This Row],[goal]]</f>
        <v>1.24</v>
      </c>
      <c r="P1301">
        <f>ROUND(Table1[[#This Row],[pledged]]/Table1[[#This Row],[backers_count]],0)</f>
        <v>136</v>
      </c>
      <c r="Q1301" t="str">
        <f>LEFT(Table1[[#This Row],[Category and Sub-Category]],FIND("/",Table1[[#This Row],[Category and Sub-Category]])-1)</f>
        <v>theater</v>
      </c>
      <c r="R1301" t="str">
        <f>RIGHT(Table1[[#This Row],[Category and Sub-Category]],LEN(Table1[[#This Row],[Category and Sub-Category]])-FIND("/",Table1[[#This Row],[Category and Sub-Category]]))</f>
        <v>plays</v>
      </c>
      <c r="S1301" s="9">
        <f>(((Table1[[#This Row],[launched_at]]/60)/60)/24)+DATE(1970,1,1)+(-5/24)</f>
        <v>42169.606006944443</v>
      </c>
      <c r="T1301" s="9">
        <f>(((Table1[[#This Row],[deadline]]/60)/60)/24)+DATE(1970,1,1)+(-5/24)</f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1">
        <f>Table1[[#This Row],[pledged]]/Table1[[#This Row],[goal]]</f>
        <v>1.35</v>
      </c>
      <c r="P1302">
        <f>ROUND(Table1[[#This Row],[pledged]]/Table1[[#This Row],[backers_count]],0)</f>
        <v>169</v>
      </c>
      <c r="Q1302" t="str">
        <f>LEFT(Table1[[#This Row],[Category and Sub-Category]],FIND("/",Table1[[#This Row],[Category and Sub-Category]])-1)</f>
        <v>theater</v>
      </c>
      <c r="R1302" t="str">
        <f>RIGHT(Table1[[#This Row],[Category and Sub-Category]],LEN(Table1[[#This Row],[Category and Sub-Category]])-FIND("/",Table1[[#This Row],[Category and Sub-Category]]))</f>
        <v>plays</v>
      </c>
      <c r="S1302" s="9">
        <f>(((Table1[[#This Row],[launched_at]]/60)/60)/24)+DATE(1970,1,1)+(-5/24)</f>
        <v>42483.466874999998</v>
      </c>
      <c r="T1302" s="9">
        <f>(((Table1[[#This Row],[deadline]]/60)/60)/24)+DATE(1970,1,1)+(-5/24)</f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1">
        <f>Table1[[#This Row],[pledged]]/Table1[[#This Row],[goal]]</f>
        <v>1.0275000000000001</v>
      </c>
      <c r="P1303">
        <f>ROUND(Table1[[#This Row],[pledged]]/Table1[[#This Row],[backers_count]],0)</f>
        <v>71</v>
      </c>
      <c r="Q1303" t="str">
        <f>LEFT(Table1[[#This Row],[Category and Sub-Category]],FIND("/",Table1[[#This Row],[Category and Sub-Category]])-1)</f>
        <v>theater</v>
      </c>
      <c r="R1303" t="str">
        <f>RIGHT(Table1[[#This Row],[Category and Sub-Category]],LEN(Table1[[#This Row],[Category and Sub-Category]])-FIND("/",Table1[[#This Row],[Category and Sub-Category]]))</f>
        <v>plays</v>
      </c>
      <c r="S1303" s="9">
        <f>(((Table1[[#This Row],[launched_at]]/60)/60)/24)+DATE(1970,1,1)+(-5/24)</f>
        <v>42195.541412037033</v>
      </c>
      <c r="T1303" s="9">
        <f>(((Table1[[#This Row],[deadline]]/60)/60)/24)+DATE(1970,1,1)+(-5/24)</f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1">
        <f>Table1[[#This Row],[pledged]]/Table1[[#This Row],[goal]]</f>
        <v>1</v>
      </c>
      <c r="P1304">
        <f>ROUND(Table1[[#This Row],[pledged]]/Table1[[#This Row],[backers_count]],0)</f>
        <v>50</v>
      </c>
      <c r="Q1304" t="str">
        <f>LEFT(Table1[[#This Row],[Category and Sub-Category]],FIND("/",Table1[[#This Row],[Category and Sub-Category]])-1)</f>
        <v>theater</v>
      </c>
      <c r="R1304" t="str">
        <f>RIGHT(Table1[[#This Row],[Category and Sub-Category]],LEN(Table1[[#This Row],[Category and Sub-Category]])-FIND("/",Table1[[#This Row],[Category and Sub-Category]]))</f>
        <v>plays</v>
      </c>
      <c r="S1304" s="9">
        <f>(((Table1[[#This Row],[launched_at]]/60)/60)/24)+DATE(1970,1,1)+(-5/24)</f>
        <v>42674.849664351852</v>
      </c>
      <c r="T1304" s="9">
        <f>(((Table1[[#This Row],[deadline]]/60)/60)/24)+DATE(1970,1,1)+(-5/24)</f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1">
        <f>Table1[[#This Row],[pledged]]/Table1[[#This Row],[goal]]</f>
        <v>1.3026085714285716</v>
      </c>
      <c r="P1305">
        <f>ROUND(Table1[[#This Row],[pledged]]/Table1[[#This Row],[backers_count]],0)</f>
        <v>42</v>
      </c>
      <c r="Q1305" t="str">
        <f>LEFT(Table1[[#This Row],[Category and Sub-Category]],FIND("/",Table1[[#This Row],[Category and Sub-Category]])-1)</f>
        <v>theater</v>
      </c>
      <c r="R1305" t="str">
        <f>RIGHT(Table1[[#This Row],[Category and Sub-Category]],LEN(Table1[[#This Row],[Category and Sub-Category]])-FIND("/",Table1[[#This Row],[Category and Sub-Category]]))</f>
        <v>plays</v>
      </c>
      <c r="S1305" s="9">
        <f>(((Table1[[#This Row],[launched_at]]/60)/60)/24)+DATE(1970,1,1)+(-5/24)</f>
        <v>42566.232870370368</v>
      </c>
      <c r="T1305" s="9">
        <f>(((Table1[[#This Row],[deadline]]/60)/60)/24)+DATE(1970,1,1)+(-5/24)</f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1">
        <f>Table1[[#This Row],[pledged]]/Table1[[#This Row],[goal]]</f>
        <v>0.39627499999999999</v>
      </c>
      <c r="P1306">
        <f>ROUND(Table1[[#This Row],[pledged]]/Table1[[#This Row],[backers_count]],0)</f>
        <v>152</v>
      </c>
      <c r="Q1306" t="str">
        <f>LEFT(Table1[[#This Row],[Category and Sub-Category]],FIND("/",Table1[[#This Row],[Category and Sub-Category]])-1)</f>
        <v>technology</v>
      </c>
      <c r="R1306" t="str">
        <f>RIGHT(Table1[[#This Row],[Category and Sub-Category]],LEN(Table1[[#This Row],[Category and Sub-Category]])-FIND("/",Table1[[#This Row],[Category and Sub-Category]]))</f>
        <v>wearables</v>
      </c>
      <c r="S1306" s="9">
        <f>(((Table1[[#This Row],[launched_at]]/60)/60)/24)+DATE(1970,1,1)+(-5/24)</f>
        <v>42746.986168981479</v>
      </c>
      <c r="T1306" s="9">
        <f>(((Table1[[#This Row],[deadline]]/60)/60)/24)+DATE(1970,1,1)+(-5/24)</f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1">
        <f>Table1[[#This Row],[pledged]]/Table1[[#This Row],[goal]]</f>
        <v>0.25976666666666665</v>
      </c>
      <c r="P1307">
        <f>ROUND(Table1[[#This Row],[pledged]]/Table1[[#This Row],[backers_count]],0)</f>
        <v>91</v>
      </c>
      <c r="Q1307" t="str">
        <f>LEFT(Table1[[#This Row],[Category and Sub-Category]],FIND("/",Table1[[#This Row],[Category and Sub-Category]])-1)</f>
        <v>technology</v>
      </c>
      <c r="R1307" t="str">
        <f>RIGHT(Table1[[#This Row],[Category and Sub-Category]],LEN(Table1[[#This Row],[Category and Sub-Category]])-FIND("/",Table1[[#This Row],[Category and Sub-Category]]))</f>
        <v>wearables</v>
      </c>
      <c r="S1307" s="9">
        <f>(((Table1[[#This Row],[launched_at]]/60)/60)/24)+DATE(1970,1,1)+(-5/24)</f>
        <v>42543.457268518519</v>
      </c>
      <c r="T1307" s="9">
        <f>(((Table1[[#This Row],[deadline]]/60)/60)/24)+DATE(1970,1,1)+(-5/24)</f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1">
        <f>Table1[[#This Row],[pledged]]/Table1[[#This Row],[goal]]</f>
        <v>0.65246363636363636</v>
      </c>
      <c r="P1308">
        <f>ROUND(Table1[[#This Row],[pledged]]/Table1[[#This Row],[backers_count]],0)</f>
        <v>202</v>
      </c>
      <c r="Q1308" t="str">
        <f>LEFT(Table1[[#This Row],[Category and Sub-Category]],FIND("/",Table1[[#This Row],[Category and Sub-Category]])-1)</f>
        <v>technology</v>
      </c>
      <c r="R1308" t="str">
        <f>RIGHT(Table1[[#This Row],[Category and Sub-Category]],LEN(Table1[[#This Row],[Category and Sub-Category]])-FIND("/",Table1[[#This Row],[Category and Sub-Category]]))</f>
        <v>wearables</v>
      </c>
      <c r="S1308" s="9">
        <f>(((Table1[[#This Row],[launched_at]]/60)/60)/24)+DATE(1970,1,1)+(-5/24)</f>
        <v>41947.249236111107</v>
      </c>
      <c r="T1308" s="9">
        <f>(((Table1[[#This Row],[deadline]]/60)/60)/24)+DATE(1970,1,1)+(-5/24)</f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1">
        <f>Table1[[#This Row],[pledged]]/Table1[[#This Row],[goal]]</f>
        <v>0.11514000000000001</v>
      </c>
      <c r="P1309">
        <f>ROUND(Table1[[#This Row],[pledged]]/Table1[[#This Row],[backers_count]],0)</f>
        <v>128</v>
      </c>
      <c r="Q1309" t="str">
        <f>LEFT(Table1[[#This Row],[Category and Sub-Category]],FIND("/",Table1[[#This Row],[Category and Sub-Category]])-1)</f>
        <v>technology</v>
      </c>
      <c r="R1309" t="str">
        <f>RIGHT(Table1[[#This Row],[Category and Sub-Category]],LEN(Table1[[#This Row],[Category and Sub-Category]])-FIND("/",Table1[[#This Row],[Category and Sub-Category]]))</f>
        <v>wearables</v>
      </c>
      <c r="S1309" s="9">
        <f>(((Table1[[#This Row],[launched_at]]/60)/60)/24)+DATE(1970,1,1)+(-5/24)</f>
        <v>42387.294895833329</v>
      </c>
      <c r="T1309" s="9">
        <f>(((Table1[[#This Row],[deadline]]/60)/60)/24)+DATE(1970,1,1)+(-5/24)</f>
        <v>42417.294895833329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1">
        <f>Table1[[#This Row],[pledged]]/Table1[[#This Row],[goal]]</f>
        <v>0.11360000000000001</v>
      </c>
      <c r="P1310">
        <f>ROUND(Table1[[#This Row],[pledged]]/Table1[[#This Row],[backers_count]],0)</f>
        <v>30</v>
      </c>
      <c r="Q1310" t="str">
        <f>LEFT(Table1[[#This Row],[Category and Sub-Category]],FIND("/",Table1[[#This Row],[Category and Sub-Category]])-1)</f>
        <v>technology</v>
      </c>
      <c r="R1310" t="str">
        <f>RIGHT(Table1[[#This Row],[Category and Sub-Category]],LEN(Table1[[#This Row],[Category and Sub-Category]])-FIND("/",Table1[[#This Row],[Category and Sub-Category]]))</f>
        <v>wearables</v>
      </c>
      <c r="S1310" s="9">
        <f>(((Table1[[#This Row],[launched_at]]/60)/60)/24)+DATE(1970,1,1)+(-5/24)</f>
        <v>42611.405231481483</v>
      </c>
      <c r="T1310" s="9">
        <f>(((Table1[[#This Row],[deadline]]/60)/60)/24)+DATE(1970,1,1)+(-5/24)</f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1">
        <f>Table1[[#This Row],[pledged]]/Table1[[#This Row],[goal]]</f>
        <v>1.1199130434782609</v>
      </c>
      <c r="P1311">
        <f>ROUND(Table1[[#This Row],[pledged]]/Table1[[#This Row],[backers_count]],0)</f>
        <v>368</v>
      </c>
      <c r="Q1311" t="str">
        <f>LEFT(Table1[[#This Row],[Category and Sub-Category]],FIND("/",Table1[[#This Row],[Category and Sub-Category]])-1)</f>
        <v>technology</v>
      </c>
      <c r="R1311" t="str">
        <f>RIGHT(Table1[[#This Row],[Category and Sub-Category]],LEN(Table1[[#This Row],[Category and Sub-Category]])-FIND("/",Table1[[#This Row],[Category and Sub-Category]]))</f>
        <v>wearables</v>
      </c>
      <c r="S1311" s="9">
        <f>(((Table1[[#This Row],[launched_at]]/60)/60)/24)+DATE(1970,1,1)+(-5/24)</f>
        <v>42257.674398148149</v>
      </c>
      <c r="T1311" s="9">
        <f>(((Table1[[#This Row],[deadline]]/60)/60)/24)+DATE(1970,1,1)+(-5/24)</f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1">
        <f>Table1[[#This Row],[pledged]]/Table1[[#This Row],[goal]]</f>
        <v>0.155</v>
      </c>
      <c r="P1312">
        <f>ROUND(Table1[[#This Row],[pledged]]/Table1[[#This Row],[backers_count]],0)</f>
        <v>129</v>
      </c>
      <c r="Q1312" t="str">
        <f>LEFT(Table1[[#This Row],[Category and Sub-Category]],FIND("/",Table1[[#This Row],[Category and Sub-Category]])-1)</f>
        <v>technology</v>
      </c>
      <c r="R1312" t="str">
        <f>RIGHT(Table1[[#This Row],[Category and Sub-Category]],LEN(Table1[[#This Row],[Category and Sub-Category]])-FIND("/",Table1[[#This Row],[Category and Sub-Category]]))</f>
        <v>wearables</v>
      </c>
      <c r="S1312" s="9">
        <f>(((Table1[[#This Row],[launched_at]]/60)/60)/24)+DATE(1970,1,1)+(-5/24)</f>
        <v>42556.458912037029</v>
      </c>
      <c r="T1312" s="9">
        <f>(((Table1[[#This Row],[deadline]]/60)/60)/24)+DATE(1970,1,1)+(-5/24)</f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1">
        <f>Table1[[#This Row],[pledged]]/Table1[[#This Row],[goal]]</f>
        <v>0.32028000000000001</v>
      </c>
      <c r="P1313">
        <f>ROUND(Table1[[#This Row],[pledged]]/Table1[[#This Row],[backers_count]],0)</f>
        <v>801</v>
      </c>
      <c r="Q1313" t="str">
        <f>LEFT(Table1[[#This Row],[Category and Sub-Category]],FIND("/",Table1[[#This Row],[Category and Sub-Category]])-1)</f>
        <v>technology</v>
      </c>
      <c r="R1313" t="str">
        <f>RIGHT(Table1[[#This Row],[Category and Sub-Category]],LEN(Table1[[#This Row],[Category and Sub-Category]])-FIND("/",Table1[[#This Row],[Category and Sub-Category]]))</f>
        <v>wearables</v>
      </c>
      <c r="S1313" s="9">
        <f>(((Table1[[#This Row],[launched_at]]/60)/60)/24)+DATE(1970,1,1)+(-5/24)</f>
        <v>42669.593969907401</v>
      </c>
      <c r="T1313" s="9">
        <f>(((Table1[[#This Row],[deadline]]/60)/60)/24)+DATE(1970,1,1)+(-5/24)</f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1">
        <f>Table1[[#This Row],[pledged]]/Table1[[#This Row],[goal]]</f>
        <v>6.0869565217391303E-3</v>
      </c>
      <c r="P1314">
        <f>ROUND(Table1[[#This Row],[pledged]]/Table1[[#This Row],[backers_count]],0)</f>
        <v>28</v>
      </c>
      <c r="Q1314" t="str">
        <f>LEFT(Table1[[#This Row],[Category and Sub-Category]],FIND("/",Table1[[#This Row],[Category and Sub-Category]])-1)</f>
        <v>technology</v>
      </c>
      <c r="R1314" t="str">
        <f>RIGHT(Table1[[#This Row],[Category and Sub-Category]],LEN(Table1[[#This Row],[Category and Sub-Category]])-FIND("/",Table1[[#This Row],[Category and Sub-Category]]))</f>
        <v>wearables</v>
      </c>
      <c r="S1314" s="9">
        <f>(((Table1[[#This Row],[launched_at]]/60)/60)/24)+DATE(1970,1,1)+(-5/24)</f>
        <v>42082.494467592587</v>
      </c>
      <c r="T1314" s="9">
        <f>(((Table1[[#This Row],[deadline]]/60)/60)/24)+DATE(1970,1,1)+(-5/24)</f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1">
        <f>Table1[[#This Row],[pledged]]/Table1[[#This Row],[goal]]</f>
        <v>0.31114999999999998</v>
      </c>
      <c r="P1315">
        <f>ROUND(Table1[[#This Row],[pledged]]/Table1[[#This Row],[backers_count]],0)</f>
        <v>102</v>
      </c>
      <c r="Q1315" t="str">
        <f>LEFT(Table1[[#This Row],[Category and Sub-Category]],FIND("/",Table1[[#This Row],[Category and Sub-Category]])-1)</f>
        <v>technology</v>
      </c>
      <c r="R1315" t="str">
        <f>RIGHT(Table1[[#This Row],[Category and Sub-Category]],LEN(Table1[[#This Row],[Category and Sub-Category]])-FIND("/",Table1[[#This Row],[Category and Sub-Category]]))</f>
        <v>wearables</v>
      </c>
      <c r="S1315" s="9">
        <f>(((Table1[[#This Row],[launched_at]]/60)/60)/24)+DATE(1970,1,1)+(-5/24)</f>
        <v>42402.50131944444</v>
      </c>
      <c r="T1315" s="9">
        <f>(((Table1[[#This Row],[deadline]]/60)/60)/24)+DATE(1970,1,1)+(-5/24)</f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1">
        <f>Table1[[#This Row],[pledged]]/Table1[[#This Row],[goal]]</f>
        <v>1.1266666666666666E-2</v>
      </c>
      <c r="P1316">
        <f>ROUND(Table1[[#This Row],[pledged]]/Table1[[#This Row],[backers_count]],0)</f>
        <v>184</v>
      </c>
      <c r="Q1316" t="str">
        <f>LEFT(Table1[[#This Row],[Category and Sub-Category]],FIND("/",Table1[[#This Row],[Category and Sub-Category]])-1)</f>
        <v>technology</v>
      </c>
      <c r="R1316" t="str">
        <f>RIGHT(Table1[[#This Row],[Category and Sub-Category]],LEN(Table1[[#This Row],[Category and Sub-Category]])-FIND("/",Table1[[#This Row],[Category and Sub-Category]]))</f>
        <v>wearables</v>
      </c>
      <c r="S1316" s="9">
        <f>(((Table1[[#This Row],[launched_at]]/60)/60)/24)+DATE(1970,1,1)+(-5/24)</f>
        <v>42604.461342592585</v>
      </c>
      <c r="T1316" s="9">
        <f>(((Table1[[#This Row],[deadline]]/60)/60)/24)+DATE(1970,1,1)+(-5/24)</f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1">
        <f>Table1[[#This Row],[pledged]]/Table1[[#This Row],[goal]]</f>
        <v>0.40404000000000001</v>
      </c>
      <c r="P1317">
        <f>ROUND(Table1[[#This Row],[pledged]]/Table1[[#This Row],[backers_count]],0)</f>
        <v>163</v>
      </c>
      <c r="Q1317" t="str">
        <f>LEFT(Table1[[#This Row],[Category and Sub-Category]],FIND("/",Table1[[#This Row],[Category and Sub-Category]])-1)</f>
        <v>technology</v>
      </c>
      <c r="R1317" t="str">
        <f>RIGHT(Table1[[#This Row],[Category and Sub-Category]],LEN(Table1[[#This Row],[Category and Sub-Category]])-FIND("/",Table1[[#This Row],[Category and Sub-Category]]))</f>
        <v>wearables</v>
      </c>
      <c r="S1317" s="9">
        <f>(((Table1[[#This Row],[launched_at]]/60)/60)/24)+DATE(1970,1,1)+(-5/24)</f>
        <v>42278.289907407401</v>
      </c>
      <c r="T1317" s="9">
        <f>(((Table1[[#This Row],[deadline]]/60)/60)/24)+DATE(1970,1,1)+(-5/24)</f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1">
        <f>Table1[[#This Row],[pledged]]/Table1[[#This Row],[goal]]</f>
        <v>1.3333333333333333E-5</v>
      </c>
      <c r="P1318">
        <f>ROUND(Table1[[#This Row],[pledged]]/Table1[[#This Row],[backers_count]],0)</f>
        <v>1</v>
      </c>
      <c r="Q1318" t="str">
        <f>LEFT(Table1[[#This Row],[Category and Sub-Category]],FIND("/",Table1[[#This Row],[Category and Sub-Category]])-1)</f>
        <v>technology</v>
      </c>
      <c r="R1318" t="str">
        <f>RIGHT(Table1[[#This Row],[Category and Sub-Category]],LEN(Table1[[#This Row],[Category and Sub-Category]])-FIND("/",Table1[[#This Row],[Category and Sub-Category]]))</f>
        <v>wearables</v>
      </c>
      <c r="S1318" s="9">
        <f>(((Table1[[#This Row],[launched_at]]/60)/60)/24)+DATE(1970,1,1)+(-5/24)</f>
        <v>42393.753576388881</v>
      </c>
      <c r="T1318" s="9">
        <f>(((Table1[[#This Row],[deadline]]/60)/60)/24)+DATE(1970,1,1)+(-5/24)</f>
        <v>42428.753576388881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1">
        <f>Table1[[#This Row],[pledged]]/Table1[[#This Row],[goal]]</f>
        <v>5.7334999999999997E-2</v>
      </c>
      <c r="P1319">
        <f>ROUND(Table1[[#This Row],[pledged]]/Table1[[#This Row],[backers_count]],0)</f>
        <v>604</v>
      </c>
      <c r="Q1319" t="str">
        <f>LEFT(Table1[[#This Row],[Category and Sub-Category]],FIND("/",Table1[[#This Row],[Category and Sub-Category]])-1)</f>
        <v>technology</v>
      </c>
      <c r="R1319" t="str">
        <f>RIGHT(Table1[[#This Row],[Category and Sub-Category]],LEN(Table1[[#This Row],[Category and Sub-Category]])-FIND("/",Table1[[#This Row],[Category and Sub-Category]]))</f>
        <v>wearables</v>
      </c>
      <c r="S1319" s="9">
        <f>(((Table1[[#This Row],[launched_at]]/60)/60)/24)+DATE(1970,1,1)+(-5/24)</f>
        <v>42520.027152777773</v>
      </c>
      <c r="T1319" s="9">
        <f>(((Table1[[#This Row],[deadline]]/60)/60)/24)+DATE(1970,1,1)+(-5/24)</f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1">
        <f>Table1[[#This Row],[pledged]]/Table1[[#This Row],[goal]]</f>
        <v>0.15325</v>
      </c>
      <c r="P1320">
        <f>ROUND(Table1[[#This Row],[pledged]]/Table1[[#This Row],[backers_count]],0)</f>
        <v>45</v>
      </c>
      <c r="Q1320" t="str">
        <f>LEFT(Table1[[#This Row],[Category and Sub-Category]],FIND("/",Table1[[#This Row],[Category and Sub-Category]])-1)</f>
        <v>technology</v>
      </c>
      <c r="R1320" t="str">
        <f>RIGHT(Table1[[#This Row],[Category and Sub-Category]],LEN(Table1[[#This Row],[Category and Sub-Category]])-FIND("/",Table1[[#This Row],[Category and Sub-Category]]))</f>
        <v>wearables</v>
      </c>
      <c r="S1320" s="9">
        <f>(((Table1[[#This Row],[launched_at]]/60)/60)/24)+DATE(1970,1,1)+(-5/24)</f>
        <v>41984.835324074076</v>
      </c>
      <c r="T1320" s="9">
        <f>(((Table1[[#This Row],[deadline]]/60)/60)/24)+DATE(1970,1,1)+(-5/24)</f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1">
        <f>Table1[[#This Row],[pledged]]/Table1[[#This Row],[goal]]</f>
        <v>0.15103448275862069</v>
      </c>
      <c r="P1321">
        <f>ROUND(Table1[[#This Row],[pledged]]/Table1[[#This Row],[backers_count]],0)</f>
        <v>97</v>
      </c>
      <c r="Q1321" t="str">
        <f>LEFT(Table1[[#This Row],[Category and Sub-Category]],FIND("/",Table1[[#This Row],[Category and Sub-Category]])-1)</f>
        <v>technology</v>
      </c>
      <c r="R1321" t="str">
        <f>RIGHT(Table1[[#This Row],[Category and Sub-Category]],LEN(Table1[[#This Row],[Category and Sub-Category]])-FIND("/",Table1[[#This Row],[Category and Sub-Category]]))</f>
        <v>wearables</v>
      </c>
      <c r="S1321" s="9">
        <f>(((Table1[[#This Row],[launched_at]]/60)/60)/24)+DATE(1970,1,1)+(-5/24)</f>
        <v>41816.603761574072</v>
      </c>
      <c r="T1321" s="9">
        <f>(((Table1[[#This Row],[deadline]]/60)/60)/24)+DATE(1970,1,1)+(-5/24)</f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1">
        <f>Table1[[#This Row],[pledged]]/Table1[[#This Row],[goal]]</f>
        <v>5.0299999999999997E-3</v>
      </c>
      <c r="P1322">
        <f>ROUND(Table1[[#This Row],[pledged]]/Table1[[#This Row],[backers_count]],0)</f>
        <v>168</v>
      </c>
      <c r="Q1322" t="str">
        <f>LEFT(Table1[[#This Row],[Category and Sub-Category]],FIND("/",Table1[[#This Row],[Category and Sub-Category]])-1)</f>
        <v>technology</v>
      </c>
      <c r="R1322" t="str">
        <f>RIGHT(Table1[[#This Row],[Category and Sub-Category]],LEN(Table1[[#This Row],[Category and Sub-Category]])-FIND("/",Table1[[#This Row],[Category and Sub-Category]]))</f>
        <v>wearables</v>
      </c>
      <c r="S1322" s="9">
        <f>(((Table1[[#This Row],[launched_at]]/60)/60)/24)+DATE(1970,1,1)+(-5/24)</f>
        <v>42705.482013888883</v>
      </c>
      <c r="T1322" s="9">
        <f>(((Table1[[#This Row],[deadline]]/60)/60)/24)+DATE(1970,1,1)+(-5/24)</f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1">
        <f>Table1[[#This Row],[pledged]]/Table1[[#This Row],[goal]]</f>
        <v>1.3028138528138528E-2</v>
      </c>
      <c r="P1323">
        <f>ROUND(Table1[[#This Row],[pledged]]/Table1[[#This Row],[backers_count]],0)</f>
        <v>860</v>
      </c>
      <c r="Q1323" t="str">
        <f>LEFT(Table1[[#This Row],[Category and Sub-Category]],FIND("/",Table1[[#This Row],[Category and Sub-Category]])-1)</f>
        <v>technology</v>
      </c>
      <c r="R1323" t="str">
        <f>RIGHT(Table1[[#This Row],[Category and Sub-Category]],LEN(Table1[[#This Row],[Category and Sub-Category]])-FIND("/",Table1[[#This Row],[Category and Sub-Category]]))</f>
        <v>wearables</v>
      </c>
      <c r="S1323" s="9">
        <f>(((Table1[[#This Row],[launched_at]]/60)/60)/24)+DATE(1970,1,1)+(-5/24)</f>
        <v>42697.540937499994</v>
      </c>
      <c r="T1323" s="9">
        <f>(((Table1[[#This Row],[deadline]]/60)/60)/24)+DATE(1970,1,1)+(-5/24)</f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1">
        <f>Table1[[#This Row],[pledged]]/Table1[[#This Row],[goal]]</f>
        <v>3.0285714285714286E-3</v>
      </c>
      <c r="P1324">
        <f>ROUND(Table1[[#This Row],[pledged]]/Table1[[#This Row],[backers_count]],0)</f>
        <v>27</v>
      </c>
      <c r="Q1324" t="str">
        <f>LEFT(Table1[[#This Row],[Category and Sub-Category]],FIND("/",Table1[[#This Row],[Category and Sub-Category]])-1)</f>
        <v>technology</v>
      </c>
      <c r="R1324" t="str">
        <f>RIGHT(Table1[[#This Row],[Category and Sub-Category]],LEN(Table1[[#This Row],[Category and Sub-Category]])-FIND("/",Table1[[#This Row],[Category and Sub-Category]]))</f>
        <v>wearables</v>
      </c>
      <c r="S1324" s="9">
        <f>(((Table1[[#This Row],[launched_at]]/60)/60)/24)+DATE(1970,1,1)+(-5/24)</f>
        <v>42115.448206018518</v>
      </c>
      <c r="T1324" s="9">
        <f>(((Table1[[#This Row],[deadline]]/60)/60)/24)+DATE(1970,1,1)+(-5/24)</f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1">
        <f>Table1[[#This Row],[pledged]]/Table1[[#This Row],[goal]]</f>
        <v>8.8800000000000004E-2</v>
      </c>
      <c r="P1325">
        <f>ROUND(Table1[[#This Row],[pledged]]/Table1[[#This Row],[backers_count]],0)</f>
        <v>30</v>
      </c>
      <c r="Q1325" t="str">
        <f>LEFT(Table1[[#This Row],[Category and Sub-Category]],FIND("/",Table1[[#This Row],[Category and Sub-Category]])-1)</f>
        <v>technology</v>
      </c>
      <c r="R1325" t="str">
        <f>RIGHT(Table1[[#This Row],[Category and Sub-Category]],LEN(Table1[[#This Row],[Category and Sub-Category]])-FIND("/",Table1[[#This Row],[Category and Sub-Category]]))</f>
        <v>wearables</v>
      </c>
      <c r="S1325" s="9">
        <f>(((Table1[[#This Row],[launched_at]]/60)/60)/24)+DATE(1970,1,1)+(-5/24)</f>
        <v>42451.490115740737</v>
      </c>
      <c r="T1325" s="9">
        <f>(((Table1[[#This Row],[deadline]]/60)/60)/24)+DATE(1970,1,1)+(-5/24)</f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1">
        <f>Table1[[#This Row],[pledged]]/Table1[[#This Row],[goal]]</f>
        <v>9.8400000000000001E-2</v>
      </c>
      <c r="P1326">
        <f>ROUND(Table1[[#This Row],[pledged]]/Table1[[#This Row],[backers_count]],0)</f>
        <v>55</v>
      </c>
      <c r="Q1326" t="str">
        <f>LEFT(Table1[[#This Row],[Category and Sub-Category]],FIND("/",Table1[[#This Row],[Category and Sub-Category]])-1)</f>
        <v>technology</v>
      </c>
      <c r="R1326" t="str">
        <f>RIGHT(Table1[[#This Row],[Category and Sub-Category]],LEN(Table1[[#This Row],[Category and Sub-Category]])-FIND("/",Table1[[#This Row],[Category and Sub-Category]]))</f>
        <v>wearables</v>
      </c>
      <c r="S1326" s="9">
        <f>(((Table1[[#This Row],[launched_at]]/60)/60)/24)+DATE(1970,1,1)+(-5/24)</f>
        <v>42626.425370370365</v>
      </c>
      <c r="T1326" s="9">
        <f>(((Table1[[#This Row],[deadline]]/60)/60)/24)+DATE(1970,1,1)+(-5/24)</f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1">
        <f>Table1[[#This Row],[pledged]]/Table1[[#This Row],[goal]]</f>
        <v>2.4299999999999999E-2</v>
      </c>
      <c r="P1327">
        <f>ROUND(Table1[[#This Row],[pledged]]/Table1[[#This Row],[backers_count]],0)</f>
        <v>61</v>
      </c>
      <c r="Q1327" t="str">
        <f>LEFT(Table1[[#This Row],[Category and Sub-Category]],FIND("/",Table1[[#This Row],[Category and Sub-Category]])-1)</f>
        <v>technology</v>
      </c>
      <c r="R1327" t="str">
        <f>RIGHT(Table1[[#This Row],[Category and Sub-Category]],LEN(Table1[[#This Row],[Category and Sub-Category]])-FIND("/",Table1[[#This Row],[Category and Sub-Category]]))</f>
        <v>wearables</v>
      </c>
      <c r="S1327" s="9">
        <f>(((Table1[[#This Row],[launched_at]]/60)/60)/24)+DATE(1970,1,1)+(-5/24)</f>
        <v>42703.877719907403</v>
      </c>
      <c r="T1327" s="9">
        <f>(((Table1[[#This Row],[deadline]]/60)/60)/24)+DATE(1970,1,1)+(-5/24)</f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1">
        <f>Table1[[#This Row],[pledged]]/Table1[[#This Row],[goal]]</f>
        <v>1.1299999999999999E-2</v>
      </c>
      <c r="P1328">
        <f>ROUND(Table1[[#This Row],[pledged]]/Table1[[#This Row],[backers_count]],0)</f>
        <v>103</v>
      </c>
      <c r="Q1328" t="str">
        <f>LEFT(Table1[[#This Row],[Category and Sub-Category]],FIND("/",Table1[[#This Row],[Category and Sub-Category]])-1)</f>
        <v>technology</v>
      </c>
      <c r="R1328" t="str">
        <f>RIGHT(Table1[[#This Row],[Category and Sub-Category]],LEN(Table1[[#This Row],[Category and Sub-Category]])-FIND("/",Table1[[#This Row],[Category and Sub-Category]]))</f>
        <v>wearables</v>
      </c>
      <c r="S1328" s="9">
        <f>(((Table1[[#This Row],[launched_at]]/60)/60)/24)+DATE(1970,1,1)+(-5/24)</f>
        <v>41974.583657407398</v>
      </c>
      <c r="T1328" s="9">
        <f>(((Table1[[#This Row],[deadline]]/60)/60)/24)+DATE(1970,1,1)+(-5/24)</f>
        <v>42019.583657407398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1">
        <f>Table1[[#This Row],[pledged]]/Table1[[#This Row],[goal]]</f>
        <v>3.5520833333333335E-2</v>
      </c>
      <c r="P1329">
        <f>ROUND(Table1[[#This Row],[pledged]]/Table1[[#This Row],[backers_count]],0)</f>
        <v>42</v>
      </c>
      <c r="Q1329" t="str">
        <f>LEFT(Table1[[#This Row],[Category and Sub-Category]],FIND("/",Table1[[#This Row],[Category and Sub-Category]])-1)</f>
        <v>technology</v>
      </c>
      <c r="R1329" t="str">
        <f>RIGHT(Table1[[#This Row],[Category and Sub-Category]],LEN(Table1[[#This Row],[Category and Sub-Category]])-FIND("/",Table1[[#This Row],[Category and Sub-Category]]))</f>
        <v>wearables</v>
      </c>
      <c r="S1329" s="9">
        <f>(((Table1[[#This Row],[launched_at]]/60)/60)/24)+DATE(1970,1,1)+(-5/24)</f>
        <v>42123.470312500001</v>
      </c>
      <c r="T1329" s="9">
        <f>(((Table1[[#This Row],[deadline]]/60)/60)/24)+DATE(1970,1,1)+(-5/24)</f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1">
        <f>Table1[[#This Row],[pledged]]/Table1[[#This Row],[goal]]</f>
        <v>2.3306666666666667E-2</v>
      </c>
      <c r="P1330">
        <f>ROUND(Table1[[#This Row],[pledged]]/Table1[[#This Row],[backers_count]],0)</f>
        <v>117</v>
      </c>
      <c r="Q1330" t="str">
        <f>LEFT(Table1[[#This Row],[Category and Sub-Category]],FIND("/",Table1[[#This Row],[Category and Sub-Category]])-1)</f>
        <v>technology</v>
      </c>
      <c r="R1330" t="str">
        <f>RIGHT(Table1[[#This Row],[Category and Sub-Category]],LEN(Table1[[#This Row],[Category and Sub-Category]])-FIND("/",Table1[[#This Row],[Category and Sub-Category]]))</f>
        <v>wearables</v>
      </c>
      <c r="S1330" s="9">
        <f>(((Table1[[#This Row],[launched_at]]/60)/60)/24)+DATE(1970,1,1)+(-5/24)</f>
        <v>42612.434421296297</v>
      </c>
      <c r="T1330" s="9">
        <f>(((Table1[[#This Row],[deadline]]/60)/60)/24)+DATE(1970,1,1)+(-5/24)</f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1">
        <f>Table1[[#This Row],[pledged]]/Table1[[#This Row],[goal]]</f>
        <v>8.1600000000000006E-3</v>
      </c>
      <c r="P1331">
        <f>ROUND(Table1[[#This Row],[pledged]]/Table1[[#This Row],[backers_count]],0)</f>
        <v>45</v>
      </c>
      <c r="Q1331" t="str">
        <f>LEFT(Table1[[#This Row],[Category and Sub-Category]],FIND("/",Table1[[#This Row],[Category and Sub-Category]])-1)</f>
        <v>technology</v>
      </c>
      <c r="R1331" t="str">
        <f>RIGHT(Table1[[#This Row],[Category and Sub-Category]],LEN(Table1[[#This Row],[Category and Sub-Category]])-FIND("/",Table1[[#This Row],[Category and Sub-Category]]))</f>
        <v>wearables</v>
      </c>
      <c r="S1331" s="9">
        <f>(((Table1[[#This Row],[launched_at]]/60)/60)/24)+DATE(1970,1,1)+(-5/24)</f>
        <v>41935.013252314813</v>
      </c>
      <c r="T1331" s="9">
        <f>(((Table1[[#This Row],[deadline]]/60)/60)/24)+DATE(1970,1,1)+(-5/24)</f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1">
        <f>Table1[[#This Row],[pledged]]/Table1[[#This Row],[goal]]</f>
        <v>0.22494285714285714</v>
      </c>
      <c r="P1332">
        <f>ROUND(Table1[[#This Row],[pledged]]/Table1[[#This Row],[backers_count]],0)</f>
        <v>157</v>
      </c>
      <c r="Q1332" t="str">
        <f>LEFT(Table1[[#This Row],[Category and Sub-Category]],FIND("/",Table1[[#This Row],[Category and Sub-Category]])-1)</f>
        <v>technology</v>
      </c>
      <c r="R1332" t="str">
        <f>RIGHT(Table1[[#This Row],[Category and Sub-Category]],LEN(Table1[[#This Row],[Category and Sub-Category]])-FIND("/",Table1[[#This Row],[Category and Sub-Category]]))</f>
        <v>wearables</v>
      </c>
      <c r="S1332" s="9">
        <f>(((Table1[[#This Row],[launched_at]]/60)/60)/24)+DATE(1970,1,1)+(-5/24)</f>
        <v>42522.068391203698</v>
      </c>
      <c r="T1332" s="9">
        <f>(((Table1[[#This Row],[deadline]]/60)/60)/24)+DATE(1970,1,1)+(-5/24)</f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1">
        <f>Table1[[#This Row],[pledged]]/Table1[[#This Row],[goal]]</f>
        <v>1.3668E-2</v>
      </c>
      <c r="P1333">
        <f>ROUND(Table1[[#This Row],[pledged]]/Table1[[#This Row],[backers_count]],0)</f>
        <v>101</v>
      </c>
      <c r="Q1333" t="str">
        <f>LEFT(Table1[[#This Row],[Category and Sub-Category]],FIND("/",Table1[[#This Row],[Category and Sub-Category]])-1)</f>
        <v>technology</v>
      </c>
      <c r="R1333" t="str">
        <f>RIGHT(Table1[[#This Row],[Category and Sub-Category]],LEN(Table1[[#This Row],[Category and Sub-Category]])-FIND("/",Table1[[#This Row],[Category and Sub-Category]]))</f>
        <v>wearables</v>
      </c>
      <c r="S1333" s="9">
        <f>(((Table1[[#This Row],[launched_at]]/60)/60)/24)+DATE(1970,1,1)+(-5/24)</f>
        <v>42569.295763888884</v>
      </c>
      <c r="T1333" s="9">
        <f>(((Table1[[#This Row],[deadline]]/60)/60)/24)+DATE(1970,1,1)+(-5/24)</f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1">
        <f>Table1[[#This Row],[pledged]]/Table1[[#This Row],[goal]]</f>
        <v>0</v>
      </c>
      <c r="P1334" t="e">
        <f>ROUND(Table1[[#This Row],[pledged]]/Table1[[#This Row],[backers_count]],0)</f>
        <v>#DIV/0!</v>
      </c>
      <c r="Q1334" t="str">
        <f>LEFT(Table1[[#This Row],[Category and Sub-Category]],FIND("/",Table1[[#This Row],[Category and Sub-Category]])-1)</f>
        <v>technology</v>
      </c>
      <c r="R1334" t="str">
        <f>RIGHT(Table1[[#This Row],[Category and Sub-Category]],LEN(Table1[[#This Row],[Category and Sub-Category]])-FIND("/",Table1[[#This Row],[Category and Sub-Category]]))</f>
        <v>wearables</v>
      </c>
      <c r="S1334" s="9">
        <f>(((Table1[[#This Row],[launched_at]]/60)/60)/24)+DATE(1970,1,1)+(-5/24)</f>
        <v>42731.851944444446</v>
      </c>
      <c r="T1334" s="9">
        <f>(((Table1[[#This Row],[deadline]]/60)/60)/24)+DATE(1970,1,1)+(-5/24)</f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1">
        <f>Table1[[#This Row],[pledged]]/Table1[[#This Row],[goal]]</f>
        <v>0</v>
      </c>
      <c r="P1335" t="e">
        <f>ROUND(Table1[[#This Row],[pledged]]/Table1[[#This Row],[backers_count]],0)</f>
        <v>#DIV/0!</v>
      </c>
      <c r="Q1335" t="str">
        <f>LEFT(Table1[[#This Row],[Category and Sub-Category]],FIND("/",Table1[[#This Row],[Category and Sub-Category]])-1)</f>
        <v>technology</v>
      </c>
      <c r="R1335" t="str">
        <f>RIGHT(Table1[[#This Row],[Category and Sub-Category]],LEN(Table1[[#This Row],[Category and Sub-Category]])-FIND("/",Table1[[#This Row],[Category and Sub-Category]]))</f>
        <v>wearables</v>
      </c>
      <c r="S1335" s="9">
        <f>(((Table1[[#This Row],[launched_at]]/60)/60)/24)+DATE(1970,1,1)+(-5/24)</f>
        <v>41805.8984375</v>
      </c>
      <c r="T1335" s="9">
        <f>(((Table1[[#This Row],[deadline]]/60)/60)/24)+DATE(1970,1,1)+(-5/24)</f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1">
        <f>Table1[[#This Row],[pledged]]/Table1[[#This Row],[goal]]</f>
        <v>0.10754135338345865</v>
      </c>
      <c r="P1336">
        <f>ROUND(Table1[[#This Row],[pledged]]/Table1[[#This Row],[backers_count]],0)</f>
        <v>52</v>
      </c>
      <c r="Q1336" t="str">
        <f>LEFT(Table1[[#This Row],[Category and Sub-Category]],FIND("/",Table1[[#This Row],[Category and Sub-Category]])-1)</f>
        <v>technology</v>
      </c>
      <c r="R1336" t="str">
        <f>RIGHT(Table1[[#This Row],[Category and Sub-Category]],LEN(Table1[[#This Row],[Category and Sub-Category]])-FIND("/",Table1[[#This Row],[Category and Sub-Category]]))</f>
        <v>wearables</v>
      </c>
      <c r="S1336" s="9">
        <f>(((Table1[[#This Row],[launched_at]]/60)/60)/24)+DATE(1970,1,1)+(-5/24)</f>
        <v>42410.565821759257</v>
      </c>
      <c r="T1336" s="9">
        <f>(((Table1[[#This Row],[deadline]]/60)/60)/24)+DATE(1970,1,1)+(-5/24)</f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1">
        <f>Table1[[#This Row],[pledged]]/Table1[[#This Row],[goal]]</f>
        <v>0.1976</v>
      </c>
      <c r="P1337">
        <f>ROUND(Table1[[#This Row],[pledged]]/Table1[[#This Row],[backers_count]],0)</f>
        <v>309</v>
      </c>
      <c r="Q1337" t="str">
        <f>LEFT(Table1[[#This Row],[Category and Sub-Category]],FIND("/",Table1[[#This Row],[Category and Sub-Category]])-1)</f>
        <v>technology</v>
      </c>
      <c r="R1337" t="str">
        <f>RIGHT(Table1[[#This Row],[Category and Sub-Category]],LEN(Table1[[#This Row],[Category and Sub-Category]])-FIND("/",Table1[[#This Row],[Category and Sub-Category]]))</f>
        <v>wearables</v>
      </c>
      <c r="S1337" s="9">
        <f>(((Table1[[#This Row],[launched_at]]/60)/60)/24)+DATE(1970,1,1)+(-5/24)</f>
        <v>42313.728032407402</v>
      </c>
      <c r="T1337" s="9">
        <f>(((Table1[[#This Row],[deadline]]/60)/60)/24)+DATE(1970,1,1)+(-5/24)</f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1">
        <f>Table1[[#This Row],[pledged]]/Table1[[#This Row],[goal]]</f>
        <v>0.84946999999999995</v>
      </c>
      <c r="P1338">
        <f>ROUND(Table1[[#This Row],[pledged]]/Table1[[#This Row],[backers_count]],0)</f>
        <v>379</v>
      </c>
      <c r="Q1338" t="str">
        <f>LEFT(Table1[[#This Row],[Category and Sub-Category]],FIND("/",Table1[[#This Row],[Category and Sub-Category]])-1)</f>
        <v>technology</v>
      </c>
      <c r="R1338" t="str">
        <f>RIGHT(Table1[[#This Row],[Category and Sub-Category]],LEN(Table1[[#This Row],[Category and Sub-Category]])-FIND("/",Table1[[#This Row],[Category and Sub-Category]]))</f>
        <v>wearables</v>
      </c>
      <c r="S1338" s="9">
        <f>(((Table1[[#This Row],[launched_at]]/60)/60)/24)+DATE(1970,1,1)+(-5/24)</f>
        <v>41955.655416666668</v>
      </c>
      <c r="T1338" s="9">
        <f>(((Table1[[#This Row],[deadline]]/60)/60)/24)+DATE(1970,1,1)+(-5/24)</f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1">
        <f>Table1[[#This Row],[pledged]]/Table1[[#This Row],[goal]]</f>
        <v>0.49381999999999998</v>
      </c>
      <c r="P1339">
        <f>ROUND(Table1[[#This Row],[pledged]]/Table1[[#This Row],[backers_count]],0)</f>
        <v>176</v>
      </c>
      <c r="Q1339" t="str">
        <f>LEFT(Table1[[#This Row],[Category and Sub-Category]],FIND("/",Table1[[#This Row],[Category and Sub-Category]])-1)</f>
        <v>technology</v>
      </c>
      <c r="R1339" t="str">
        <f>RIGHT(Table1[[#This Row],[Category and Sub-Category]],LEN(Table1[[#This Row],[Category and Sub-Category]])-FIND("/",Table1[[#This Row],[Category and Sub-Category]]))</f>
        <v>wearables</v>
      </c>
      <c r="S1339" s="9">
        <f>(((Table1[[#This Row],[launched_at]]/60)/60)/24)+DATE(1970,1,1)+(-5/24)</f>
        <v>42767.368969907409</v>
      </c>
      <c r="T1339" s="9">
        <f>(((Table1[[#This Row],[deadline]]/60)/60)/24)+DATE(1970,1,1)+(-5/24)</f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1">
        <f>Table1[[#This Row],[pledged]]/Table1[[#This Row],[goal]]</f>
        <v>3.3033333333333331E-2</v>
      </c>
      <c r="P1340">
        <f>ROUND(Table1[[#This Row],[pledged]]/Table1[[#This Row],[backers_count]],0)</f>
        <v>66</v>
      </c>
      <c r="Q1340" t="str">
        <f>LEFT(Table1[[#This Row],[Category and Sub-Category]],FIND("/",Table1[[#This Row],[Category and Sub-Category]])-1)</f>
        <v>technology</v>
      </c>
      <c r="R1340" t="str">
        <f>RIGHT(Table1[[#This Row],[Category and Sub-Category]],LEN(Table1[[#This Row],[Category and Sub-Category]])-FIND("/",Table1[[#This Row],[Category and Sub-Category]]))</f>
        <v>wearables</v>
      </c>
      <c r="S1340" s="9">
        <f>(((Table1[[#This Row],[launched_at]]/60)/60)/24)+DATE(1970,1,1)+(-5/24)</f>
        <v>42188.595289351848</v>
      </c>
      <c r="T1340" s="9">
        <f>(((Table1[[#This Row],[deadline]]/60)/60)/24)+DATE(1970,1,1)+(-5/24)</f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1">
        <f>Table1[[#This Row],[pledged]]/Table1[[#This Row],[goal]]</f>
        <v>6.6339999999999996E-2</v>
      </c>
      <c r="P1341">
        <f>ROUND(Table1[[#This Row],[pledged]]/Table1[[#This Row],[backers_count]],0)</f>
        <v>90</v>
      </c>
      <c r="Q1341" t="str">
        <f>LEFT(Table1[[#This Row],[Category and Sub-Category]],FIND("/",Table1[[#This Row],[Category and Sub-Category]])-1)</f>
        <v>technology</v>
      </c>
      <c r="R1341" t="str">
        <f>RIGHT(Table1[[#This Row],[Category and Sub-Category]],LEN(Table1[[#This Row],[Category and Sub-Category]])-FIND("/",Table1[[#This Row],[Category and Sub-Category]]))</f>
        <v>wearables</v>
      </c>
      <c r="S1341" s="9">
        <f>(((Table1[[#This Row],[launched_at]]/60)/60)/24)+DATE(1970,1,1)+(-5/24)</f>
        <v>41936.438831018517</v>
      </c>
      <c r="T1341" s="9">
        <f>(((Table1[[#This Row],[deadline]]/60)/60)/24)+DATE(1970,1,1)+(-5/24)</f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1">
        <f>Table1[[#This Row],[pledged]]/Table1[[#This Row],[goal]]</f>
        <v>0</v>
      </c>
      <c r="P1342" t="e">
        <f>ROUND(Table1[[#This Row],[pledged]]/Table1[[#This Row],[backers_count]],0)</f>
        <v>#DIV/0!</v>
      </c>
      <c r="Q1342" t="str">
        <f>LEFT(Table1[[#This Row],[Category and Sub-Category]],FIND("/",Table1[[#This Row],[Category and Sub-Category]])-1)</f>
        <v>technology</v>
      </c>
      <c r="R1342" t="str">
        <f>RIGHT(Table1[[#This Row],[Category and Sub-Category]],LEN(Table1[[#This Row],[Category and Sub-Category]])-FIND("/",Table1[[#This Row],[Category and Sub-Category]]))</f>
        <v>wearables</v>
      </c>
      <c r="S1342" s="9">
        <f>(((Table1[[#This Row],[launched_at]]/60)/60)/24)+DATE(1970,1,1)+(-5/24)</f>
        <v>41836.387187499997</v>
      </c>
      <c r="T1342" s="9">
        <f>(((Table1[[#This Row],[deadline]]/60)/60)/24)+DATE(1970,1,1)+(-5/24)</f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1">
        <f>Table1[[#This Row],[pledged]]/Table1[[#This Row],[goal]]</f>
        <v>0.7036</v>
      </c>
      <c r="P1343">
        <f>ROUND(Table1[[#This Row],[pledged]]/Table1[[#This Row],[backers_count]],0)</f>
        <v>382</v>
      </c>
      <c r="Q1343" t="str">
        <f>LEFT(Table1[[#This Row],[Category and Sub-Category]],FIND("/",Table1[[#This Row],[Category and Sub-Category]])-1)</f>
        <v>technology</v>
      </c>
      <c r="R1343" t="str">
        <f>RIGHT(Table1[[#This Row],[Category and Sub-Category]],LEN(Table1[[#This Row],[Category and Sub-Category]])-FIND("/",Table1[[#This Row],[Category and Sub-Category]]))</f>
        <v>wearables</v>
      </c>
      <c r="S1343" s="9">
        <f>(((Table1[[#This Row],[launched_at]]/60)/60)/24)+DATE(1970,1,1)+(-5/24)</f>
        <v>42612.415706018517</v>
      </c>
      <c r="T1343" s="9">
        <f>(((Table1[[#This Row],[deadline]]/60)/60)/24)+DATE(1970,1,1)+(-5/24)</f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1">
        <f>Table1[[#This Row],[pledged]]/Table1[[#This Row],[goal]]</f>
        <v>2E-3</v>
      </c>
      <c r="P1344">
        <f>ROUND(Table1[[#This Row],[pledged]]/Table1[[#This Row],[backers_count]],0)</f>
        <v>100</v>
      </c>
      <c r="Q1344" t="str">
        <f>LEFT(Table1[[#This Row],[Category and Sub-Category]],FIND("/",Table1[[#This Row],[Category and Sub-Category]])-1)</f>
        <v>technology</v>
      </c>
      <c r="R1344" t="str">
        <f>RIGHT(Table1[[#This Row],[Category and Sub-Category]],LEN(Table1[[#This Row],[Category and Sub-Category]])-FIND("/",Table1[[#This Row],[Category and Sub-Category]]))</f>
        <v>wearables</v>
      </c>
      <c r="S1344" s="9">
        <f>(((Table1[[#This Row],[launched_at]]/60)/60)/24)+DATE(1970,1,1)+(-5/24)</f>
        <v>42172.608090277768</v>
      </c>
      <c r="T1344" s="9">
        <f>(((Table1[[#This Row],[deadline]]/60)/60)/24)+DATE(1970,1,1)+(-5/24)</f>
        <v>42202.608090277768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1">
        <f>Table1[[#This Row],[pledged]]/Table1[[#This Row],[goal]]</f>
        <v>1.02298</v>
      </c>
      <c r="P1345">
        <f>ROUND(Table1[[#This Row],[pledged]]/Table1[[#This Row],[backers_count]],0)</f>
        <v>158</v>
      </c>
      <c r="Q1345" t="str">
        <f>LEFT(Table1[[#This Row],[Category and Sub-Category]],FIND("/",Table1[[#This Row],[Category and Sub-Category]])-1)</f>
        <v>technology</v>
      </c>
      <c r="R1345" t="str">
        <f>RIGHT(Table1[[#This Row],[Category and Sub-Category]],LEN(Table1[[#This Row],[Category and Sub-Category]])-FIND("/",Table1[[#This Row],[Category and Sub-Category]]))</f>
        <v>wearables</v>
      </c>
      <c r="S1345" s="9">
        <f>(((Table1[[#This Row],[launched_at]]/60)/60)/24)+DATE(1970,1,1)+(-5/24)</f>
        <v>42542.318090277775</v>
      </c>
      <c r="T1345" s="9">
        <f>(((Table1[[#This Row],[deadline]]/60)/60)/24)+DATE(1970,1,1)+(-5/24)</f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1">
        <f>Table1[[#This Row],[pledged]]/Table1[[#This Row],[goal]]</f>
        <v>3.7773333333333334</v>
      </c>
      <c r="P1346">
        <f>ROUND(Table1[[#This Row],[pledged]]/Table1[[#This Row],[backers_count]],0)</f>
        <v>41</v>
      </c>
      <c r="Q1346" t="str">
        <f>LEFT(Table1[[#This Row],[Category and Sub-Category]],FIND("/",Table1[[#This Row],[Category and Sub-Category]])-1)</f>
        <v>publishing</v>
      </c>
      <c r="R1346" t="str">
        <f>RIGHT(Table1[[#This Row],[Category and Sub-Category]],LEN(Table1[[#This Row],[Category and Sub-Category]])-FIND("/",Table1[[#This Row],[Category and Sub-Category]]))</f>
        <v>nonfiction</v>
      </c>
      <c r="S1346" s="9">
        <f>(((Table1[[#This Row],[launched_at]]/60)/60)/24)+DATE(1970,1,1)+(-5/24)</f>
        <v>42522.581469907404</v>
      </c>
      <c r="T1346" s="9">
        <f>(((Table1[[#This Row],[deadline]]/60)/60)/24)+DATE(1970,1,1)+(-5/24)</f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1">
        <f>Table1[[#This Row],[pledged]]/Table1[[#This Row],[goal]]</f>
        <v>1.25</v>
      </c>
      <c r="P1347">
        <f>ROUND(Table1[[#This Row],[pledged]]/Table1[[#This Row],[backers_count]],0)</f>
        <v>54</v>
      </c>
      <c r="Q1347" t="str">
        <f>LEFT(Table1[[#This Row],[Category and Sub-Category]],FIND("/",Table1[[#This Row],[Category and Sub-Category]])-1)</f>
        <v>publishing</v>
      </c>
      <c r="R1347" t="str">
        <f>RIGHT(Table1[[#This Row],[Category and Sub-Category]],LEN(Table1[[#This Row],[Category and Sub-Category]])-FIND("/",Table1[[#This Row],[Category and Sub-Category]]))</f>
        <v>nonfiction</v>
      </c>
      <c r="S1347" s="9">
        <f>(((Table1[[#This Row],[launched_at]]/60)/60)/24)+DATE(1970,1,1)+(-5/24)</f>
        <v>41799.606006944443</v>
      </c>
      <c r="T1347" s="9">
        <f>(((Table1[[#This Row],[deadline]]/60)/60)/24)+DATE(1970,1,1)+(-5/24)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1">
        <f>Table1[[#This Row],[pledged]]/Table1[[#This Row],[goal]]</f>
        <v>1.473265306122449</v>
      </c>
      <c r="P1348">
        <f>ROUND(Table1[[#This Row],[pledged]]/Table1[[#This Row],[backers_count]],0)</f>
        <v>48</v>
      </c>
      <c r="Q1348" t="str">
        <f>LEFT(Table1[[#This Row],[Category and Sub-Category]],FIND("/",Table1[[#This Row],[Category and Sub-Category]])-1)</f>
        <v>publishing</v>
      </c>
      <c r="R1348" t="str">
        <f>RIGHT(Table1[[#This Row],[Category and Sub-Category]],LEN(Table1[[#This Row],[Category and Sub-Category]])-FIND("/",Table1[[#This Row],[Category and Sub-Category]]))</f>
        <v>nonfiction</v>
      </c>
      <c r="S1348" s="9">
        <f>(((Table1[[#This Row],[launched_at]]/60)/60)/24)+DATE(1970,1,1)+(-5/24)</f>
        <v>41421.867488425924</v>
      </c>
      <c r="T1348" s="9">
        <f>(((Table1[[#This Row],[deadline]]/60)/60)/24)+DATE(1970,1,1)+(-5/24)</f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1">
        <f>Table1[[#This Row],[pledged]]/Table1[[#This Row],[goal]]</f>
        <v>1.022</v>
      </c>
      <c r="P1349">
        <f>ROUND(Table1[[#This Row],[pledged]]/Table1[[#This Row],[backers_count]],0)</f>
        <v>82</v>
      </c>
      <c r="Q1349" t="str">
        <f>LEFT(Table1[[#This Row],[Category and Sub-Category]],FIND("/",Table1[[#This Row],[Category and Sub-Category]])-1)</f>
        <v>publishing</v>
      </c>
      <c r="R1349" t="str">
        <f>RIGHT(Table1[[#This Row],[Category and Sub-Category]],LEN(Table1[[#This Row],[Category and Sub-Category]])-FIND("/",Table1[[#This Row],[Category and Sub-Category]]))</f>
        <v>nonfiction</v>
      </c>
      <c r="S1349" s="9">
        <f>(((Table1[[#This Row],[launched_at]]/60)/60)/24)+DATE(1970,1,1)+(-5/24)</f>
        <v>42040.429687499993</v>
      </c>
      <c r="T1349" s="9">
        <f>(((Table1[[#This Row],[deadline]]/60)/60)/24)+DATE(1970,1,1)+(-5/24)</f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1">
        <f>Table1[[#This Row],[pledged]]/Table1[[#This Row],[goal]]</f>
        <v>1.018723404255319</v>
      </c>
      <c r="P1350">
        <f>ROUND(Table1[[#This Row],[pledged]]/Table1[[#This Row],[backers_count]],0)</f>
        <v>230</v>
      </c>
      <c r="Q1350" t="str">
        <f>LEFT(Table1[[#This Row],[Category and Sub-Category]],FIND("/",Table1[[#This Row],[Category and Sub-Category]])-1)</f>
        <v>publishing</v>
      </c>
      <c r="R1350" t="str">
        <f>RIGHT(Table1[[#This Row],[Category and Sub-Category]],LEN(Table1[[#This Row],[Category and Sub-Category]])-FIND("/",Table1[[#This Row],[Category and Sub-Category]]))</f>
        <v>nonfiction</v>
      </c>
      <c r="S1350" s="9">
        <f>(((Table1[[#This Row],[launched_at]]/60)/60)/24)+DATE(1970,1,1)+(-5/24)</f>
        <v>41963.29783564814</v>
      </c>
      <c r="T1350" s="9">
        <f>(((Table1[[#This Row],[deadline]]/60)/60)/24)+DATE(1970,1,1)+(-5/24)</f>
        <v>41991.29783564814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1">
        <f>Table1[[#This Row],[pledged]]/Table1[[#This Row],[goal]]</f>
        <v>2.0419999999999998</v>
      </c>
      <c r="P1351">
        <f>ROUND(Table1[[#This Row],[pledged]]/Table1[[#This Row],[backers_count]],0)</f>
        <v>59</v>
      </c>
      <c r="Q1351" t="str">
        <f>LEFT(Table1[[#This Row],[Category and Sub-Category]],FIND("/",Table1[[#This Row],[Category and Sub-Category]])-1)</f>
        <v>publishing</v>
      </c>
      <c r="R1351" t="str">
        <f>RIGHT(Table1[[#This Row],[Category and Sub-Category]],LEN(Table1[[#This Row],[Category and Sub-Category]])-FIND("/",Table1[[#This Row],[Category and Sub-Category]]))</f>
        <v>nonfiction</v>
      </c>
      <c r="S1351" s="9">
        <f>(((Table1[[#This Row],[launched_at]]/60)/60)/24)+DATE(1970,1,1)+(-5/24)</f>
        <v>42317.124247685184</v>
      </c>
      <c r="T1351" s="9">
        <f>(((Table1[[#This Row],[deadline]]/60)/60)/24)+DATE(1970,1,1)+(-5/24)</f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1">
        <f>Table1[[#This Row],[pledged]]/Table1[[#This Row],[goal]]</f>
        <v>1.0405</v>
      </c>
      <c r="P1352">
        <f>ROUND(Table1[[#This Row],[pledged]]/Table1[[#This Row],[backers_count]],0)</f>
        <v>67</v>
      </c>
      <c r="Q1352" t="str">
        <f>LEFT(Table1[[#This Row],[Category and Sub-Category]],FIND("/",Table1[[#This Row],[Category and Sub-Category]])-1)</f>
        <v>publishing</v>
      </c>
      <c r="R1352" t="str">
        <f>RIGHT(Table1[[#This Row],[Category and Sub-Category]],LEN(Table1[[#This Row],[Category and Sub-Category]])-FIND("/",Table1[[#This Row],[Category and Sub-Category]]))</f>
        <v>nonfiction</v>
      </c>
      <c r="S1352" s="9">
        <f>(((Table1[[#This Row],[launched_at]]/60)/60)/24)+DATE(1970,1,1)+(-5/24)</f>
        <v>42333.804791666662</v>
      </c>
      <c r="T1352" s="9">
        <f>(((Table1[[#This Row],[deadline]]/60)/60)/24)+DATE(1970,1,1)+(-5/24)</f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1">
        <f>Table1[[#This Row],[pledged]]/Table1[[#This Row],[goal]]</f>
        <v>1.0126500000000001</v>
      </c>
      <c r="P1353">
        <f>ROUND(Table1[[#This Row],[pledged]]/Table1[[#This Row],[backers_count]],0)</f>
        <v>169</v>
      </c>
      <c r="Q1353" t="str">
        <f>LEFT(Table1[[#This Row],[Category and Sub-Category]],FIND("/",Table1[[#This Row],[Category and Sub-Category]])-1)</f>
        <v>publishing</v>
      </c>
      <c r="R1353" t="str">
        <f>RIGHT(Table1[[#This Row],[Category and Sub-Category]],LEN(Table1[[#This Row],[Category and Sub-Category]])-FIND("/",Table1[[#This Row],[Category and Sub-Category]]))</f>
        <v>nonfiction</v>
      </c>
      <c r="S1353" s="9">
        <f>(((Table1[[#This Row],[launched_at]]/60)/60)/24)+DATE(1970,1,1)+(-5/24)</f>
        <v>42382.531759259255</v>
      </c>
      <c r="T1353" s="9">
        <f>(((Table1[[#This Row],[deadline]]/60)/60)/24)+DATE(1970,1,1)+(-5/24)</f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1">
        <f>Table1[[#This Row],[pledged]]/Table1[[#This Row],[goal]]</f>
        <v>1.3613999999999999</v>
      </c>
      <c r="P1354">
        <f>ROUND(Table1[[#This Row],[pledged]]/Table1[[#This Row],[backers_count]],0)</f>
        <v>60</v>
      </c>
      <c r="Q1354" t="str">
        <f>LEFT(Table1[[#This Row],[Category and Sub-Category]],FIND("/",Table1[[#This Row],[Category and Sub-Category]])-1)</f>
        <v>publishing</v>
      </c>
      <c r="R1354" t="str">
        <f>RIGHT(Table1[[#This Row],[Category and Sub-Category]],LEN(Table1[[#This Row],[Category and Sub-Category]])-FIND("/",Table1[[#This Row],[Category and Sub-Category]]))</f>
        <v>nonfiction</v>
      </c>
      <c r="S1354" s="9">
        <f>(((Table1[[#This Row],[launched_at]]/60)/60)/24)+DATE(1970,1,1)+(-5/24)</f>
        <v>42200.369976851849</v>
      </c>
      <c r="T1354" s="9">
        <f>(((Table1[[#This Row],[deadline]]/60)/60)/24)+DATE(1970,1,1)+(-5/24)</f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1">
        <f>Table1[[#This Row],[pledged]]/Table1[[#This Row],[goal]]</f>
        <v>1.3360000000000001</v>
      </c>
      <c r="P1355">
        <f>ROUND(Table1[[#This Row],[pledged]]/Table1[[#This Row],[backers_count]],0)</f>
        <v>32</v>
      </c>
      <c r="Q1355" t="str">
        <f>LEFT(Table1[[#This Row],[Category and Sub-Category]],FIND("/",Table1[[#This Row],[Category and Sub-Category]])-1)</f>
        <v>publishing</v>
      </c>
      <c r="R1355" t="str">
        <f>RIGHT(Table1[[#This Row],[Category and Sub-Category]],LEN(Table1[[#This Row],[Category and Sub-Category]])-FIND("/",Table1[[#This Row],[Category and Sub-Category]]))</f>
        <v>nonfiction</v>
      </c>
      <c r="S1355" s="9">
        <f>(((Table1[[#This Row],[launched_at]]/60)/60)/24)+DATE(1970,1,1)+(-5/24)</f>
        <v>41308.909583333334</v>
      </c>
      <c r="T1355" s="9">
        <f>(((Table1[[#This Row],[deadline]]/60)/60)/24)+DATE(1970,1,1)+(-5/24)</f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1">
        <f>Table1[[#This Row],[pledged]]/Table1[[#This Row],[goal]]</f>
        <v>1.3025</v>
      </c>
      <c r="P1356">
        <f>ROUND(Table1[[#This Row],[pledged]]/Table1[[#This Row],[backers_count]],0)</f>
        <v>24</v>
      </c>
      <c r="Q1356" t="str">
        <f>LEFT(Table1[[#This Row],[Category and Sub-Category]],FIND("/",Table1[[#This Row],[Category and Sub-Category]])-1)</f>
        <v>publishing</v>
      </c>
      <c r="R1356" t="str">
        <f>RIGHT(Table1[[#This Row],[Category and Sub-Category]],LEN(Table1[[#This Row],[Category and Sub-Category]])-FIND("/",Table1[[#This Row],[Category and Sub-Category]]))</f>
        <v>nonfiction</v>
      </c>
      <c r="S1356" s="9">
        <f>(((Table1[[#This Row],[launched_at]]/60)/60)/24)+DATE(1970,1,1)+(-5/24)</f>
        <v>42502.599293981482</v>
      </c>
      <c r="T1356" s="9">
        <f>(((Table1[[#This Row],[deadline]]/60)/60)/24)+DATE(1970,1,1)+(-5/24)</f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1">
        <f>Table1[[#This Row],[pledged]]/Table1[[#This Row],[goal]]</f>
        <v>1.2267999999999999</v>
      </c>
      <c r="P1357">
        <f>ROUND(Table1[[#This Row],[pledged]]/Table1[[#This Row],[backers_count]],0)</f>
        <v>25</v>
      </c>
      <c r="Q1357" t="str">
        <f>LEFT(Table1[[#This Row],[Category and Sub-Category]],FIND("/",Table1[[#This Row],[Category and Sub-Category]])-1)</f>
        <v>publishing</v>
      </c>
      <c r="R1357" t="str">
        <f>RIGHT(Table1[[#This Row],[Category and Sub-Category]],LEN(Table1[[#This Row],[Category and Sub-Category]])-FIND("/",Table1[[#This Row],[Category and Sub-Category]]))</f>
        <v>nonfiction</v>
      </c>
      <c r="S1357" s="9">
        <f>(((Table1[[#This Row],[launched_at]]/60)/60)/24)+DATE(1970,1,1)+(-5/24)</f>
        <v>41213.046354166661</v>
      </c>
      <c r="T1357" s="9">
        <f>(((Table1[[#This Row],[deadline]]/60)/60)/24)+DATE(1970,1,1)+(-5/24)</f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1">
        <f>Table1[[#This Row],[pledged]]/Table1[[#This Row],[goal]]</f>
        <v>1.8281058823529412</v>
      </c>
      <c r="P1358">
        <f>ROUND(Table1[[#This Row],[pledged]]/Table1[[#This Row],[backers_count]],0)</f>
        <v>71</v>
      </c>
      <c r="Q1358" t="str">
        <f>LEFT(Table1[[#This Row],[Category and Sub-Category]],FIND("/",Table1[[#This Row],[Category and Sub-Category]])-1)</f>
        <v>publishing</v>
      </c>
      <c r="R1358" t="str">
        <f>RIGHT(Table1[[#This Row],[Category and Sub-Category]],LEN(Table1[[#This Row],[Category and Sub-Category]])-FIND("/",Table1[[#This Row],[Category and Sub-Category]]))</f>
        <v>nonfiction</v>
      </c>
      <c r="S1358" s="9">
        <f>(((Table1[[#This Row],[launched_at]]/60)/60)/24)+DATE(1970,1,1)+(-5/24)</f>
        <v>41429.830555555556</v>
      </c>
      <c r="T1358" s="9">
        <f>(((Table1[[#This Row],[deadline]]/60)/60)/24)+DATE(1970,1,1)+(-5/24)</f>
        <v>41459.830555555556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1">
        <f>Table1[[#This Row],[pledged]]/Table1[[#This Row],[goal]]</f>
        <v>1.2529999999999999</v>
      </c>
      <c r="P1359">
        <f>ROUND(Table1[[#This Row],[pledged]]/Table1[[#This Row],[backers_count]],0)</f>
        <v>39</v>
      </c>
      <c r="Q1359" t="str">
        <f>LEFT(Table1[[#This Row],[Category and Sub-Category]],FIND("/",Table1[[#This Row],[Category and Sub-Category]])-1)</f>
        <v>publishing</v>
      </c>
      <c r="R1359" t="str">
        <f>RIGHT(Table1[[#This Row],[Category and Sub-Category]],LEN(Table1[[#This Row],[Category and Sub-Category]])-FIND("/",Table1[[#This Row],[Category and Sub-Category]]))</f>
        <v>nonfiction</v>
      </c>
      <c r="S1359" s="9">
        <f>(((Table1[[#This Row],[launched_at]]/60)/60)/24)+DATE(1970,1,1)+(-5/24)</f>
        <v>41304.753900462958</v>
      </c>
      <c r="T1359" s="9">
        <f>(((Table1[[#This Row],[deadline]]/60)/60)/24)+DATE(1970,1,1)+(-5/24)</f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1">
        <f>Table1[[#This Row],[pledged]]/Table1[[#This Row],[goal]]</f>
        <v>1.1166666666666667</v>
      </c>
      <c r="P1360">
        <f>ROUND(Table1[[#This Row],[pledged]]/Table1[[#This Row],[backers_count]],0)</f>
        <v>68</v>
      </c>
      <c r="Q1360" t="str">
        <f>LEFT(Table1[[#This Row],[Category and Sub-Category]],FIND("/",Table1[[#This Row],[Category and Sub-Category]])-1)</f>
        <v>publishing</v>
      </c>
      <c r="R1360" t="str">
        <f>RIGHT(Table1[[#This Row],[Category and Sub-Category]],LEN(Table1[[#This Row],[Category and Sub-Category]])-FIND("/",Table1[[#This Row],[Category and Sub-Category]]))</f>
        <v>nonfiction</v>
      </c>
      <c r="S1360" s="9">
        <f>(((Table1[[#This Row],[launched_at]]/60)/60)/24)+DATE(1970,1,1)+(-5/24)</f>
        <v>40689.362534722219</v>
      </c>
      <c r="T1360" s="9">
        <f>(((Table1[[#This Row],[deadline]]/60)/60)/24)+DATE(1970,1,1)+(-5/24)</f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1">
        <f>Table1[[#This Row],[pledged]]/Table1[[#This Row],[goal]]</f>
        <v>1.1575757575757575</v>
      </c>
      <c r="P1361">
        <f>ROUND(Table1[[#This Row],[pledged]]/Table1[[#This Row],[backers_count]],0)</f>
        <v>40</v>
      </c>
      <c r="Q1361" t="str">
        <f>LEFT(Table1[[#This Row],[Category and Sub-Category]],FIND("/",Table1[[#This Row],[Category and Sub-Category]])-1)</f>
        <v>publishing</v>
      </c>
      <c r="R1361" t="str">
        <f>RIGHT(Table1[[#This Row],[Category and Sub-Category]],LEN(Table1[[#This Row],[Category and Sub-Category]])-FIND("/",Table1[[#This Row],[Category and Sub-Category]]))</f>
        <v>nonfiction</v>
      </c>
      <c r="S1361" s="9">
        <f>(((Table1[[#This Row],[launched_at]]/60)/60)/24)+DATE(1970,1,1)+(-5/24)</f>
        <v>40668.606365740736</v>
      </c>
      <c r="T1361" s="9">
        <f>(((Table1[[#This Row],[deadline]]/60)/60)/24)+DATE(1970,1,1)+(-5/24)</f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1">
        <f>Table1[[#This Row],[pledged]]/Table1[[#This Row],[goal]]</f>
        <v>1.732</v>
      </c>
      <c r="P1362">
        <f>ROUND(Table1[[#This Row],[pledged]]/Table1[[#This Row],[backers_count]],0)</f>
        <v>32</v>
      </c>
      <c r="Q1362" t="str">
        <f>LEFT(Table1[[#This Row],[Category and Sub-Category]],FIND("/",Table1[[#This Row],[Category and Sub-Category]])-1)</f>
        <v>publishing</v>
      </c>
      <c r="R1362" t="str">
        <f>RIGHT(Table1[[#This Row],[Category and Sub-Category]],LEN(Table1[[#This Row],[Category and Sub-Category]])-FIND("/",Table1[[#This Row],[Category and Sub-Category]]))</f>
        <v>nonfiction</v>
      </c>
      <c r="S1362" s="9">
        <f>(((Table1[[#This Row],[launched_at]]/60)/60)/24)+DATE(1970,1,1)+(-5/24)</f>
        <v>41095.692361111105</v>
      </c>
      <c r="T1362" s="9">
        <f>(((Table1[[#This Row],[deadline]]/60)/60)/24)+DATE(1970,1,1)+(-5/24)</f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1">
        <f>Table1[[#This Row],[pledged]]/Table1[[#This Row],[goal]]</f>
        <v>1.2598333333333334</v>
      </c>
      <c r="P1363">
        <f>ROUND(Table1[[#This Row],[pledged]]/Table1[[#This Row],[backers_count]],0)</f>
        <v>29</v>
      </c>
      <c r="Q1363" t="str">
        <f>LEFT(Table1[[#This Row],[Category and Sub-Category]],FIND("/",Table1[[#This Row],[Category and Sub-Category]])-1)</f>
        <v>publishing</v>
      </c>
      <c r="R1363" t="str">
        <f>RIGHT(Table1[[#This Row],[Category and Sub-Category]],LEN(Table1[[#This Row],[Category and Sub-Category]])-FIND("/",Table1[[#This Row],[Category and Sub-Category]]))</f>
        <v>nonfiction</v>
      </c>
      <c r="S1363" s="9">
        <f>(((Table1[[#This Row],[launched_at]]/60)/60)/24)+DATE(1970,1,1)+(-5/24)</f>
        <v>41781.508935185186</v>
      </c>
      <c r="T1363" s="9">
        <f>(((Table1[[#This Row],[deadline]]/60)/60)/24)+DATE(1970,1,1)+(-5/24)</f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1">
        <f>Table1[[#This Row],[pledged]]/Table1[[#This Row],[goal]]</f>
        <v>1.091</v>
      </c>
      <c r="P1364">
        <f>ROUND(Table1[[#This Row],[pledged]]/Table1[[#This Row],[backers_count]],0)</f>
        <v>44</v>
      </c>
      <c r="Q1364" t="str">
        <f>LEFT(Table1[[#This Row],[Category and Sub-Category]],FIND("/",Table1[[#This Row],[Category and Sub-Category]])-1)</f>
        <v>publishing</v>
      </c>
      <c r="R1364" t="str">
        <f>RIGHT(Table1[[#This Row],[Category and Sub-Category]],LEN(Table1[[#This Row],[Category and Sub-Category]])-FIND("/",Table1[[#This Row],[Category and Sub-Category]]))</f>
        <v>nonfiction</v>
      </c>
      <c r="S1364" s="9">
        <f>(((Table1[[#This Row],[launched_at]]/60)/60)/24)+DATE(1970,1,1)+(-5/24)</f>
        <v>41464.726053240738</v>
      </c>
      <c r="T1364" s="9">
        <f>(((Table1[[#This Row],[deadline]]/60)/60)/24)+DATE(1970,1,1)+(-5/24)</f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1">
        <f>Table1[[#This Row],[pledged]]/Table1[[#This Row],[goal]]</f>
        <v>1</v>
      </c>
      <c r="P1365">
        <f>ROUND(Table1[[#This Row],[pledged]]/Table1[[#This Row],[backers_count]],0)</f>
        <v>40</v>
      </c>
      <c r="Q1365" t="str">
        <f>LEFT(Table1[[#This Row],[Category and Sub-Category]],FIND("/",Table1[[#This Row],[Category and Sub-Category]])-1)</f>
        <v>publishing</v>
      </c>
      <c r="R1365" t="str">
        <f>RIGHT(Table1[[#This Row],[Category and Sub-Category]],LEN(Table1[[#This Row],[Category and Sub-Category]])-FIND("/",Table1[[#This Row],[Category and Sub-Category]]))</f>
        <v>nonfiction</v>
      </c>
      <c r="S1365" s="9">
        <f>(((Table1[[#This Row],[launched_at]]/60)/60)/24)+DATE(1970,1,1)+(-5/24)</f>
        <v>42396.635729166665</v>
      </c>
      <c r="T1365" s="9">
        <f>(((Table1[[#This Row],[deadline]]/60)/60)/24)+DATE(1970,1,1)+(-5/24)</f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1">
        <f>Table1[[#This Row],[pledged]]/Table1[[#This Row],[goal]]</f>
        <v>1.1864285714285714</v>
      </c>
      <c r="P1366">
        <f>ROUND(Table1[[#This Row],[pledged]]/Table1[[#This Row],[backers_count]],0)</f>
        <v>346</v>
      </c>
      <c r="Q1366" t="str">
        <f>LEFT(Table1[[#This Row],[Category and Sub-Category]],FIND("/",Table1[[#This Row],[Category and Sub-Category]])-1)</f>
        <v>music</v>
      </c>
      <c r="R1366" t="str">
        <f>RIGHT(Table1[[#This Row],[Category and Sub-Category]],LEN(Table1[[#This Row],[Category and Sub-Category]])-FIND("/",Table1[[#This Row],[Category and Sub-Category]]))</f>
        <v>rock</v>
      </c>
      <c r="S1366" s="9">
        <f>(((Table1[[#This Row],[launched_at]]/60)/60)/24)+DATE(1970,1,1)+(-5/24)</f>
        <v>41951.487337962957</v>
      </c>
      <c r="T1366" s="9">
        <f>(((Table1[[#This Row],[deadline]]/60)/60)/24)+DATE(1970,1,1)+(-5/24)</f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1">
        <f>Table1[[#This Row],[pledged]]/Table1[[#This Row],[goal]]</f>
        <v>1.0026666666666666</v>
      </c>
      <c r="P1367">
        <f>ROUND(Table1[[#This Row],[pledged]]/Table1[[#This Row],[backers_count]],0)</f>
        <v>82</v>
      </c>
      <c r="Q1367" t="str">
        <f>LEFT(Table1[[#This Row],[Category and Sub-Category]],FIND("/",Table1[[#This Row],[Category and Sub-Category]])-1)</f>
        <v>music</v>
      </c>
      <c r="R1367" t="str">
        <f>RIGHT(Table1[[#This Row],[Category and Sub-Category]],LEN(Table1[[#This Row],[Category and Sub-Category]])-FIND("/",Table1[[#This Row],[Category and Sub-Category]]))</f>
        <v>rock</v>
      </c>
      <c r="S1367" s="9">
        <f>(((Table1[[#This Row],[launched_at]]/60)/60)/24)+DATE(1970,1,1)+(-5/24)</f>
        <v>42049.524907407402</v>
      </c>
      <c r="T1367" s="9">
        <f>(((Table1[[#This Row],[deadline]]/60)/60)/24)+DATE(1970,1,1)+(-5/24)</f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1">
        <f>Table1[[#This Row],[pledged]]/Table1[[#This Row],[goal]]</f>
        <v>1.2648920000000001</v>
      </c>
      <c r="P1368">
        <f>ROUND(Table1[[#This Row],[pledged]]/Table1[[#This Row],[backers_count]],0)</f>
        <v>65</v>
      </c>
      <c r="Q1368" t="str">
        <f>LEFT(Table1[[#This Row],[Category and Sub-Category]],FIND("/",Table1[[#This Row],[Category and Sub-Category]])-1)</f>
        <v>music</v>
      </c>
      <c r="R1368" t="str">
        <f>RIGHT(Table1[[#This Row],[Category and Sub-Category]],LEN(Table1[[#This Row],[Category and Sub-Category]])-FIND("/",Table1[[#This Row],[Category and Sub-Category]]))</f>
        <v>rock</v>
      </c>
      <c r="S1368" s="9">
        <f>(((Table1[[#This Row],[launched_at]]/60)/60)/24)+DATE(1970,1,1)+(-5/24)</f>
        <v>41924.787766203699</v>
      </c>
      <c r="T1368" s="9">
        <f>(((Table1[[#This Row],[deadline]]/60)/60)/24)+DATE(1970,1,1)+(-5/24)</f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1">
        <f>Table1[[#This Row],[pledged]]/Table1[[#This Row],[goal]]</f>
        <v>1.1426000000000001</v>
      </c>
      <c r="P1369">
        <f>ROUND(Table1[[#This Row],[pledged]]/Table1[[#This Row],[backers_count]],0)</f>
        <v>63</v>
      </c>
      <c r="Q1369" t="str">
        <f>LEFT(Table1[[#This Row],[Category and Sub-Category]],FIND("/",Table1[[#This Row],[Category and Sub-Category]])-1)</f>
        <v>music</v>
      </c>
      <c r="R1369" t="str">
        <f>RIGHT(Table1[[#This Row],[Category and Sub-Category]],LEN(Table1[[#This Row],[Category and Sub-Category]])-FIND("/",Table1[[#This Row],[Category and Sub-Category]]))</f>
        <v>rock</v>
      </c>
      <c r="S1369" s="9">
        <f>(((Table1[[#This Row],[launched_at]]/60)/60)/24)+DATE(1970,1,1)+(-5/24)</f>
        <v>42291.794560185182</v>
      </c>
      <c r="T1369" s="9">
        <f>(((Table1[[#This Row],[deadline]]/60)/60)/24)+DATE(1970,1,1)+(-5/24)</f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1">
        <f>Table1[[#This Row],[pledged]]/Table1[[#This Row],[goal]]</f>
        <v>1.107</v>
      </c>
      <c r="P1370">
        <f>ROUND(Table1[[#This Row],[pledged]]/Table1[[#This Row],[backers_count]],0)</f>
        <v>64</v>
      </c>
      <c r="Q1370" t="str">
        <f>LEFT(Table1[[#This Row],[Category and Sub-Category]],FIND("/",Table1[[#This Row],[Category and Sub-Category]])-1)</f>
        <v>music</v>
      </c>
      <c r="R1370" t="str">
        <f>RIGHT(Table1[[#This Row],[Category and Sub-Category]],LEN(Table1[[#This Row],[Category and Sub-Category]])-FIND("/",Table1[[#This Row],[Category and Sub-Category]]))</f>
        <v>rock</v>
      </c>
      <c r="S1370" s="9">
        <f>(((Table1[[#This Row],[launched_at]]/60)/60)/24)+DATE(1970,1,1)+(-5/24)</f>
        <v>42145.982569444437</v>
      </c>
      <c r="T1370" s="9">
        <f>(((Table1[[#This Row],[deadline]]/60)/60)/24)+DATE(1970,1,1)+(-5/24)</f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1">
        <f>Table1[[#This Row],[pledged]]/Table1[[#This Row],[goal]]</f>
        <v>1.0534805315203954</v>
      </c>
      <c r="P1371">
        <f>ROUND(Table1[[#This Row],[pledged]]/Table1[[#This Row],[backers_count]],0)</f>
        <v>84</v>
      </c>
      <c r="Q1371" t="str">
        <f>LEFT(Table1[[#This Row],[Category and Sub-Category]],FIND("/",Table1[[#This Row],[Category and Sub-Category]])-1)</f>
        <v>music</v>
      </c>
      <c r="R1371" t="str">
        <f>RIGHT(Table1[[#This Row],[Category and Sub-Category]],LEN(Table1[[#This Row],[Category and Sub-Category]])-FIND("/",Table1[[#This Row],[Category and Sub-Category]]))</f>
        <v>rock</v>
      </c>
      <c r="S1371" s="9">
        <f>(((Table1[[#This Row],[launched_at]]/60)/60)/24)+DATE(1970,1,1)+(-5/24)</f>
        <v>41710.385949074072</v>
      </c>
      <c r="T1371" s="9">
        <f>(((Table1[[#This Row],[deadline]]/60)/60)/24)+DATE(1970,1,1)+(-5/24)</f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1">
        <f>Table1[[#This Row],[pledged]]/Table1[[#This Row],[goal]]</f>
        <v>1.0366666666666666</v>
      </c>
      <c r="P1372">
        <f>ROUND(Table1[[#This Row],[pledged]]/Table1[[#This Row],[backers_count]],0)</f>
        <v>78</v>
      </c>
      <c r="Q1372" t="str">
        <f>LEFT(Table1[[#This Row],[Category and Sub-Category]],FIND("/",Table1[[#This Row],[Category and Sub-Category]])-1)</f>
        <v>music</v>
      </c>
      <c r="R1372" t="str">
        <f>RIGHT(Table1[[#This Row],[Category and Sub-Category]],LEN(Table1[[#This Row],[Category and Sub-Category]])-FIND("/",Table1[[#This Row],[Category and Sub-Category]]))</f>
        <v>rock</v>
      </c>
      <c r="S1372" s="9">
        <f>(((Table1[[#This Row],[launched_at]]/60)/60)/24)+DATE(1970,1,1)+(-5/24)</f>
        <v>41547.795023148145</v>
      </c>
      <c r="T1372" s="9">
        <f>(((Table1[[#This Row],[deadline]]/60)/60)/24)+DATE(1970,1,1)+(-5/24)</f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1">
        <f>Table1[[#This Row],[pledged]]/Table1[[#This Row],[goal]]</f>
        <v>1.0708672667523933</v>
      </c>
      <c r="P1373">
        <f>ROUND(Table1[[#This Row],[pledged]]/Table1[[#This Row],[backers_count]],0)</f>
        <v>107</v>
      </c>
      <c r="Q1373" t="str">
        <f>LEFT(Table1[[#This Row],[Category and Sub-Category]],FIND("/",Table1[[#This Row],[Category and Sub-Category]])-1)</f>
        <v>music</v>
      </c>
      <c r="R1373" t="str">
        <f>RIGHT(Table1[[#This Row],[Category and Sub-Category]],LEN(Table1[[#This Row],[Category and Sub-Category]])-FIND("/",Table1[[#This Row],[Category and Sub-Category]]))</f>
        <v>rock</v>
      </c>
      <c r="S1373" s="9">
        <f>(((Table1[[#This Row],[launched_at]]/60)/60)/24)+DATE(1970,1,1)+(-5/24)</f>
        <v>42101.550254629627</v>
      </c>
      <c r="T1373" s="9">
        <f>(((Table1[[#This Row],[deadline]]/60)/60)/24)+DATE(1970,1,1)+(-5/24)</f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1">
        <f>Table1[[#This Row],[pledged]]/Table1[[#This Row],[goal]]</f>
        <v>1.24</v>
      </c>
      <c r="P1374">
        <f>ROUND(Table1[[#This Row],[pledged]]/Table1[[#This Row],[backers_count]],0)</f>
        <v>39</v>
      </c>
      <c r="Q1374" t="str">
        <f>LEFT(Table1[[#This Row],[Category and Sub-Category]],FIND("/",Table1[[#This Row],[Category and Sub-Category]])-1)</f>
        <v>music</v>
      </c>
      <c r="R1374" t="str">
        <f>RIGHT(Table1[[#This Row],[Category and Sub-Category]],LEN(Table1[[#This Row],[Category and Sub-Category]])-FIND("/",Table1[[#This Row],[Category and Sub-Category]]))</f>
        <v>rock</v>
      </c>
      <c r="S1374" s="9">
        <f>(((Table1[[#This Row],[launched_at]]/60)/60)/24)+DATE(1970,1,1)+(-5/24)</f>
        <v>41072.53162037037</v>
      </c>
      <c r="T1374" s="9">
        <f>(((Table1[[#This Row],[deadline]]/60)/60)/24)+DATE(1970,1,1)+(-5/24)</f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1">
        <f>Table1[[#This Row],[pledged]]/Table1[[#This Row],[goal]]</f>
        <v>1.0501</v>
      </c>
      <c r="P1375">
        <f>ROUND(Table1[[#This Row],[pledged]]/Table1[[#This Row],[backers_count]],0)</f>
        <v>202</v>
      </c>
      <c r="Q1375" t="str">
        <f>LEFT(Table1[[#This Row],[Category and Sub-Category]],FIND("/",Table1[[#This Row],[Category and Sub-Category]])-1)</f>
        <v>music</v>
      </c>
      <c r="R1375" t="str">
        <f>RIGHT(Table1[[#This Row],[Category and Sub-Category]],LEN(Table1[[#This Row],[Category and Sub-Category]])-FIND("/",Table1[[#This Row],[Category and Sub-Category]]))</f>
        <v>rock</v>
      </c>
      <c r="S1375" s="9">
        <f>(((Table1[[#This Row],[launched_at]]/60)/60)/24)+DATE(1970,1,1)+(-5/24)</f>
        <v>42704.743437499994</v>
      </c>
      <c r="T1375" s="9">
        <f>(((Table1[[#This Row],[deadline]]/60)/60)/24)+DATE(1970,1,1)+(-5/24)</f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1">
        <f>Table1[[#This Row],[pledged]]/Table1[[#This Row],[goal]]</f>
        <v>1.8946666666666667</v>
      </c>
      <c r="P1376">
        <f>ROUND(Table1[[#This Row],[pledged]]/Table1[[#This Row],[backers_count]],0)</f>
        <v>43</v>
      </c>
      <c r="Q1376" t="str">
        <f>LEFT(Table1[[#This Row],[Category and Sub-Category]],FIND("/",Table1[[#This Row],[Category and Sub-Category]])-1)</f>
        <v>music</v>
      </c>
      <c r="R1376" t="str">
        <f>RIGHT(Table1[[#This Row],[Category and Sub-Category]],LEN(Table1[[#This Row],[Category and Sub-Category]])-FIND("/",Table1[[#This Row],[Category and Sub-Category]]))</f>
        <v>rock</v>
      </c>
      <c r="S1376" s="9">
        <f>(((Table1[[#This Row],[launched_at]]/60)/60)/24)+DATE(1970,1,1)+(-5/24)</f>
        <v>42423.953564814808</v>
      </c>
      <c r="T1376" s="9">
        <f>(((Table1[[#This Row],[deadline]]/60)/60)/24)+DATE(1970,1,1)+(-5/24)</f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1">
        <f>Table1[[#This Row],[pledged]]/Table1[[#This Row],[goal]]</f>
        <v>1.7132499999999999</v>
      </c>
      <c r="P1377">
        <f>ROUND(Table1[[#This Row],[pledged]]/Table1[[#This Row],[backers_count]],0)</f>
        <v>63</v>
      </c>
      <c r="Q1377" t="str">
        <f>LEFT(Table1[[#This Row],[Category and Sub-Category]],FIND("/",Table1[[#This Row],[Category and Sub-Category]])-1)</f>
        <v>music</v>
      </c>
      <c r="R1377" t="str">
        <f>RIGHT(Table1[[#This Row],[Category and Sub-Category]],LEN(Table1[[#This Row],[Category and Sub-Category]])-FIND("/",Table1[[#This Row],[Category and Sub-Category]]))</f>
        <v>rock</v>
      </c>
      <c r="S1377" s="9">
        <f>(((Table1[[#This Row],[launched_at]]/60)/60)/24)+DATE(1970,1,1)+(-5/24)</f>
        <v>42719.857858796291</v>
      </c>
      <c r="T1377" s="9">
        <f>(((Table1[[#This Row],[deadline]]/60)/60)/24)+DATE(1970,1,1)+(-5/24)</f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1">
        <f>Table1[[#This Row],[pledged]]/Table1[[#This Row],[goal]]</f>
        <v>2.5248648648648651</v>
      </c>
      <c r="P1378">
        <f>ROUND(Table1[[#This Row],[pledged]]/Table1[[#This Row],[backers_count]],0)</f>
        <v>56</v>
      </c>
      <c r="Q1378" t="str">
        <f>LEFT(Table1[[#This Row],[Category and Sub-Category]],FIND("/",Table1[[#This Row],[Category and Sub-Category]])-1)</f>
        <v>music</v>
      </c>
      <c r="R1378" t="str">
        <f>RIGHT(Table1[[#This Row],[Category and Sub-Category]],LEN(Table1[[#This Row],[Category and Sub-Category]])-FIND("/",Table1[[#This Row],[Category and Sub-Category]]))</f>
        <v>rock</v>
      </c>
      <c r="S1378" s="9">
        <f>(((Table1[[#This Row],[launched_at]]/60)/60)/24)+DATE(1970,1,1)+(-5/24)</f>
        <v>42677.460717592585</v>
      </c>
      <c r="T1378" s="9">
        <f>(((Table1[[#This Row],[deadline]]/60)/60)/24)+DATE(1970,1,1)+(-5/24)</f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1">
        <f>Table1[[#This Row],[pledged]]/Table1[[#This Row],[goal]]</f>
        <v>1.1615384615384616</v>
      </c>
      <c r="P1379">
        <f>ROUND(Table1[[#This Row],[pledged]]/Table1[[#This Row],[backers_count]],0)</f>
        <v>49</v>
      </c>
      <c r="Q1379" t="str">
        <f>LEFT(Table1[[#This Row],[Category and Sub-Category]],FIND("/",Table1[[#This Row],[Category and Sub-Category]])-1)</f>
        <v>music</v>
      </c>
      <c r="R1379" t="str">
        <f>RIGHT(Table1[[#This Row],[Category and Sub-Category]],LEN(Table1[[#This Row],[Category and Sub-Category]])-FIND("/",Table1[[#This Row],[Category and Sub-Category]]))</f>
        <v>rock</v>
      </c>
      <c r="S1379" s="9">
        <f>(((Table1[[#This Row],[launched_at]]/60)/60)/24)+DATE(1970,1,1)+(-5/24)</f>
        <v>42747.01122685185</v>
      </c>
      <c r="T1379" s="9">
        <f>(((Table1[[#This Row],[deadline]]/60)/60)/24)+DATE(1970,1,1)+(-5/24)</f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1">
        <f>Table1[[#This Row],[pledged]]/Table1[[#This Row],[goal]]</f>
        <v>2.0335000000000001</v>
      </c>
      <c r="P1380">
        <f>ROUND(Table1[[#This Row],[pledged]]/Table1[[#This Row],[backers_count]],0)</f>
        <v>31</v>
      </c>
      <c r="Q1380" t="str">
        <f>LEFT(Table1[[#This Row],[Category and Sub-Category]],FIND("/",Table1[[#This Row],[Category and Sub-Category]])-1)</f>
        <v>music</v>
      </c>
      <c r="R1380" t="str">
        <f>RIGHT(Table1[[#This Row],[Category and Sub-Category]],LEN(Table1[[#This Row],[Category and Sub-Category]])-FIND("/",Table1[[#This Row],[Category and Sub-Category]]))</f>
        <v>rock</v>
      </c>
      <c r="S1380" s="9">
        <f>(((Table1[[#This Row],[launched_at]]/60)/60)/24)+DATE(1970,1,1)+(-5/24)</f>
        <v>42568.551041666658</v>
      </c>
      <c r="T1380" s="9">
        <f>(((Table1[[#This Row],[deadline]]/60)/60)/24)+DATE(1970,1,1)+(-5/24)</f>
        <v>42583.551041666658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1">
        <f>Table1[[#This Row],[pledged]]/Table1[[#This Row],[goal]]</f>
        <v>1.1160000000000001</v>
      </c>
      <c r="P1381">
        <f>ROUND(Table1[[#This Row],[pledged]]/Table1[[#This Row],[backers_count]],0)</f>
        <v>74</v>
      </c>
      <c r="Q1381" t="str">
        <f>LEFT(Table1[[#This Row],[Category and Sub-Category]],FIND("/",Table1[[#This Row],[Category and Sub-Category]])-1)</f>
        <v>music</v>
      </c>
      <c r="R1381" t="str">
        <f>RIGHT(Table1[[#This Row],[Category and Sub-Category]],LEN(Table1[[#This Row],[Category and Sub-Category]])-FIND("/",Table1[[#This Row],[Category and Sub-Category]]))</f>
        <v>rock</v>
      </c>
      <c r="S1381" s="9">
        <f>(((Table1[[#This Row],[launched_at]]/60)/60)/24)+DATE(1970,1,1)+(-5/24)</f>
        <v>42130.28328703704</v>
      </c>
      <c r="T1381" s="9">
        <f>(((Table1[[#This Row],[deadline]]/60)/60)/24)+DATE(1970,1,1)+(-5/24)</f>
        <v>42160.28328703704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1">
        <f>Table1[[#This Row],[pledged]]/Table1[[#This Row],[goal]]</f>
        <v>4.24</v>
      </c>
      <c r="P1382">
        <f>ROUND(Table1[[#This Row],[pledged]]/Table1[[#This Row],[backers_count]],0)</f>
        <v>21</v>
      </c>
      <c r="Q1382" t="str">
        <f>LEFT(Table1[[#This Row],[Category and Sub-Category]],FIND("/",Table1[[#This Row],[Category and Sub-Category]])-1)</f>
        <v>music</v>
      </c>
      <c r="R1382" t="str">
        <f>RIGHT(Table1[[#This Row],[Category and Sub-Category]],LEN(Table1[[#This Row],[Category and Sub-Category]])-FIND("/",Table1[[#This Row],[Category and Sub-Category]]))</f>
        <v>rock</v>
      </c>
      <c r="S1382" s="9">
        <f>(((Table1[[#This Row],[launched_at]]/60)/60)/24)+DATE(1970,1,1)+(-5/24)</f>
        <v>42141.554467592585</v>
      </c>
      <c r="T1382" s="9">
        <f>(((Table1[[#This Row],[deadline]]/60)/60)/24)+DATE(1970,1,1)+(-5/24)</f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1">
        <f>Table1[[#This Row],[pledged]]/Table1[[#This Row],[goal]]</f>
        <v>1.071</v>
      </c>
      <c r="P1383">
        <f>ROUND(Table1[[#This Row],[pledged]]/Table1[[#This Row],[backers_count]],0)</f>
        <v>73</v>
      </c>
      <c r="Q1383" t="str">
        <f>LEFT(Table1[[#This Row],[Category and Sub-Category]],FIND("/",Table1[[#This Row],[Category and Sub-Category]])-1)</f>
        <v>music</v>
      </c>
      <c r="R1383" t="str">
        <f>RIGHT(Table1[[#This Row],[Category and Sub-Category]],LEN(Table1[[#This Row],[Category and Sub-Category]])-FIND("/",Table1[[#This Row],[Category and Sub-Category]]))</f>
        <v>rock</v>
      </c>
      <c r="S1383" s="9">
        <f>(((Table1[[#This Row],[launched_at]]/60)/60)/24)+DATE(1970,1,1)+(-5/24)</f>
        <v>42703.006076388883</v>
      </c>
      <c r="T1383" s="9">
        <f>(((Table1[[#This Row],[deadline]]/60)/60)/24)+DATE(1970,1,1)+(-5/24)</f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1">
        <f>Table1[[#This Row],[pledged]]/Table1[[#This Row],[goal]]</f>
        <v>1.043625</v>
      </c>
      <c r="P1384">
        <f>ROUND(Table1[[#This Row],[pledged]]/Table1[[#This Row],[backers_count]],0)</f>
        <v>56</v>
      </c>
      <c r="Q1384" t="str">
        <f>LEFT(Table1[[#This Row],[Category and Sub-Category]],FIND("/",Table1[[#This Row],[Category and Sub-Category]])-1)</f>
        <v>music</v>
      </c>
      <c r="R1384" t="str">
        <f>RIGHT(Table1[[#This Row],[Category and Sub-Category]],LEN(Table1[[#This Row],[Category and Sub-Category]])-FIND("/",Table1[[#This Row],[Category and Sub-Category]]))</f>
        <v>rock</v>
      </c>
      <c r="S1384" s="9">
        <f>(((Table1[[#This Row],[launched_at]]/60)/60)/24)+DATE(1970,1,1)+(-5/24)</f>
        <v>41370.591851851852</v>
      </c>
      <c r="T1384" s="9">
        <f>(((Table1[[#This Row],[deadline]]/60)/60)/24)+DATE(1970,1,1)+(-5/24)</f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1">
        <f>Table1[[#This Row],[pledged]]/Table1[[#This Row],[goal]]</f>
        <v>2.124090909090909</v>
      </c>
      <c r="P1385">
        <f>ROUND(Table1[[#This Row],[pledged]]/Table1[[#This Row],[backers_count]],0)</f>
        <v>50</v>
      </c>
      <c r="Q1385" t="str">
        <f>LEFT(Table1[[#This Row],[Category and Sub-Category]],FIND("/",Table1[[#This Row],[Category and Sub-Category]])-1)</f>
        <v>music</v>
      </c>
      <c r="R1385" t="str">
        <f>RIGHT(Table1[[#This Row],[Category and Sub-Category]],LEN(Table1[[#This Row],[Category and Sub-Category]])-FIND("/",Table1[[#This Row],[Category and Sub-Category]]))</f>
        <v>rock</v>
      </c>
      <c r="S1385" s="9">
        <f>(((Table1[[#This Row],[launched_at]]/60)/60)/24)+DATE(1970,1,1)+(-5/24)</f>
        <v>42706.866643518515</v>
      </c>
      <c r="T1385" s="9">
        <f>(((Table1[[#This Row],[deadline]]/60)/60)/24)+DATE(1970,1,1)+(-5/24)</f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1">
        <f>Table1[[#This Row],[pledged]]/Table1[[#This Row],[goal]]</f>
        <v>1.2408571428571429</v>
      </c>
      <c r="P1386">
        <f>ROUND(Table1[[#This Row],[pledged]]/Table1[[#This Row],[backers_count]],0)</f>
        <v>69</v>
      </c>
      <c r="Q1386" t="str">
        <f>LEFT(Table1[[#This Row],[Category and Sub-Category]],FIND("/",Table1[[#This Row],[Category and Sub-Category]])-1)</f>
        <v>music</v>
      </c>
      <c r="R1386" t="str">
        <f>RIGHT(Table1[[#This Row],[Category and Sub-Category]],LEN(Table1[[#This Row],[Category and Sub-Category]])-FIND("/",Table1[[#This Row],[Category and Sub-Category]]))</f>
        <v>rock</v>
      </c>
      <c r="S1386" s="9">
        <f>(((Table1[[#This Row],[launched_at]]/60)/60)/24)+DATE(1970,1,1)+(-5/24)</f>
        <v>42160.526874999996</v>
      </c>
      <c r="T1386" s="9">
        <f>(((Table1[[#This Row],[deadline]]/60)/60)/24)+DATE(1970,1,1)+(-5/24)</f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1">
        <f>Table1[[#This Row],[pledged]]/Table1[[#This Row],[goal]]</f>
        <v>1.10406125</v>
      </c>
      <c r="P1387">
        <f>ROUND(Table1[[#This Row],[pledged]]/Table1[[#This Row],[backers_count]],0)</f>
        <v>66</v>
      </c>
      <c r="Q1387" t="str">
        <f>LEFT(Table1[[#This Row],[Category and Sub-Category]],FIND("/",Table1[[#This Row],[Category and Sub-Category]])-1)</f>
        <v>music</v>
      </c>
      <c r="R1387" t="str">
        <f>RIGHT(Table1[[#This Row],[Category and Sub-Category]],LEN(Table1[[#This Row],[Category and Sub-Category]])-FIND("/",Table1[[#This Row],[Category and Sub-Category]]))</f>
        <v>rock</v>
      </c>
      <c r="S1387" s="9">
        <f>(((Table1[[#This Row],[launched_at]]/60)/60)/24)+DATE(1970,1,1)+(-5/24)</f>
        <v>42433.480567129627</v>
      </c>
      <c r="T1387" s="9">
        <f>(((Table1[[#This Row],[deadline]]/60)/60)/24)+DATE(1970,1,1)+(-5/24)</f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1">
        <f>Table1[[#This Row],[pledged]]/Table1[[#This Row],[goal]]</f>
        <v>2.1875</v>
      </c>
      <c r="P1388">
        <f>ROUND(Table1[[#This Row],[pledged]]/Table1[[#This Row],[backers_count]],0)</f>
        <v>63</v>
      </c>
      <c r="Q1388" t="str">
        <f>LEFT(Table1[[#This Row],[Category and Sub-Category]],FIND("/",Table1[[#This Row],[Category and Sub-Category]])-1)</f>
        <v>music</v>
      </c>
      <c r="R1388" t="str">
        <f>RIGHT(Table1[[#This Row],[Category and Sub-Category]],LEN(Table1[[#This Row],[Category and Sub-Category]])-FIND("/",Table1[[#This Row],[Category and Sub-Category]]))</f>
        <v>rock</v>
      </c>
      <c r="S1388" s="9">
        <f>(((Table1[[#This Row],[launched_at]]/60)/60)/24)+DATE(1970,1,1)+(-5/24)</f>
        <v>42184.438530092586</v>
      </c>
      <c r="T1388" s="9">
        <f>(((Table1[[#This Row],[deadline]]/60)/60)/24)+DATE(1970,1,1)+(-5/24)</f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1">
        <f>Table1[[#This Row],[pledged]]/Table1[[#This Row],[goal]]</f>
        <v>1.36625</v>
      </c>
      <c r="P1389">
        <f>ROUND(Table1[[#This Row],[pledged]]/Table1[[#This Row],[backers_count]],0)</f>
        <v>70</v>
      </c>
      <c r="Q1389" t="str">
        <f>LEFT(Table1[[#This Row],[Category and Sub-Category]],FIND("/",Table1[[#This Row],[Category and Sub-Category]])-1)</f>
        <v>music</v>
      </c>
      <c r="R1389" t="str">
        <f>RIGHT(Table1[[#This Row],[Category and Sub-Category]],LEN(Table1[[#This Row],[Category and Sub-Category]])-FIND("/",Table1[[#This Row],[Category and Sub-Category]]))</f>
        <v>rock</v>
      </c>
      <c r="S1389" s="9">
        <f>(((Table1[[#This Row],[launched_at]]/60)/60)/24)+DATE(1970,1,1)+(-5/24)</f>
        <v>42126.712905092594</v>
      </c>
      <c r="T1389" s="9">
        <f>(((Table1[[#This Row],[deadline]]/60)/60)/24)+DATE(1970,1,1)+(-5/24)</f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1">
        <f>Table1[[#This Row],[pledged]]/Table1[[#This Row],[goal]]</f>
        <v>1.348074</v>
      </c>
      <c r="P1390">
        <f>ROUND(Table1[[#This Row],[pledged]]/Table1[[#This Row],[backers_count]],0)</f>
        <v>60</v>
      </c>
      <c r="Q1390" t="str">
        <f>LEFT(Table1[[#This Row],[Category and Sub-Category]],FIND("/",Table1[[#This Row],[Category and Sub-Category]])-1)</f>
        <v>music</v>
      </c>
      <c r="R1390" t="str">
        <f>RIGHT(Table1[[#This Row],[Category and Sub-Category]],LEN(Table1[[#This Row],[Category and Sub-Category]])-FIND("/",Table1[[#This Row],[Category and Sub-Category]]))</f>
        <v>rock</v>
      </c>
      <c r="S1390" s="9">
        <f>(((Table1[[#This Row],[launched_at]]/60)/60)/24)+DATE(1970,1,1)+(-5/24)</f>
        <v>42634.406446759262</v>
      </c>
      <c r="T1390" s="9">
        <f>(((Table1[[#This Row],[deadline]]/60)/60)/24)+DATE(1970,1,1)+(-5/24)</f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1">
        <f>Table1[[#This Row],[pledged]]/Table1[[#This Row],[goal]]</f>
        <v>1.454</v>
      </c>
      <c r="P1391">
        <f>ROUND(Table1[[#This Row],[pledged]]/Table1[[#This Row],[backers_count]],0)</f>
        <v>21</v>
      </c>
      <c r="Q1391" t="str">
        <f>LEFT(Table1[[#This Row],[Category and Sub-Category]],FIND("/",Table1[[#This Row],[Category and Sub-Category]])-1)</f>
        <v>music</v>
      </c>
      <c r="R1391" t="str">
        <f>RIGHT(Table1[[#This Row],[Category and Sub-Category]],LEN(Table1[[#This Row],[Category and Sub-Category]])-FIND("/",Table1[[#This Row],[Category and Sub-Category]]))</f>
        <v>rock</v>
      </c>
      <c r="S1391" s="9">
        <f>(((Table1[[#This Row],[launched_at]]/60)/60)/24)+DATE(1970,1,1)+(-5/24)</f>
        <v>42565.272650462961</v>
      </c>
      <c r="T1391" s="9">
        <f>(((Table1[[#This Row],[deadline]]/60)/60)/24)+DATE(1970,1,1)+(-5/24)</f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1">
        <f>Table1[[#This Row],[pledged]]/Table1[[#This Row],[goal]]</f>
        <v>1.0910714285714285</v>
      </c>
      <c r="P1392">
        <f>ROUND(Table1[[#This Row],[pledged]]/Table1[[#This Row],[backers_count]],0)</f>
        <v>161</v>
      </c>
      <c r="Q1392" t="str">
        <f>LEFT(Table1[[#This Row],[Category and Sub-Category]],FIND("/",Table1[[#This Row],[Category and Sub-Category]])-1)</f>
        <v>music</v>
      </c>
      <c r="R1392" t="str">
        <f>RIGHT(Table1[[#This Row],[Category and Sub-Category]],LEN(Table1[[#This Row],[Category and Sub-Category]])-FIND("/",Table1[[#This Row],[Category and Sub-Category]]))</f>
        <v>rock</v>
      </c>
      <c r="S1392" s="9">
        <f>(((Table1[[#This Row],[launched_at]]/60)/60)/24)+DATE(1970,1,1)+(-5/24)</f>
        <v>42087.594976851848</v>
      </c>
      <c r="T1392" s="9">
        <f>(((Table1[[#This Row],[deadline]]/60)/60)/24)+DATE(1970,1,1)+(-5/24)</f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1">
        <f>Table1[[#This Row],[pledged]]/Table1[[#This Row],[goal]]</f>
        <v>1.1020000000000001</v>
      </c>
      <c r="P1393">
        <f>ROUND(Table1[[#This Row],[pledged]]/Table1[[#This Row],[backers_count]],0)</f>
        <v>42</v>
      </c>
      <c r="Q1393" t="str">
        <f>LEFT(Table1[[#This Row],[Category and Sub-Category]],FIND("/",Table1[[#This Row],[Category and Sub-Category]])-1)</f>
        <v>music</v>
      </c>
      <c r="R1393" t="str">
        <f>RIGHT(Table1[[#This Row],[Category and Sub-Category]],LEN(Table1[[#This Row],[Category and Sub-Category]])-FIND("/",Table1[[#This Row],[Category and Sub-Category]]))</f>
        <v>rock</v>
      </c>
      <c r="S1393" s="9">
        <f>(((Table1[[#This Row],[launched_at]]/60)/60)/24)+DATE(1970,1,1)+(-5/24)</f>
        <v>42193.442337962959</v>
      </c>
      <c r="T1393" s="9">
        <f>(((Table1[[#This Row],[deadline]]/60)/60)/24)+DATE(1970,1,1)+(-5/24)</f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1">
        <f>Table1[[#This Row],[pledged]]/Table1[[#This Row],[goal]]</f>
        <v>1.1364000000000001</v>
      </c>
      <c r="P1394">
        <f>ROUND(Table1[[#This Row],[pledged]]/Table1[[#This Row],[backers_count]],0)</f>
        <v>27</v>
      </c>
      <c r="Q1394" t="str">
        <f>LEFT(Table1[[#This Row],[Category and Sub-Category]],FIND("/",Table1[[#This Row],[Category and Sub-Category]])-1)</f>
        <v>music</v>
      </c>
      <c r="R1394" t="str">
        <f>RIGHT(Table1[[#This Row],[Category and Sub-Category]],LEN(Table1[[#This Row],[Category and Sub-Category]])-FIND("/",Table1[[#This Row],[Category and Sub-Category]]))</f>
        <v>rock</v>
      </c>
      <c r="S1394" s="9">
        <f>(((Table1[[#This Row],[launched_at]]/60)/60)/24)+DATE(1970,1,1)+(-5/24)</f>
        <v>42400.946597222217</v>
      </c>
      <c r="T1394" s="9">
        <f>(((Table1[[#This Row],[deadline]]/60)/60)/24)+DATE(1970,1,1)+(-5/24)</f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1">
        <f>Table1[[#This Row],[pledged]]/Table1[[#This Row],[goal]]</f>
        <v>1.0235000000000001</v>
      </c>
      <c r="P1395">
        <f>ROUND(Table1[[#This Row],[pledged]]/Table1[[#This Row],[backers_count]],0)</f>
        <v>197</v>
      </c>
      <c r="Q1395" t="str">
        <f>LEFT(Table1[[#This Row],[Category and Sub-Category]],FIND("/",Table1[[#This Row],[Category and Sub-Category]])-1)</f>
        <v>music</v>
      </c>
      <c r="R1395" t="str">
        <f>RIGHT(Table1[[#This Row],[Category and Sub-Category]],LEN(Table1[[#This Row],[Category and Sub-Category]])-FIND("/",Table1[[#This Row],[Category and Sub-Category]]))</f>
        <v>rock</v>
      </c>
      <c r="S1395" s="9">
        <f>(((Table1[[#This Row],[launched_at]]/60)/60)/24)+DATE(1970,1,1)+(-5/24)</f>
        <v>42553.473645833328</v>
      </c>
      <c r="T1395" s="9">
        <f>(((Table1[[#This Row],[deadline]]/60)/60)/24)+DATE(1970,1,1)+(-5/24)</f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1">
        <f>Table1[[#This Row],[pledged]]/Table1[[#This Row],[goal]]</f>
        <v>1.2213333333333334</v>
      </c>
      <c r="P1396">
        <f>ROUND(Table1[[#This Row],[pledged]]/Table1[[#This Row],[backers_count]],0)</f>
        <v>54</v>
      </c>
      <c r="Q1396" t="str">
        <f>LEFT(Table1[[#This Row],[Category and Sub-Category]],FIND("/",Table1[[#This Row],[Category and Sub-Category]])-1)</f>
        <v>music</v>
      </c>
      <c r="R1396" t="str">
        <f>RIGHT(Table1[[#This Row],[Category and Sub-Category]],LEN(Table1[[#This Row],[Category and Sub-Category]])-FIND("/",Table1[[#This Row],[Category and Sub-Category]]))</f>
        <v>rock</v>
      </c>
      <c r="S1396" s="9">
        <f>(((Table1[[#This Row],[launched_at]]/60)/60)/24)+DATE(1970,1,1)+(-5/24)</f>
        <v>42751.936643518515</v>
      </c>
      <c r="T1396" s="9">
        <f>(((Table1[[#This Row],[deadline]]/60)/60)/24)+DATE(1970,1,1)+(-5/24)</f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1">
        <f>Table1[[#This Row],[pledged]]/Table1[[#This Row],[goal]]</f>
        <v>1.1188571428571428</v>
      </c>
      <c r="P1397">
        <f>ROUND(Table1[[#This Row],[pledged]]/Table1[[#This Row],[backers_count]],0)</f>
        <v>48</v>
      </c>
      <c r="Q1397" t="str">
        <f>LEFT(Table1[[#This Row],[Category and Sub-Category]],FIND("/",Table1[[#This Row],[Category and Sub-Category]])-1)</f>
        <v>music</v>
      </c>
      <c r="R1397" t="str">
        <f>RIGHT(Table1[[#This Row],[Category and Sub-Category]],LEN(Table1[[#This Row],[Category and Sub-Category]])-FIND("/",Table1[[#This Row],[Category and Sub-Category]]))</f>
        <v>rock</v>
      </c>
      <c r="S1397" s="9">
        <f>(((Table1[[#This Row],[launched_at]]/60)/60)/24)+DATE(1970,1,1)+(-5/24)</f>
        <v>42719.700011574074</v>
      </c>
      <c r="T1397" s="9">
        <f>(((Table1[[#This Row],[deadline]]/60)/60)/24)+DATE(1970,1,1)+(-5/24)</f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1">
        <f>Table1[[#This Row],[pledged]]/Table1[[#This Row],[goal]]</f>
        <v>1.073</v>
      </c>
      <c r="P1398">
        <f>ROUND(Table1[[#This Row],[pledged]]/Table1[[#This Row],[backers_count]],0)</f>
        <v>88</v>
      </c>
      <c r="Q1398" t="str">
        <f>LEFT(Table1[[#This Row],[Category and Sub-Category]],FIND("/",Table1[[#This Row],[Category and Sub-Category]])-1)</f>
        <v>music</v>
      </c>
      <c r="R1398" t="str">
        <f>RIGHT(Table1[[#This Row],[Category and Sub-Category]],LEN(Table1[[#This Row],[Category and Sub-Category]])-FIND("/",Table1[[#This Row],[Category and Sub-Category]]))</f>
        <v>rock</v>
      </c>
      <c r="S1398" s="9">
        <f>(((Table1[[#This Row],[launched_at]]/60)/60)/24)+DATE(1970,1,1)+(-5/24)</f>
        <v>42018.790300925924</v>
      </c>
      <c r="T1398" s="9">
        <f>(((Table1[[#This Row],[deadline]]/60)/60)/24)+DATE(1970,1,1)+(-5/24)</f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1">
        <f>Table1[[#This Row],[pledged]]/Table1[[#This Row],[goal]]</f>
        <v>1.1385000000000001</v>
      </c>
      <c r="P1399">
        <f>ROUND(Table1[[#This Row],[pledged]]/Table1[[#This Row],[backers_count]],0)</f>
        <v>72</v>
      </c>
      <c r="Q1399" t="str">
        <f>LEFT(Table1[[#This Row],[Category and Sub-Category]],FIND("/",Table1[[#This Row],[Category and Sub-Category]])-1)</f>
        <v>music</v>
      </c>
      <c r="R1399" t="str">
        <f>RIGHT(Table1[[#This Row],[Category and Sub-Category]],LEN(Table1[[#This Row],[Category and Sub-Category]])-FIND("/",Table1[[#This Row],[Category and Sub-Category]]))</f>
        <v>rock</v>
      </c>
      <c r="S1399" s="9">
        <f>(((Table1[[#This Row],[launched_at]]/60)/60)/24)+DATE(1970,1,1)+(-5/24)</f>
        <v>42640.709606481476</v>
      </c>
      <c r="T1399" s="9">
        <f>(((Table1[[#This Row],[deadline]]/60)/60)/24)+DATE(1970,1,1)+(-5/24)</f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1">
        <f>Table1[[#This Row],[pledged]]/Table1[[#This Row],[goal]]</f>
        <v>1.0968181818181819</v>
      </c>
      <c r="P1400">
        <f>ROUND(Table1[[#This Row],[pledged]]/Table1[[#This Row],[backers_count]],0)</f>
        <v>74</v>
      </c>
      <c r="Q1400" t="str">
        <f>LEFT(Table1[[#This Row],[Category and Sub-Category]],FIND("/",Table1[[#This Row],[Category and Sub-Category]])-1)</f>
        <v>music</v>
      </c>
      <c r="R1400" t="str">
        <f>RIGHT(Table1[[#This Row],[Category and Sub-Category]],LEN(Table1[[#This Row],[Category and Sub-Category]])-FIND("/",Table1[[#This Row],[Category and Sub-Category]]))</f>
        <v>rock</v>
      </c>
      <c r="S1400" s="9">
        <f>(((Table1[[#This Row],[launched_at]]/60)/60)/24)+DATE(1970,1,1)+(-5/24)</f>
        <v>42526.665902777771</v>
      </c>
      <c r="T1400" s="9">
        <f>(((Table1[[#This Row],[deadline]]/60)/60)/24)+DATE(1970,1,1)+(-5/24)</f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1">
        <f>Table1[[#This Row],[pledged]]/Table1[[#This Row],[goal]]</f>
        <v>1.2614444444444444</v>
      </c>
      <c r="P1401">
        <f>ROUND(Table1[[#This Row],[pledged]]/Table1[[#This Row],[backers_count]],0)</f>
        <v>62</v>
      </c>
      <c r="Q1401" t="str">
        <f>LEFT(Table1[[#This Row],[Category and Sub-Category]],FIND("/",Table1[[#This Row],[Category and Sub-Category]])-1)</f>
        <v>music</v>
      </c>
      <c r="R1401" t="str">
        <f>RIGHT(Table1[[#This Row],[Category and Sub-Category]],LEN(Table1[[#This Row],[Category and Sub-Category]])-FIND("/",Table1[[#This Row],[Category and Sub-Category]]))</f>
        <v>rock</v>
      </c>
      <c r="S1401" s="9">
        <f>(((Table1[[#This Row],[launched_at]]/60)/60)/24)+DATE(1970,1,1)+(-5/24)</f>
        <v>41888.795983796292</v>
      </c>
      <c r="T1401" s="9">
        <f>(((Table1[[#This Row],[deadline]]/60)/60)/24)+DATE(1970,1,1)+(-5/24)</f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1">
        <f>Table1[[#This Row],[pledged]]/Table1[[#This Row],[goal]]</f>
        <v>1.6742857142857144</v>
      </c>
      <c r="P1402">
        <f>ROUND(Table1[[#This Row],[pledged]]/Table1[[#This Row],[backers_count]],0)</f>
        <v>17</v>
      </c>
      <c r="Q1402" t="str">
        <f>LEFT(Table1[[#This Row],[Category and Sub-Category]],FIND("/",Table1[[#This Row],[Category and Sub-Category]])-1)</f>
        <v>music</v>
      </c>
      <c r="R1402" t="str">
        <f>RIGHT(Table1[[#This Row],[Category and Sub-Category]],LEN(Table1[[#This Row],[Category and Sub-Category]])-FIND("/",Table1[[#This Row],[Category and Sub-Category]]))</f>
        <v>rock</v>
      </c>
      <c r="S1402" s="9">
        <f>(((Table1[[#This Row],[launched_at]]/60)/60)/24)+DATE(1970,1,1)+(-5/24)</f>
        <v>42498.132789351854</v>
      </c>
      <c r="T1402" s="9">
        <f>(((Table1[[#This Row],[deadline]]/60)/60)/24)+DATE(1970,1,1)+(-5/24)</f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1">
        <f>Table1[[#This Row],[pledged]]/Table1[[#This Row],[goal]]</f>
        <v>4.9652000000000003</v>
      </c>
      <c r="P1403">
        <f>ROUND(Table1[[#This Row],[pledged]]/Table1[[#This Row],[backers_count]],0)</f>
        <v>52</v>
      </c>
      <c r="Q1403" t="str">
        <f>LEFT(Table1[[#This Row],[Category and Sub-Category]],FIND("/",Table1[[#This Row],[Category and Sub-Category]])-1)</f>
        <v>music</v>
      </c>
      <c r="R1403" t="str">
        <f>RIGHT(Table1[[#This Row],[Category and Sub-Category]],LEN(Table1[[#This Row],[Category and Sub-Category]])-FIND("/",Table1[[#This Row],[Category and Sub-Category]]))</f>
        <v>rock</v>
      </c>
      <c r="S1403" s="9">
        <f>(((Table1[[#This Row],[launched_at]]/60)/60)/24)+DATE(1970,1,1)+(-5/24)</f>
        <v>41399.787893518514</v>
      </c>
      <c r="T1403" s="9">
        <f>(((Table1[[#This Row],[deadline]]/60)/60)/24)+DATE(1970,1,1)+(-5/24)</f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1">
        <f>Table1[[#This Row],[pledged]]/Table1[[#This Row],[goal]]</f>
        <v>1.0915999999999999</v>
      </c>
      <c r="P1404">
        <f>ROUND(Table1[[#This Row],[pledged]]/Table1[[#This Row],[backers_count]],0)</f>
        <v>24</v>
      </c>
      <c r="Q1404" t="str">
        <f>LEFT(Table1[[#This Row],[Category and Sub-Category]],FIND("/",Table1[[#This Row],[Category and Sub-Category]])-1)</f>
        <v>music</v>
      </c>
      <c r="R1404" t="str">
        <f>RIGHT(Table1[[#This Row],[Category and Sub-Category]],LEN(Table1[[#This Row],[Category and Sub-Category]])-FIND("/",Table1[[#This Row],[Category and Sub-Category]]))</f>
        <v>rock</v>
      </c>
      <c r="S1404" s="9">
        <f>(((Table1[[#This Row],[launched_at]]/60)/60)/24)+DATE(1970,1,1)+(-5/24)</f>
        <v>42064.845034722217</v>
      </c>
      <c r="T1404" s="9">
        <f>(((Table1[[#This Row],[deadline]]/60)/60)/24)+DATE(1970,1,1)+(-5/24)</f>
        <v>42124.80336805556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1">
        <f>Table1[[#This Row],[pledged]]/Table1[[#This Row],[goal]]</f>
        <v>1.0257499999999999</v>
      </c>
      <c r="P1405">
        <f>ROUND(Table1[[#This Row],[pledged]]/Table1[[#This Row],[backers_count]],0)</f>
        <v>62</v>
      </c>
      <c r="Q1405" t="str">
        <f>LEFT(Table1[[#This Row],[Category and Sub-Category]],FIND("/",Table1[[#This Row],[Category and Sub-Category]])-1)</f>
        <v>music</v>
      </c>
      <c r="R1405" t="str">
        <f>RIGHT(Table1[[#This Row],[Category and Sub-Category]],LEN(Table1[[#This Row],[Category and Sub-Category]])-FIND("/",Table1[[#This Row],[Category and Sub-Category]]))</f>
        <v>rock</v>
      </c>
      <c r="S1405" s="9">
        <f>(((Table1[[#This Row],[launched_at]]/60)/60)/24)+DATE(1970,1,1)+(-5/24)</f>
        <v>41450.854571759257</v>
      </c>
      <c r="T1405" s="9">
        <f>(((Table1[[#This Row],[deadline]]/60)/60)/24)+DATE(1970,1,1)+(-5/24)</f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1">
        <f>Table1[[#This Row],[pledged]]/Table1[[#This Row],[goal]]</f>
        <v>1.6620689655172414E-2</v>
      </c>
      <c r="P1406">
        <f>ROUND(Table1[[#This Row],[pledged]]/Table1[[#This Row],[backers_count]],0)</f>
        <v>48</v>
      </c>
      <c r="Q1406" t="str">
        <f>LEFT(Table1[[#This Row],[Category and Sub-Category]],FIND("/",Table1[[#This Row],[Category and Sub-Category]])-1)</f>
        <v>publishing</v>
      </c>
      <c r="R1406" t="str">
        <f>RIGHT(Table1[[#This Row],[Category and Sub-Category]],LEN(Table1[[#This Row],[Category and Sub-Category]])-FIND("/",Table1[[#This Row],[Category and Sub-Category]]))</f>
        <v>translations</v>
      </c>
      <c r="S1406" s="9">
        <f>(((Table1[[#This Row],[launched_at]]/60)/60)/24)+DATE(1970,1,1)+(-5/24)</f>
        <v>42032.30190972222</v>
      </c>
      <c r="T1406" s="9">
        <f>(((Table1[[#This Row],[deadline]]/60)/60)/24)+DATE(1970,1,1)+(-5/24)</f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1">
        <f>Table1[[#This Row],[pledged]]/Table1[[#This Row],[goal]]</f>
        <v>4.1999999999999997E-3</v>
      </c>
      <c r="P1407">
        <f>ROUND(Table1[[#This Row],[pledged]]/Table1[[#This Row],[backers_count]],0)</f>
        <v>6</v>
      </c>
      <c r="Q1407" t="str">
        <f>LEFT(Table1[[#This Row],[Category and Sub-Category]],FIND("/",Table1[[#This Row],[Category and Sub-Category]])-1)</f>
        <v>publishing</v>
      </c>
      <c r="R1407" t="str">
        <f>RIGHT(Table1[[#This Row],[Category and Sub-Category]],LEN(Table1[[#This Row],[Category and Sub-Category]])-FIND("/",Table1[[#This Row],[Category and Sub-Category]]))</f>
        <v>translations</v>
      </c>
      <c r="S1407" s="9">
        <f>(((Table1[[#This Row],[launched_at]]/60)/60)/24)+DATE(1970,1,1)+(-5/24)</f>
        <v>41941.472233796296</v>
      </c>
      <c r="T1407" s="9">
        <f>(((Table1[[#This Row],[deadline]]/60)/60)/24)+DATE(1970,1,1)+(-5/24)</f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1">
        <f>Table1[[#This Row],[pledged]]/Table1[[#This Row],[goal]]</f>
        <v>1.25E-3</v>
      </c>
      <c r="P1408">
        <f>ROUND(Table1[[#This Row],[pledged]]/Table1[[#This Row],[backers_count]],0)</f>
        <v>5</v>
      </c>
      <c r="Q1408" t="str">
        <f>LEFT(Table1[[#This Row],[Category and Sub-Category]],FIND("/",Table1[[#This Row],[Category and Sub-Category]])-1)</f>
        <v>publishing</v>
      </c>
      <c r="R1408" t="str">
        <f>RIGHT(Table1[[#This Row],[Category and Sub-Category]],LEN(Table1[[#This Row],[Category and Sub-Category]])-FIND("/",Table1[[#This Row],[Category and Sub-Category]]))</f>
        <v>translations</v>
      </c>
      <c r="S1408" s="9">
        <f>(((Table1[[#This Row],[launched_at]]/60)/60)/24)+DATE(1970,1,1)+(-5/24)</f>
        <v>42297.224618055552</v>
      </c>
      <c r="T1408" s="9">
        <f>(((Table1[[#This Row],[deadline]]/60)/60)/24)+DATE(1970,1,1)+(-5/24)</f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1">
        <f>Table1[[#This Row],[pledged]]/Table1[[#This Row],[goal]]</f>
        <v>5.0000000000000001E-3</v>
      </c>
      <c r="P1409">
        <f>ROUND(Table1[[#This Row],[pledged]]/Table1[[#This Row],[backers_count]],0)</f>
        <v>8</v>
      </c>
      <c r="Q1409" t="str">
        <f>LEFT(Table1[[#This Row],[Category and Sub-Category]],FIND("/",Table1[[#This Row],[Category and Sub-Category]])-1)</f>
        <v>publishing</v>
      </c>
      <c r="R1409" t="str">
        <f>RIGHT(Table1[[#This Row],[Category and Sub-Category]],LEN(Table1[[#This Row],[Category and Sub-Category]])-FIND("/",Table1[[#This Row],[Category and Sub-Category]]))</f>
        <v>translations</v>
      </c>
      <c r="S1409" s="9">
        <f>(((Table1[[#This Row],[launched_at]]/60)/60)/24)+DATE(1970,1,1)+(-5/24)</f>
        <v>41838.32844907407</v>
      </c>
      <c r="T1409" s="9">
        <f>(((Table1[[#This Row],[deadline]]/60)/60)/24)+DATE(1970,1,1)+(-5/24)</f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1">
        <f>Table1[[#This Row],[pledged]]/Table1[[#This Row],[goal]]</f>
        <v>7.1999999999999995E-2</v>
      </c>
      <c r="P1410">
        <f>ROUND(Table1[[#This Row],[pledged]]/Table1[[#This Row],[backers_count]],0)</f>
        <v>12</v>
      </c>
      <c r="Q1410" t="str">
        <f>LEFT(Table1[[#This Row],[Category and Sub-Category]],FIND("/",Table1[[#This Row],[Category and Sub-Category]])-1)</f>
        <v>publishing</v>
      </c>
      <c r="R1410" t="str">
        <f>RIGHT(Table1[[#This Row],[Category and Sub-Category]],LEN(Table1[[#This Row],[Category and Sub-Category]])-FIND("/",Table1[[#This Row],[Category and Sub-Category]]))</f>
        <v>translations</v>
      </c>
      <c r="S1410" s="9">
        <f>(((Table1[[#This Row],[launched_at]]/60)/60)/24)+DATE(1970,1,1)+(-5/24)</f>
        <v>42291.663842592585</v>
      </c>
      <c r="T1410" s="9">
        <f>(((Table1[[#This Row],[deadline]]/60)/60)/24)+DATE(1970,1,1)+(-5/24)</f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1">
        <f>Table1[[#This Row],[pledged]]/Table1[[#This Row],[goal]]</f>
        <v>0</v>
      </c>
      <c r="P1411" t="e">
        <f>ROUND(Table1[[#This Row],[pledged]]/Table1[[#This Row],[backers_count]],0)</f>
        <v>#DIV/0!</v>
      </c>
      <c r="Q1411" t="str">
        <f>LEFT(Table1[[#This Row],[Category and Sub-Category]],FIND("/",Table1[[#This Row],[Category and Sub-Category]])-1)</f>
        <v>publishing</v>
      </c>
      <c r="R1411" t="str">
        <f>RIGHT(Table1[[#This Row],[Category and Sub-Category]],LEN(Table1[[#This Row],[Category and Sub-Category]])-FIND("/",Table1[[#This Row],[Category and Sub-Category]]))</f>
        <v>translations</v>
      </c>
      <c r="S1411" s="9">
        <f>(((Table1[[#This Row],[launched_at]]/60)/60)/24)+DATE(1970,1,1)+(-5/24)</f>
        <v>41944.925173611111</v>
      </c>
      <c r="T1411" s="9">
        <f>(((Table1[[#This Row],[deadline]]/60)/60)/24)+DATE(1970,1,1)+(-5/24)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1">
        <f>Table1[[#This Row],[pledged]]/Table1[[#This Row],[goal]]</f>
        <v>1.6666666666666666E-4</v>
      </c>
      <c r="P1412">
        <f>ROUND(Table1[[#This Row],[pledged]]/Table1[[#This Row],[backers_count]],0)</f>
        <v>1</v>
      </c>
      <c r="Q1412" t="str">
        <f>LEFT(Table1[[#This Row],[Category and Sub-Category]],FIND("/",Table1[[#This Row],[Category and Sub-Category]])-1)</f>
        <v>publishing</v>
      </c>
      <c r="R1412" t="str">
        <f>RIGHT(Table1[[#This Row],[Category and Sub-Category]],LEN(Table1[[#This Row],[Category and Sub-Category]])-FIND("/",Table1[[#This Row],[Category and Sub-Category]]))</f>
        <v>translations</v>
      </c>
      <c r="S1412" s="9">
        <f>(((Table1[[#This Row],[launched_at]]/60)/60)/24)+DATE(1970,1,1)+(-5/24)</f>
        <v>42479.110185185178</v>
      </c>
      <c r="T1412" s="9">
        <f>(((Table1[[#This Row],[deadline]]/60)/60)/24)+DATE(1970,1,1)+(-5/24)</f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1">
        <f>Table1[[#This Row],[pledged]]/Table1[[#This Row],[goal]]</f>
        <v>2.3333333333333335E-3</v>
      </c>
      <c r="P1413">
        <f>ROUND(Table1[[#This Row],[pledged]]/Table1[[#This Row],[backers_count]],0)</f>
        <v>2</v>
      </c>
      <c r="Q1413" t="str">
        <f>LEFT(Table1[[#This Row],[Category and Sub-Category]],FIND("/",Table1[[#This Row],[Category and Sub-Category]])-1)</f>
        <v>publishing</v>
      </c>
      <c r="R1413" t="str">
        <f>RIGHT(Table1[[#This Row],[Category and Sub-Category]],LEN(Table1[[#This Row],[Category and Sub-Category]])-FIND("/",Table1[[#This Row],[Category and Sub-Category]]))</f>
        <v>translations</v>
      </c>
      <c r="S1413" s="9">
        <f>(((Table1[[#This Row],[launched_at]]/60)/60)/24)+DATE(1970,1,1)+(-5/24)</f>
        <v>42012.850694444445</v>
      </c>
      <c r="T1413" s="9">
        <f>(((Table1[[#This Row],[deadline]]/60)/60)/24)+DATE(1970,1,1)+(-5/24)</f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1">
        <f>Table1[[#This Row],[pledged]]/Table1[[#This Row],[goal]]</f>
        <v>4.5714285714285714E-2</v>
      </c>
      <c r="P1414">
        <f>ROUND(Table1[[#This Row],[pledged]]/Table1[[#This Row],[backers_count]],0)</f>
        <v>25</v>
      </c>
      <c r="Q1414" t="str">
        <f>LEFT(Table1[[#This Row],[Category and Sub-Category]],FIND("/",Table1[[#This Row],[Category and Sub-Category]])-1)</f>
        <v>publishing</v>
      </c>
      <c r="R1414" t="str">
        <f>RIGHT(Table1[[#This Row],[Category and Sub-Category]],LEN(Table1[[#This Row],[Category and Sub-Category]])-FIND("/",Table1[[#This Row],[Category and Sub-Category]]))</f>
        <v>translations</v>
      </c>
      <c r="S1414" s="9">
        <f>(((Table1[[#This Row],[launched_at]]/60)/60)/24)+DATE(1970,1,1)+(-5/24)</f>
        <v>41946.855312499996</v>
      </c>
      <c r="T1414" s="9">
        <f>(((Table1[[#This Row],[deadline]]/60)/60)/24)+DATE(1970,1,1)+(-5/24)</f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1">
        <f>Table1[[#This Row],[pledged]]/Table1[[#This Row],[goal]]</f>
        <v>0.05</v>
      </c>
      <c r="P1415">
        <f>ROUND(Table1[[#This Row],[pledged]]/Table1[[#This Row],[backers_count]],0)</f>
        <v>100</v>
      </c>
      <c r="Q1415" t="str">
        <f>LEFT(Table1[[#This Row],[Category and Sub-Category]],FIND("/",Table1[[#This Row],[Category and Sub-Category]])-1)</f>
        <v>publishing</v>
      </c>
      <c r="R1415" t="str">
        <f>RIGHT(Table1[[#This Row],[Category and Sub-Category]],LEN(Table1[[#This Row],[Category and Sub-Category]])-FIND("/",Table1[[#This Row],[Category and Sub-Category]]))</f>
        <v>translations</v>
      </c>
      <c r="S1415" s="9">
        <f>(((Table1[[#This Row],[launched_at]]/60)/60)/24)+DATE(1970,1,1)+(-5/24)</f>
        <v>42360.228819444441</v>
      </c>
      <c r="T1415" s="9">
        <f>(((Table1[[#This Row],[deadline]]/60)/60)/24)+DATE(1970,1,1)+(-5/24)</f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1">
        <f>Table1[[#This Row],[pledged]]/Table1[[#This Row],[goal]]</f>
        <v>2E-3</v>
      </c>
      <c r="P1416">
        <f>ROUND(Table1[[#This Row],[pledged]]/Table1[[#This Row],[backers_count]],0)</f>
        <v>1</v>
      </c>
      <c r="Q1416" t="str">
        <f>LEFT(Table1[[#This Row],[Category and Sub-Category]],FIND("/",Table1[[#This Row],[Category and Sub-Category]])-1)</f>
        <v>publishing</v>
      </c>
      <c r="R1416" t="str">
        <f>RIGHT(Table1[[#This Row],[Category and Sub-Category]],LEN(Table1[[#This Row],[Category and Sub-Category]])-FIND("/",Table1[[#This Row],[Category and Sub-Category]]))</f>
        <v>translations</v>
      </c>
      <c r="S1416" s="9">
        <f>(((Table1[[#This Row],[launched_at]]/60)/60)/24)+DATE(1970,1,1)+(-5/24)</f>
        <v>42708.044756944444</v>
      </c>
      <c r="T1416" s="9">
        <f>(((Table1[[#This Row],[deadline]]/60)/60)/24)+DATE(1970,1,1)+(-5/24)</f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1">
        <f>Table1[[#This Row],[pledged]]/Table1[[#This Row],[goal]]</f>
        <v>0.18181818181818182</v>
      </c>
      <c r="P1417">
        <f>ROUND(Table1[[#This Row],[pledged]]/Table1[[#This Row],[backers_count]],0)</f>
        <v>89</v>
      </c>
      <c r="Q1417" t="str">
        <f>LEFT(Table1[[#This Row],[Category and Sub-Category]],FIND("/",Table1[[#This Row],[Category and Sub-Category]])-1)</f>
        <v>publishing</v>
      </c>
      <c r="R1417" t="str">
        <f>RIGHT(Table1[[#This Row],[Category and Sub-Category]],LEN(Table1[[#This Row],[Category and Sub-Category]])-FIND("/",Table1[[#This Row],[Category and Sub-Category]]))</f>
        <v>translations</v>
      </c>
      <c r="S1417" s="9">
        <f>(((Table1[[#This Row],[launched_at]]/60)/60)/24)+DATE(1970,1,1)+(-5/24)</f>
        <v>42192.467488425922</v>
      </c>
      <c r="T1417" s="9">
        <f>(((Table1[[#This Row],[deadline]]/60)/60)/24)+DATE(1970,1,1)+(-5/24)</f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1">
        <f>Table1[[#This Row],[pledged]]/Table1[[#This Row],[goal]]</f>
        <v>0</v>
      </c>
      <c r="P1418" t="e">
        <f>ROUND(Table1[[#This Row],[pledged]]/Table1[[#This Row],[backers_count]],0)</f>
        <v>#DIV/0!</v>
      </c>
      <c r="Q1418" t="str">
        <f>LEFT(Table1[[#This Row],[Category and Sub-Category]],FIND("/",Table1[[#This Row],[Category and Sub-Category]])-1)</f>
        <v>publishing</v>
      </c>
      <c r="R1418" t="str">
        <f>RIGHT(Table1[[#This Row],[Category and Sub-Category]],LEN(Table1[[#This Row],[Category and Sub-Category]])-FIND("/",Table1[[#This Row],[Category and Sub-Category]]))</f>
        <v>translations</v>
      </c>
      <c r="S1418" s="9">
        <f>(((Table1[[#This Row],[launched_at]]/60)/60)/24)+DATE(1970,1,1)+(-5/24)</f>
        <v>42299.717812499999</v>
      </c>
      <c r="T1418" s="9">
        <f>(((Table1[[#This Row],[deadline]]/60)/60)/24)+DATE(1970,1,1)+(-5/24)</f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1">
        <f>Table1[[#This Row],[pledged]]/Table1[[#This Row],[goal]]</f>
        <v>1.2222222222222223E-2</v>
      </c>
      <c r="P1419">
        <f>ROUND(Table1[[#This Row],[pledged]]/Table1[[#This Row],[backers_count]],0)</f>
        <v>28</v>
      </c>
      <c r="Q1419" t="str">
        <f>LEFT(Table1[[#This Row],[Category and Sub-Category]],FIND("/",Table1[[#This Row],[Category and Sub-Category]])-1)</f>
        <v>publishing</v>
      </c>
      <c r="R1419" t="str">
        <f>RIGHT(Table1[[#This Row],[Category and Sub-Category]],LEN(Table1[[#This Row],[Category and Sub-Category]])-FIND("/",Table1[[#This Row],[Category and Sub-Category]]))</f>
        <v>translations</v>
      </c>
      <c r="S1419" s="9">
        <f>(((Table1[[#This Row],[launched_at]]/60)/60)/24)+DATE(1970,1,1)+(-5/24)</f>
        <v>42231.941828703704</v>
      </c>
      <c r="T1419" s="9">
        <f>(((Table1[[#This Row],[deadline]]/60)/60)/24)+DATE(1970,1,1)+(-5/24)</f>
        <v>42262.257638888892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1">
        <f>Table1[[#This Row],[pledged]]/Table1[[#This Row],[goal]]</f>
        <v>2E-3</v>
      </c>
      <c r="P1420">
        <f>ROUND(Table1[[#This Row],[pledged]]/Table1[[#This Row],[backers_count]],0)</f>
        <v>6</v>
      </c>
      <c r="Q1420" t="str">
        <f>LEFT(Table1[[#This Row],[Category and Sub-Category]],FIND("/",Table1[[#This Row],[Category and Sub-Category]])-1)</f>
        <v>publishing</v>
      </c>
      <c r="R1420" t="str">
        <f>RIGHT(Table1[[#This Row],[Category and Sub-Category]],LEN(Table1[[#This Row],[Category and Sub-Category]])-FIND("/",Table1[[#This Row],[Category and Sub-Category]]))</f>
        <v>translations</v>
      </c>
      <c r="S1420" s="9">
        <f>(((Table1[[#This Row],[launched_at]]/60)/60)/24)+DATE(1970,1,1)+(-5/24)</f>
        <v>42395.248078703698</v>
      </c>
      <c r="T1420" s="9">
        <f>(((Table1[[#This Row],[deadline]]/60)/60)/24)+DATE(1970,1,1)+(-5/24)</f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1">
        <f>Table1[[#This Row],[pledged]]/Table1[[#This Row],[goal]]</f>
        <v>7.0634920634920634E-2</v>
      </c>
      <c r="P1421">
        <f>ROUND(Table1[[#This Row],[pledged]]/Table1[[#This Row],[backers_count]],0)</f>
        <v>45</v>
      </c>
      <c r="Q1421" t="str">
        <f>LEFT(Table1[[#This Row],[Category and Sub-Category]],FIND("/",Table1[[#This Row],[Category and Sub-Category]])-1)</f>
        <v>publishing</v>
      </c>
      <c r="R1421" t="str">
        <f>RIGHT(Table1[[#This Row],[Category and Sub-Category]],LEN(Table1[[#This Row],[Category and Sub-Category]])-FIND("/",Table1[[#This Row],[Category and Sub-Category]]))</f>
        <v>translations</v>
      </c>
      <c r="S1421" s="9">
        <f>(((Table1[[#This Row],[launched_at]]/60)/60)/24)+DATE(1970,1,1)+(-5/24)</f>
        <v>42622.24790509259</v>
      </c>
      <c r="T1421" s="9">
        <f>(((Table1[[#This Row],[deadline]]/60)/60)/24)+DATE(1970,1,1)+(-5/24)</f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1">
        <f>Table1[[#This Row],[pledged]]/Table1[[#This Row],[goal]]</f>
        <v>2.7272727272727271E-2</v>
      </c>
      <c r="P1422">
        <f>ROUND(Table1[[#This Row],[pledged]]/Table1[[#This Row],[backers_count]],0)</f>
        <v>1</v>
      </c>
      <c r="Q1422" t="str">
        <f>LEFT(Table1[[#This Row],[Category and Sub-Category]],FIND("/",Table1[[#This Row],[Category and Sub-Category]])-1)</f>
        <v>publishing</v>
      </c>
      <c r="R1422" t="str">
        <f>RIGHT(Table1[[#This Row],[Category and Sub-Category]],LEN(Table1[[#This Row],[Category and Sub-Category]])-FIND("/",Table1[[#This Row],[Category and Sub-Category]]))</f>
        <v>translations</v>
      </c>
      <c r="S1422" s="9">
        <f>(((Table1[[#This Row],[launched_at]]/60)/60)/24)+DATE(1970,1,1)+(-5/24)</f>
        <v>42524.459328703706</v>
      </c>
      <c r="T1422" s="9">
        <f>(((Table1[[#This Row],[deadline]]/60)/60)/24)+DATE(1970,1,1)+(-5/24)</f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1">
        <f>Table1[[#This Row],[pledged]]/Table1[[#This Row],[goal]]</f>
        <v>1E-3</v>
      </c>
      <c r="P1423">
        <f>ROUND(Table1[[#This Row],[pledged]]/Table1[[#This Row],[backers_count]],0)</f>
        <v>100</v>
      </c>
      <c r="Q1423" t="str">
        <f>LEFT(Table1[[#This Row],[Category and Sub-Category]],FIND("/",Table1[[#This Row],[Category and Sub-Category]])-1)</f>
        <v>publishing</v>
      </c>
      <c r="R1423" t="str">
        <f>RIGHT(Table1[[#This Row],[Category and Sub-Category]],LEN(Table1[[#This Row],[Category and Sub-Category]])-FIND("/",Table1[[#This Row],[Category and Sub-Category]]))</f>
        <v>translations</v>
      </c>
      <c r="S1423" s="9">
        <f>(((Table1[[#This Row],[launched_at]]/60)/60)/24)+DATE(1970,1,1)+(-5/24)</f>
        <v>42013.707280092589</v>
      </c>
      <c r="T1423" s="9">
        <f>(((Table1[[#This Row],[deadline]]/60)/60)/24)+DATE(1970,1,1)+(-5/24)</f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1">
        <f>Table1[[#This Row],[pledged]]/Table1[[#This Row],[goal]]</f>
        <v>1.0399999999999999E-3</v>
      </c>
      <c r="P1424">
        <f>ROUND(Table1[[#This Row],[pledged]]/Table1[[#This Row],[backers_count]],0)</f>
        <v>13</v>
      </c>
      <c r="Q1424" t="str">
        <f>LEFT(Table1[[#This Row],[Category and Sub-Category]],FIND("/",Table1[[#This Row],[Category and Sub-Category]])-1)</f>
        <v>publishing</v>
      </c>
      <c r="R1424" t="str">
        <f>RIGHT(Table1[[#This Row],[Category and Sub-Category]],LEN(Table1[[#This Row],[Category and Sub-Category]])-FIND("/",Table1[[#This Row],[Category and Sub-Category]]))</f>
        <v>translations</v>
      </c>
      <c r="S1424" s="9">
        <f>(((Table1[[#This Row],[launched_at]]/60)/60)/24)+DATE(1970,1,1)+(-5/24)</f>
        <v>42604.031296296293</v>
      </c>
      <c r="T1424" s="9">
        <f>(((Table1[[#This Row],[deadline]]/60)/60)/24)+DATE(1970,1,1)+(-5/24)</f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1">
        <f>Table1[[#This Row],[pledged]]/Table1[[#This Row],[goal]]</f>
        <v>3.3333333333333335E-3</v>
      </c>
      <c r="P1425">
        <f>ROUND(Table1[[#This Row],[pledged]]/Table1[[#This Row],[backers_count]],0)</f>
        <v>100</v>
      </c>
      <c r="Q1425" t="str">
        <f>LEFT(Table1[[#This Row],[Category and Sub-Category]],FIND("/",Table1[[#This Row],[Category and Sub-Category]])-1)</f>
        <v>publishing</v>
      </c>
      <c r="R1425" t="str">
        <f>RIGHT(Table1[[#This Row],[Category and Sub-Category]],LEN(Table1[[#This Row],[Category and Sub-Category]])-FIND("/",Table1[[#This Row],[Category and Sub-Category]]))</f>
        <v>translations</v>
      </c>
      <c r="S1425" s="9">
        <f>(((Table1[[#This Row],[launched_at]]/60)/60)/24)+DATE(1970,1,1)+(-5/24)</f>
        <v>42340.151979166665</v>
      </c>
      <c r="T1425" s="9">
        <f>(((Table1[[#This Row],[deadline]]/60)/60)/24)+DATE(1970,1,1)+(-5/24)</f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1">
        <f>Table1[[#This Row],[pledged]]/Table1[[#This Row],[goal]]</f>
        <v>0.2036</v>
      </c>
      <c r="P1426">
        <f>ROUND(Table1[[#This Row],[pledged]]/Table1[[#This Row],[backers_count]],0)</f>
        <v>109</v>
      </c>
      <c r="Q1426" t="str">
        <f>LEFT(Table1[[#This Row],[Category and Sub-Category]],FIND("/",Table1[[#This Row],[Category and Sub-Category]])-1)</f>
        <v>publishing</v>
      </c>
      <c r="R1426" t="str">
        <f>RIGHT(Table1[[#This Row],[Category and Sub-Category]],LEN(Table1[[#This Row],[Category and Sub-Category]])-FIND("/",Table1[[#This Row],[Category and Sub-Category]]))</f>
        <v>translations</v>
      </c>
      <c r="S1426" s="9">
        <f>(((Table1[[#This Row],[launched_at]]/60)/60)/24)+DATE(1970,1,1)+(-5/24)</f>
        <v>42676.509282407402</v>
      </c>
      <c r="T1426" s="9">
        <f>(((Table1[[#This Row],[deadline]]/60)/60)/24)+DATE(1970,1,1)+(-5/24)</f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1">
        <f>Table1[[#This Row],[pledged]]/Table1[[#This Row],[goal]]</f>
        <v>0</v>
      </c>
      <c r="P1427" t="e">
        <f>ROUND(Table1[[#This Row],[pledged]]/Table1[[#This Row],[backers_count]],0)</f>
        <v>#DIV/0!</v>
      </c>
      <c r="Q1427" t="str">
        <f>LEFT(Table1[[#This Row],[Category and Sub-Category]],FIND("/",Table1[[#This Row],[Category and Sub-Category]])-1)</f>
        <v>publishing</v>
      </c>
      <c r="R1427" t="str">
        <f>RIGHT(Table1[[#This Row],[Category and Sub-Category]],LEN(Table1[[#This Row],[Category and Sub-Category]])-FIND("/",Table1[[#This Row],[Category and Sub-Category]]))</f>
        <v>translations</v>
      </c>
      <c r="S1427" s="9">
        <f>(((Table1[[#This Row],[launched_at]]/60)/60)/24)+DATE(1970,1,1)+(-5/24)</f>
        <v>42092.923136574071</v>
      </c>
      <c r="T1427" s="9">
        <f>(((Table1[[#This Row],[deadline]]/60)/60)/24)+DATE(1970,1,1)+(-5/24)</f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1">
        <f>Table1[[#This Row],[pledged]]/Table1[[#This Row],[goal]]</f>
        <v>0</v>
      </c>
      <c r="P1428" t="e">
        <f>ROUND(Table1[[#This Row],[pledged]]/Table1[[#This Row],[backers_count]],0)</f>
        <v>#DIV/0!</v>
      </c>
      <c r="Q1428" t="str">
        <f>LEFT(Table1[[#This Row],[Category and Sub-Category]],FIND("/",Table1[[#This Row],[Category and Sub-Category]])-1)</f>
        <v>publishing</v>
      </c>
      <c r="R1428" t="str">
        <f>RIGHT(Table1[[#This Row],[Category and Sub-Category]],LEN(Table1[[#This Row],[Category and Sub-Category]])-FIND("/",Table1[[#This Row],[Category and Sub-Category]]))</f>
        <v>translations</v>
      </c>
      <c r="S1428" s="9">
        <f>(((Table1[[#This Row],[launched_at]]/60)/60)/24)+DATE(1970,1,1)+(-5/24)</f>
        <v>42180.181944444441</v>
      </c>
      <c r="T1428" s="9">
        <f>(((Table1[[#This Row],[deadline]]/60)/60)/24)+DATE(1970,1,1)+(-5/24)</f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1">
        <f>Table1[[#This Row],[pledged]]/Table1[[#This Row],[goal]]</f>
        <v>8.3799999999999999E-2</v>
      </c>
      <c r="P1429">
        <f>ROUND(Table1[[#This Row],[pledged]]/Table1[[#This Row],[backers_count]],0)</f>
        <v>105</v>
      </c>
      <c r="Q1429" t="str">
        <f>LEFT(Table1[[#This Row],[Category and Sub-Category]],FIND("/",Table1[[#This Row],[Category and Sub-Category]])-1)</f>
        <v>publishing</v>
      </c>
      <c r="R1429" t="str">
        <f>RIGHT(Table1[[#This Row],[Category and Sub-Category]],LEN(Table1[[#This Row],[Category and Sub-Category]])-FIND("/",Table1[[#This Row],[Category and Sub-Category]]))</f>
        <v>translations</v>
      </c>
      <c r="S1429" s="9">
        <f>(((Table1[[#This Row],[launched_at]]/60)/60)/24)+DATE(1970,1,1)+(-5/24)</f>
        <v>42601.643344907403</v>
      </c>
      <c r="T1429" s="9">
        <f>(((Table1[[#This Row],[deadline]]/60)/60)/24)+DATE(1970,1,1)+(-5/24)</f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1">
        <f>Table1[[#This Row],[pledged]]/Table1[[#This Row],[goal]]</f>
        <v>4.4999999999999998E-2</v>
      </c>
      <c r="P1430">
        <f>ROUND(Table1[[#This Row],[pledged]]/Table1[[#This Row],[backers_count]],0)</f>
        <v>15</v>
      </c>
      <c r="Q1430" t="str">
        <f>LEFT(Table1[[#This Row],[Category and Sub-Category]],FIND("/",Table1[[#This Row],[Category and Sub-Category]])-1)</f>
        <v>publishing</v>
      </c>
      <c r="R1430" t="str">
        <f>RIGHT(Table1[[#This Row],[Category and Sub-Category]],LEN(Table1[[#This Row],[Category and Sub-Category]])-FIND("/",Table1[[#This Row],[Category and Sub-Category]]))</f>
        <v>translations</v>
      </c>
      <c r="S1430" s="9">
        <f>(((Table1[[#This Row],[launched_at]]/60)/60)/24)+DATE(1970,1,1)+(-5/24)</f>
        <v>42432.171493055554</v>
      </c>
      <c r="T1430" s="9">
        <f>(((Table1[[#This Row],[deadline]]/60)/60)/24)+DATE(1970,1,1)+(-5/24)</f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1">
        <f>Table1[[#This Row],[pledged]]/Table1[[#This Row],[goal]]</f>
        <v>0</v>
      </c>
      <c r="P1431" t="e">
        <f>ROUND(Table1[[#This Row],[pledged]]/Table1[[#This Row],[backers_count]],0)</f>
        <v>#DIV/0!</v>
      </c>
      <c r="Q1431" t="str">
        <f>LEFT(Table1[[#This Row],[Category and Sub-Category]],FIND("/",Table1[[#This Row],[Category and Sub-Category]])-1)</f>
        <v>publishing</v>
      </c>
      <c r="R1431" t="str">
        <f>RIGHT(Table1[[#This Row],[Category and Sub-Category]],LEN(Table1[[#This Row],[Category and Sub-Category]])-FIND("/",Table1[[#This Row],[Category and Sub-Category]]))</f>
        <v>translations</v>
      </c>
      <c r="S1431" s="9">
        <f>(((Table1[[#This Row],[launched_at]]/60)/60)/24)+DATE(1970,1,1)+(-5/24)</f>
        <v>42073.852337962955</v>
      </c>
      <c r="T1431" s="9">
        <f>(((Table1[[#This Row],[deadline]]/60)/60)/24)+DATE(1970,1,1)+(-5/24)</f>
        <v>42103.852337962955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1">
        <f>Table1[[#This Row],[pledged]]/Table1[[#This Row],[goal]]</f>
        <v>8.0600000000000005E-2</v>
      </c>
      <c r="P1432">
        <f>ROUND(Table1[[#This Row],[pledged]]/Table1[[#This Row],[backers_count]],0)</f>
        <v>81</v>
      </c>
      <c r="Q1432" t="str">
        <f>LEFT(Table1[[#This Row],[Category and Sub-Category]],FIND("/",Table1[[#This Row],[Category and Sub-Category]])-1)</f>
        <v>publishing</v>
      </c>
      <c r="R1432" t="str">
        <f>RIGHT(Table1[[#This Row],[Category and Sub-Category]],LEN(Table1[[#This Row],[Category and Sub-Category]])-FIND("/",Table1[[#This Row],[Category and Sub-Category]]))</f>
        <v>translations</v>
      </c>
      <c r="S1432" s="9">
        <f>(((Table1[[#This Row],[launched_at]]/60)/60)/24)+DATE(1970,1,1)+(-5/24)</f>
        <v>41961.605185185181</v>
      </c>
      <c r="T1432" s="9">
        <f>(((Table1[[#This Row],[deadline]]/60)/60)/24)+DATE(1970,1,1)+(-5/24)</f>
        <v>41992.605185185181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1">
        <f>Table1[[#This Row],[pledged]]/Table1[[#This Row],[goal]]</f>
        <v>0.31947058823529412</v>
      </c>
      <c r="P1433">
        <f>ROUND(Table1[[#This Row],[pledged]]/Table1[[#This Row],[backers_count]],0)</f>
        <v>116</v>
      </c>
      <c r="Q1433" t="str">
        <f>LEFT(Table1[[#This Row],[Category and Sub-Category]],FIND("/",Table1[[#This Row],[Category and Sub-Category]])-1)</f>
        <v>publishing</v>
      </c>
      <c r="R1433" t="str">
        <f>RIGHT(Table1[[#This Row],[Category and Sub-Category]],LEN(Table1[[#This Row],[Category and Sub-Category]])-FIND("/",Table1[[#This Row],[Category and Sub-Category]]))</f>
        <v>translations</v>
      </c>
      <c r="S1433" s="9">
        <f>(((Table1[[#This Row],[launched_at]]/60)/60)/24)+DATE(1970,1,1)+(-5/24)</f>
        <v>42304.002499999995</v>
      </c>
      <c r="T1433" s="9">
        <f>(((Table1[[#This Row],[deadline]]/60)/60)/24)+DATE(1970,1,1)+(-5/24)</f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1">
        <f>Table1[[#This Row],[pledged]]/Table1[[#This Row],[goal]]</f>
        <v>0</v>
      </c>
      <c r="P1434" t="e">
        <f>ROUND(Table1[[#This Row],[pledged]]/Table1[[#This Row],[backers_count]],0)</f>
        <v>#DIV/0!</v>
      </c>
      <c r="Q1434" t="str">
        <f>LEFT(Table1[[#This Row],[Category and Sub-Category]],FIND("/",Table1[[#This Row],[Category and Sub-Category]])-1)</f>
        <v>publishing</v>
      </c>
      <c r="R1434" t="str">
        <f>RIGHT(Table1[[#This Row],[Category and Sub-Category]],LEN(Table1[[#This Row],[Category and Sub-Category]])-FIND("/",Table1[[#This Row],[Category and Sub-Category]]))</f>
        <v>translations</v>
      </c>
      <c r="S1434" s="9">
        <f>(((Table1[[#This Row],[launched_at]]/60)/60)/24)+DATE(1970,1,1)+(-5/24)</f>
        <v>42175.572083333333</v>
      </c>
      <c r="T1434" s="9">
        <f>(((Table1[[#This Row],[deadline]]/60)/60)/24)+DATE(1970,1,1)+(-5/24)</f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1">
        <f>Table1[[#This Row],[pledged]]/Table1[[#This Row],[goal]]</f>
        <v>6.7083333333333328E-2</v>
      </c>
      <c r="P1435">
        <f>ROUND(Table1[[#This Row],[pledged]]/Table1[[#This Row],[backers_count]],0)</f>
        <v>81</v>
      </c>
      <c r="Q1435" t="str">
        <f>LEFT(Table1[[#This Row],[Category and Sub-Category]],FIND("/",Table1[[#This Row],[Category and Sub-Category]])-1)</f>
        <v>publishing</v>
      </c>
      <c r="R1435" t="str">
        <f>RIGHT(Table1[[#This Row],[Category and Sub-Category]],LEN(Table1[[#This Row],[Category and Sub-Category]])-FIND("/",Table1[[#This Row],[Category and Sub-Category]]))</f>
        <v>translations</v>
      </c>
      <c r="S1435" s="9">
        <f>(((Table1[[#This Row],[launched_at]]/60)/60)/24)+DATE(1970,1,1)+(-5/24)</f>
        <v>42673.417534722219</v>
      </c>
      <c r="T1435" s="9">
        <f>(((Table1[[#This Row],[deadline]]/60)/60)/24)+DATE(1970,1,1)+(-5/24)</f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1">
        <f>Table1[[#This Row],[pledged]]/Table1[[#This Row],[goal]]</f>
        <v>9.987804878048781E-2</v>
      </c>
      <c r="P1436">
        <f>ROUND(Table1[[#This Row],[pledged]]/Table1[[#This Row],[backers_count]],0)</f>
        <v>745</v>
      </c>
      <c r="Q1436" t="str">
        <f>LEFT(Table1[[#This Row],[Category and Sub-Category]],FIND("/",Table1[[#This Row],[Category and Sub-Category]])-1)</f>
        <v>publishing</v>
      </c>
      <c r="R1436" t="str">
        <f>RIGHT(Table1[[#This Row],[Category and Sub-Category]],LEN(Table1[[#This Row],[Category and Sub-Category]])-FIND("/",Table1[[#This Row],[Category and Sub-Category]]))</f>
        <v>translations</v>
      </c>
      <c r="S1436" s="9">
        <f>(((Table1[[#This Row],[launched_at]]/60)/60)/24)+DATE(1970,1,1)+(-5/24)</f>
        <v>42142.558773148143</v>
      </c>
      <c r="T1436" s="9">
        <f>(((Table1[[#This Row],[deadline]]/60)/60)/24)+DATE(1970,1,1)+(-5/24)</f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1">
        <f>Table1[[#This Row],[pledged]]/Table1[[#This Row],[goal]]</f>
        <v>1E-3</v>
      </c>
      <c r="P1437">
        <f>ROUND(Table1[[#This Row],[pledged]]/Table1[[#This Row],[backers_count]],0)</f>
        <v>8</v>
      </c>
      <c r="Q1437" t="str">
        <f>LEFT(Table1[[#This Row],[Category and Sub-Category]],FIND("/",Table1[[#This Row],[Category and Sub-Category]])-1)</f>
        <v>publishing</v>
      </c>
      <c r="R1437" t="str">
        <f>RIGHT(Table1[[#This Row],[Category and Sub-Category]],LEN(Table1[[#This Row],[Category and Sub-Category]])-FIND("/",Table1[[#This Row],[Category and Sub-Category]]))</f>
        <v>translations</v>
      </c>
      <c r="S1437" s="9">
        <f>(((Table1[[#This Row],[launched_at]]/60)/60)/24)+DATE(1970,1,1)+(-5/24)</f>
        <v>42258.57199074074</v>
      </c>
      <c r="T1437" s="9">
        <f>(((Table1[[#This Row],[deadline]]/60)/60)/24)+DATE(1970,1,1)+(-5/24)</f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1">
        <f>Table1[[#This Row],[pledged]]/Table1[[#This Row],[goal]]</f>
        <v>7.7000000000000002E-3</v>
      </c>
      <c r="P1438">
        <f>ROUND(Table1[[#This Row],[pledged]]/Table1[[#This Row],[backers_count]],0)</f>
        <v>39</v>
      </c>
      <c r="Q1438" t="str">
        <f>LEFT(Table1[[#This Row],[Category and Sub-Category]],FIND("/",Table1[[#This Row],[Category and Sub-Category]])-1)</f>
        <v>publishing</v>
      </c>
      <c r="R1438" t="str">
        <f>RIGHT(Table1[[#This Row],[Category and Sub-Category]],LEN(Table1[[#This Row],[Category and Sub-Category]])-FIND("/",Table1[[#This Row],[Category and Sub-Category]]))</f>
        <v>translations</v>
      </c>
      <c r="S1438" s="9">
        <f>(((Table1[[#This Row],[launched_at]]/60)/60)/24)+DATE(1970,1,1)+(-5/24)</f>
        <v>42391.141863425924</v>
      </c>
      <c r="T1438" s="9">
        <f>(((Table1[[#This Row],[deadline]]/60)/60)/24)+DATE(1970,1,1)+(-5/24)</f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1">
        <f>Table1[[#This Row],[pledged]]/Table1[[#This Row],[goal]]</f>
        <v>0.26900000000000002</v>
      </c>
      <c r="P1439">
        <f>ROUND(Table1[[#This Row],[pledged]]/Table1[[#This Row],[backers_count]],0)</f>
        <v>37</v>
      </c>
      <c r="Q1439" t="str">
        <f>LEFT(Table1[[#This Row],[Category and Sub-Category]],FIND("/",Table1[[#This Row],[Category and Sub-Category]])-1)</f>
        <v>publishing</v>
      </c>
      <c r="R1439" t="str">
        <f>RIGHT(Table1[[#This Row],[Category and Sub-Category]],LEN(Table1[[#This Row],[Category and Sub-Category]])-FIND("/",Table1[[#This Row],[Category and Sub-Category]]))</f>
        <v>translations</v>
      </c>
      <c r="S1439" s="9">
        <f>(((Table1[[#This Row],[launched_at]]/60)/60)/24)+DATE(1970,1,1)+(-5/24)</f>
        <v>41796.32336805555</v>
      </c>
      <c r="T1439" s="9">
        <f>(((Table1[[#This Row],[deadline]]/60)/60)/24)+DATE(1970,1,1)+(-5/24)</f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1">
        <f>Table1[[#This Row],[pledged]]/Table1[[#This Row],[goal]]</f>
        <v>0.03</v>
      </c>
      <c r="P1440">
        <f>ROUND(Table1[[#This Row],[pledged]]/Table1[[#This Row],[backers_count]],0)</f>
        <v>75</v>
      </c>
      <c r="Q1440" t="str">
        <f>LEFT(Table1[[#This Row],[Category and Sub-Category]],FIND("/",Table1[[#This Row],[Category and Sub-Category]])-1)</f>
        <v>publishing</v>
      </c>
      <c r="R1440" t="str">
        <f>RIGHT(Table1[[#This Row],[Category and Sub-Category]],LEN(Table1[[#This Row],[Category and Sub-Category]])-FIND("/",Table1[[#This Row],[Category and Sub-Category]]))</f>
        <v>translations</v>
      </c>
      <c r="S1440" s="9">
        <f>(((Table1[[#This Row],[launched_at]]/60)/60)/24)+DATE(1970,1,1)+(-5/24)</f>
        <v>42457.663182870368</v>
      </c>
      <c r="T1440" s="9">
        <f>(((Table1[[#This Row],[deadline]]/60)/60)/24)+DATE(1970,1,1)+(-5/24)</f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1">
        <f>Table1[[#This Row],[pledged]]/Table1[[#This Row],[goal]]</f>
        <v>6.6055045871559637E-2</v>
      </c>
      <c r="P1441">
        <f>ROUND(Table1[[#This Row],[pledged]]/Table1[[#This Row],[backers_count]],0)</f>
        <v>30</v>
      </c>
      <c r="Q1441" t="str">
        <f>LEFT(Table1[[#This Row],[Category and Sub-Category]],FIND("/",Table1[[#This Row],[Category and Sub-Category]])-1)</f>
        <v>publishing</v>
      </c>
      <c r="R1441" t="str">
        <f>RIGHT(Table1[[#This Row],[Category and Sub-Category]],LEN(Table1[[#This Row],[Category and Sub-Category]])-FIND("/",Table1[[#This Row],[Category and Sub-Category]]))</f>
        <v>translations</v>
      </c>
      <c r="S1441" s="9">
        <f>(((Table1[[#This Row],[launched_at]]/60)/60)/24)+DATE(1970,1,1)+(-5/24)</f>
        <v>42040.621539351843</v>
      </c>
      <c r="T1441" s="9">
        <f>(((Table1[[#This Row],[deadline]]/60)/60)/24)+DATE(1970,1,1)+(-5/24)</f>
        <v>42070.621539351843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1">
        <f>Table1[[#This Row],[pledged]]/Table1[[#This Row],[goal]]</f>
        <v>7.6923076923076926E-5</v>
      </c>
      <c r="P1442">
        <f>ROUND(Table1[[#This Row],[pledged]]/Table1[[#This Row],[backers_count]],0)</f>
        <v>1</v>
      </c>
      <c r="Q1442" t="str">
        <f>LEFT(Table1[[#This Row],[Category and Sub-Category]],FIND("/",Table1[[#This Row],[Category and Sub-Category]])-1)</f>
        <v>publishing</v>
      </c>
      <c r="R1442" t="str">
        <f>RIGHT(Table1[[#This Row],[Category and Sub-Category]],LEN(Table1[[#This Row],[Category and Sub-Category]])-FIND("/",Table1[[#This Row],[Category and Sub-Category]]))</f>
        <v>translations</v>
      </c>
      <c r="S1442" s="9">
        <f>(((Table1[[#This Row],[launched_at]]/60)/60)/24)+DATE(1970,1,1)+(-5/24)</f>
        <v>42486.540081018517</v>
      </c>
      <c r="T1442" s="9">
        <f>(((Table1[[#This Row],[deadline]]/60)/60)/24)+DATE(1970,1,1)+(-5/24)</f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1">
        <f>Table1[[#This Row],[pledged]]/Table1[[#This Row],[goal]]</f>
        <v>1.1222222222222222E-2</v>
      </c>
      <c r="P1443">
        <f>ROUND(Table1[[#This Row],[pledged]]/Table1[[#This Row],[backers_count]],0)</f>
        <v>673</v>
      </c>
      <c r="Q1443" t="str">
        <f>LEFT(Table1[[#This Row],[Category and Sub-Category]],FIND("/",Table1[[#This Row],[Category and Sub-Category]])-1)</f>
        <v>publishing</v>
      </c>
      <c r="R1443" t="str">
        <f>RIGHT(Table1[[#This Row],[Category and Sub-Category]],LEN(Table1[[#This Row],[Category and Sub-Category]])-FIND("/",Table1[[#This Row],[Category and Sub-Category]]))</f>
        <v>translations</v>
      </c>
      <c r="S1443" s="9">
        <f>(((Table1[[#This Row],[launched_at]]/60)/60)/24)+DATE(1970,1,1)+(-5/24)</f>
        <v>42198.557511574072</v>
      </c>
      <c r="T1443" s="9">
        <f>(((Table1[[#This Row],[deadline]]/60)/60)/24)+DATE(1970,1,1)+(-5/24)</f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1">
        <f>Table1[[#This Row],[pledged]]/Table1[[#This Row],[goal]]</f>
        <v>0</v>
      </c>
      <c r="P1444" t="e">
        <f>ROUND(Table1[[#This Row],[pledged]]/Table1[[#This Row],[backers_count]],0)</f>
        <v>#DIV/0!</v>
      </c>
      <c r="Q1444" t="str">
        <f>LEFT(Table1[[#This Row],[Category and Sub-Category]],FIND("/",Table1[[#This Row],[Category and Sub-Category]])-1)</f>
        <v>publishing</v>
      </c>
      <c r="R1444" t="str">
        <f>RIGHT(Table1[[#This Row],[Category and Sub-Category]],LEN(Table1[[#This Row],[Category and Sub-Category]])-FIND("/",Table1[[#This Row],[Category and Sub-Category]]))</f>
        <v>translations</v>
      </c>
      <c r="S1444" s="9">
        <f>(((Table1[[#This Row],[launched_at]]/60)/60)/24)+DATE(1970,1,1)+(-5/24)</f>
        <v>42485.437013888884</v>
      </c>
      <c r="T1444" s="9">
        <f>(((Table1[[#This Row],[deadline]]/60)/60)/24)+DATE(1970,1,1)+(-5/24)</f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1">
        <f>Table1[[#This Row],[pledged]]/Table1[[#This Row],[goal]]</f>
        <v>0</v>
      </c>
      <c r="P1445" t="e">
        <f>ROUND(Table1[[#This Row],[pledged]]/Table1[[#This Row],[backers_count]],0)</f>
        <v>#DIV/0!</v>
      </c>
      <c r="Q1445" t="str">
        <f>LEFT(Table1[[#This Row],[Category and Sub-Category]],FIND("/",Table1[[#This Row],[Category and Sub-Category]])-1)</f>
        <v>publishing</v>
      </c>
      <c r="R1445" t="str">
        <f>RIGHT(Table1[[#This Row],[Category and Sub-Category]],LEN(Table1[[#This Row],[Category and Sub-Category]])-FIND("/",Table1[[#This Row],[Category and Sub-Category]]))</f>
        <v>translations</v>
      </c>
      <c r="S1445" s="9">
        <f>(((Table1[[#This Row],[launched_at]]/60)/60)/24)+DATE(1970,1,1)+(-5/24)</f>
        <v>42707.71769675926</v>
      </c>
      <c r="T1445" s="9">
        <f>(((Table1[[#This Row],[deadline]]/60)/60)/24)+DATE(1970,1,1)+(-5/24)</f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1">
        <f>Table1[[#This Row],[pledged]]/Table1[[#This Row],[goal]]</f>
        <v>0</v>
      </c>
      <c r="P1446" t="e">
        <f>ROUND(Table1[[#This Row],[pledged]]/Table1[[#This Row],[backers_count]],0)</f>
        <v>#DIV/0!</v>
      </c>
      <c r="Q1446" t="str">
        <f>LEFT(Table1[[#This Row],[Category and Sub-Category]],FIND("/",Table1[[#This Row],[Category and Sub-Category]])-1)</f>
        <v>publishing</v>
      </c>
      <c r="R1446" t="str">
        <f>RIGHT(Table1[[#This Row],[Category and Sub-Category]],LEN(Table1[[#This Row],[Category and Sub-Category]])-FIND("/",Table1[[#This Row],[Category and Sub-Category]]))</f>
        <v>translations</v>
      </c>
      <c r="S1446" s="9">
        <f>(((Table1[[#This Row],[launched_at]]/60)/60)/24)+DATE(1970,1,1)+(-5/24)</f>
        <v>42199.665069444447</v>
      </c>
      <c r="T1446" s="9">
        <f>(((Table1[[#This Row],[deadline]]/60)/60)/24)+DATE(1970,1,1)+(-5/24)</f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1">
        <f>Table1[[#This Row],[pledged]]/Table1[[#This Row],[goal]]</f>
        <v>0</v>
      </c>
      <c r="P1447" t="e">
        <f>ROUND(Table1[[#This Row],[pledged]]/Table1[[#This Row],[backers_count]],0)</f>
        <v>#DIV/0!</v>
      </c>
      <c r="Q1447" t="str">
        <f>LEFT(Table1[[#This Row],[Category and Sub-Category]],FIND("/",Table1[[#This Row],[Category and Sub-Category]])-1)</f>
        <v>publishing</v>
      </c>
      <c r="R1447" t="str">
        <f>RIGHT(Table1[[#This Row],[Category and Sub-Category]],LEN(Table1[[#This Row],[Category and Sub-Category]])-FIND("/",Table1[[#This Row],[Category and Sub-Category]]))</f>
        <v>translations</v>
      </c>
      <c r="S1447" s="9">
        <f>(((Table1[[#This Row],[launched_at]]/60)/60)/24)+DATE(1970,1,1)+(-5/24)</f>
        <v>42139.333969907406</v>
      </c>
      <c r="T1447" s="9">
        <f>(((Table1[[#This Row],[deadline]]/60)/60)/24)+DATE(1970,1,1)+(-5/24)</f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1">
        <f>Table1[[#This Row],[pledged]]/Table1[[#This Row],[goal]]</f>
        <v>0</v>
      </c>
      <c r="P1448" t="e">
        <f>ROUND(Table1[[#This Row],[pledged]]/Table1[[#This Row],[backers_count]],0)</f>
        <v>#DIV/0!</v>
      </c>
      <c r="Q1448" t="str">
        <f>LEFT(Table1[[#This Row],[Category and Sub-Category]],FIND("/",Table1[[#This Row],[Category and Sub-Category]])-1)</f>
        <v>publishing</v>
      </c>
      <c r="R1448" t="str">
        <f>RIGHT(Table1[[#This Row],[Category and Sub-Category]],LEN(Table1[[#This Row],[Category and Sub-Category]])-FIND("/",Table1[[#This Row],[Category and Sub-Category]]))</f>
        <v>translations</v>
      </c>
      <c r="S1448" s="9">
        <f>(((Table1[[#This Row],[launched_at]]/60)/60)/24)+DATE(1970,1,1)+(-5/24)</f>
        <v>42461.239328703705</v>
      </c>
      <c r="T1448" s="9">
        <f>(((Table1[[#This Row],[deadline]]/60)/60)/24)+DATE(1970,1,1)+(-5/24)</f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1">
        <f>Table1[[#This Row],[pledged]]/Table1[[#This Row],[goal]]</f>
        <v>1.4999999999999999E-4</v>
      </c>
      <c r="P1449">
        <f>ROUND(Table1[[#This Row],[pledged]]/Table1[[#This Row],[backers_count]],0)</f>
        <v>25</v>
      </c>
      <c r="Q1449" t="str">
        <f>LEFT(Table1[[#This Row],[Category and Sub-Category]],FIND("/",Table1[[#This Row],[Category and Sub-Category]])-1)</f>
        <v>publishing</v>
      </c>
      <c r="R1449" t="str">
        <f>RIGHT(Table1[[#This Row],[Category and Sub-Category]],LEN(Table1[[#This Row],[Category and Sub-Category]])-FIND("/",Table1[[#This Row],[Category and Sub-Category]]))</f>
        <v>translations</v>
      </c>
      <c r="S1449" s="9">
        <f>(((Table1[[#This Row],[launched_at]]/60)/60)/24)+DATE(1970,1,1)+(-5/24)</f>
        <v>42529.52238425926</v>
      </c>
      <c r="T1449" s="9">
        <f>(((Table1[[#This Row],[deadline]]/60)/60)/24)+DATE(1970,1,1)+(-5/24)</f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1">
        <f>Table1[[#This Row],[pledged]]/Table1[[#This Row],[goal]]</f>
        <v>0</v>
      </c>
      <c r="P1450" t="e">
        <f>ROUND(Table1[[#This Row],[pledged]]/Table1[[#This Row],[backers_count]],0)</f>
        <v>#DIV/0!</v>
      </c>
      <c r="Q1450" t="str">
        <f>LEFT(Table1[[#This Row],[Category and Sub-Category]],FIND("/",Table1[[#This Row],[Category and Sub-Category]])-1)</f>
        <v>publishing</v>
      </c>
      <c r="R1450" t="str">
        <f>RIGHT(Table1[[#This Row],[Category and Sub-Category]],LEN(Table1[[#This Row],[Category and Sub-Category]])-FIND("/",Table1[[#This Row],[Category and Sub-Category]]))</f>
        <v>translations</v>
      </c>
      <c r="S1450" s="9">
        <f>(((Table1[[#This Row],[launched_at]]/60)/60)/24)+DATE(1970,1,1)+(-5/24)</f>
        <v>42115.728217592587</v>
      </c>
      <c r="T1450" s="9">
        <f>(((Table1[[#This Row],[deadline]]/60)/60)/24)+DATE(1970,1,1)+(-5/24)</f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1">
        <f>Table1[[#This Row],[pledged]]/Table1[[#This Row],[goal]]</f>
        <v>0</v>
      </c>
      <c r="P1451" t="e">
        <f>ROUND(Table1[[#This Row],[pledged]]/Table1[[#This Row],[backers_count]],0)</f>
        <v>#DIV/0!</v>
      </c>
      <c r="Q1451" t="str">
        <f>LEFT(Table1[[#This Row],[Category and Sub-Category]],FIND("/",Table1[[#This Row],[Category and Sub-Category]])-1)</f>
        <v>publishing</v>
      </c>
      <c r="R1451" t="str">
        <f>RIGHT(Table1[[#This Row],[Category and Sub-Category]],LEN(Table1[[#This Row],[Category and Sub-Category]])-FIND("/",Table1[[#This Row],[Category and Sub-Category]]))</f>
        <v>translations</v>
      </c>
      <c r="S1451" s="9">
        <f>(((Table1[[#This Row],[launched_at]]/60)/60)/24)+DATE(1970,1,1)+(-5/24)</f>
        <v>42086.603067129625</v>
      </c>
      <c r="T1451" s="9">
        <f>(((Table1[[#This Row],[deadline]]/60)/60)/24)+DATE(1970,1,1)+(-5/24)</f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1">
        <f>Table1[[#This Row],[pledged]]/Table1[[#This Row],[goal]]</f>
        <v>1.0000000000000001E-5</v>
      </c>
      <c r="P1452">
        <f>ROUND(Table1[[#This Row],[pledged]]/Table1[[#This Row],[backers_count]],0)</f>
        <v>1</v>
      </c>
      <c r="Q1452" t="str">
        <f>LEFT(Table1[[#This Row],[Category and Sub-Category]],FIND("/",Table1[[#This Row],[Category and Sub-Category]])-1)</f>
        <v>publishing</v>
      </c>
      <c r="R1452" t="str">
        <f>RIGHT(Table1[[#This Row],[Category and Sub-Category]],LEN(Table1[[#This Row],[Category and Sub-Category]])-FIND("/",Table1[[#This Row],[Category and Sub-Category]]))</f>
        <v>translations</v>
      </c>
      <c r="S1452" s="9">
        <f>(((Table1[[#This Row],[launched_at]]/60)/60)/24)+DATE(1970,1,1)+(-5/24)</f>
        <v>42389.962928240733</v>
      </c>
      <c r="T1452" s="9">
        <f>(((Table1[[#This Row],[deadline]]/60)/60)/24)+DATE(1970,1,1)+(-5/24)</f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1">
        <f>Table1[[#This Row],[pledged]]/Table1[[#This Row],[goal]]</f>
        <v>1.0554089709762533E-4</v>
      </c>
      <c r="P1453">
        <f>ROUND(Table1[[#This Row],[pledged]]/Table1[[#This Row],[backers_count]],0)</f>
        <v>1</v>
      </c>
      <c r="Q1453" t="str">
        <f>LEFT(Table1[[#This Row],[Category and Sub-Category]],FIND("/",Table1[[#This Row],[Category and Sub-Category]])-1)</f>
        <v>publishing</v>
      </c>
      <c r="R1453" t="str">
        <f>RIGHT(Table1[[#This Row],[Category and Sub-Category]],LEN(Table1[[#This Row],[Category and Sub-Category]])-FIND("/",Table1[[#This Row],[Category and Sub-Category]]))</f>
        <v>translations</v>
      </c>
      <c r="S1453" s="9">
        <f>(((Table1[[#This Row],[launched_at]]/60)/60)/24)+DATE(1970,1,1)+(-5/24)</f>
        <v>41931.75068287037</v>
      </c>
      <c r="T1453" s="9">
        <f>(((Table1[[#This Row],[deadline]]/60)/60)/24)+DATE(1970,1,1)+(-5/24)</f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1">
        <f>Table1[[#This Row],[pledged]]/Table1[[#This Row],[goal]]</f>
        <v>0</v>
      </c>
      <c r="P1454" t="e">
        <f>ROUND(Table1[[#This Row],[pledged]]/Table1[[#This Row],[backers_count]],0)</f>
        <v>#DIV/0!</v>
      </c>
      <c r="Q1454" t="str">
        <f>LEFT(Table1[[#This Row],[Category and Sub-Category]],FIND("/",Table1[[#This Row],[Category and Sub-Category]])-1)</f>
        <v>publishing</v>
      </c>
      <c r="R1454" t="str">
        <f>RIGHT(Table1[[#This Row],[Category and Sub-Category]],LEN(Table1[[#This Row],[Category and Sub-Category]])-FIND("/",Table1[[#This Row],[Category and Sub-Category]]))</f>
        <v>translations</v>
      </c>
      <c r="S1454" s="9">
        <f>(((Table1[[#This Row],[launched_at]]/60)/60)/24)+DATE(1970,1,1)+(-5/24)</f>
        <v>41818.494942129626</v>
      </c>
      <c r="T1454" s="9">
        <f>(((Table1[[#This Row],[deadline]]/60)/60)/24)+DATE(1970,1,1)+(-5/24)</f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1">
        <f>Table1[[#This Row],[pledged]]/Table1[[#This Row],[goal]]</f>
        <v>0</v>
      </c>
      <c r="P1455" t="e">
        <f>ROUND(Table1[[#This Row],[pledged]]/Table1[[#This Row],[backers_count]],0)</f>
        <v>#DIV/0!</v>
      </c>
      <c r="Q1455" t="str">
        <f>LEFT(Table1[[#This Row],[Category and Sub-Category]],FIND("/",Table1[[#This Row],[Category and Sub-Category]])-1)</f>
        <v>publishing</v>
      </c>
      <c r="R1455" t="str">
        <f>RIGHT(Table1[[#This Row],[Category and Sub-Category]],LEN(Table1[[#This Row],[Category and Sub-Category]])-FIND("/",Table1[[#This Row],[Category and Sub-Category]]))</f>
        <v>translations</v>
      </c>
      <c r="S1455" s="9">
        <f>(((Table1[[#This Row],[launched_at]]/60)/60)/24)+DATE(1970,1,1)+(-5/24)</f>
        <v>42795.487812499996</v>
      </c>
      <c r="T1455" s="9">
        <f>(((Table1[[#This Row],[deadline]]/60)/60)/24)+DATE(1970,1,1)+(-5/24)</f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1">
        <f>Table1[[#This Row],[pledged]]/Table1[[#This Row],[goal]]</f>
        <v>8.5714285714285719E-3</v>
      </c>
      <c r="P1456">
        <f>ROUND(Table1[[#This Row],[pledged]]/Table1[[#This Row],[backers_count]],0)</f>
        <v>15</v>
      </c>
      <c r="Q1456" t="str">
        <f>LEFT(Table1[[#This Row],[Category and Sub-Category]],FIND("/",Table1[[#This Row],[Category and Sub-Category]])-1)</f>
        <v>publishing</v>
      </c>
      <c r="R1456" t="str">
        <f>RIGHT(Table1[[#This Row],[Category and Sub-Category]],LEN(Table1[[#This Row],[Category and Sub-Category]])-FIND("/",Table1[[#This Row],[Category and Sub-Category]]))</f>
        <v>translations</v>
      </c>
      <c r="S1456" s="9">
        <f>(((Table1[[#This Row],[launched_at]]/60)/60)/24)+DATE(1970,1,1)+(-5/24)</f>
        <v>42463.658333333333</v>
      </c>
      <c r="T1456" s="9">
        <f>(((Table1[[#This Row],[deadline]]/60)/60)/24)+DATE(1970,1,1)+(-5/24)</f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1">
        <f>Table1[[#This Row],[pledged]]/Table1[[#This Row],[goal]]</f>
        <v>0.105</v>
      </c>
      <c r="P1457">
        <f>ROUND(Table1[[#This Row],[pledged]]/Table1[[#This Row],[backers_count]],0)</f>
        <v>225</v>
      </c>
      <c r="Q1457" t="str">
        <f>LEFT(Table1[[#This Row],[Category and Sub-Category]],FIND("/",Table1[[#This Row],[Category and Sub-Category]])-1)</f>
        <v>publishing</v>
      </c>
      <c r="R1457" t="str">
        <f>RIGHT(Table1[[#This Row],[Category and Sub-Category]],LEN(Table1[[#This Row],[Category and Sub-Category]])-FIND("/",Table1[[#This Row],[Category and Sub-Category]]))</f>
        <v>translations</v>
      </c>
      <c r="S1457" s="9">
        <f>(((Table1[[#This Row],[launched_at]]/60)/60)/24)+DATE(1970,1,1)+(-5/24)</f>
        <v>41832.46435185185</v>
      </c>
      <c r="T1457" s="9">
        <f>(((Table1[[#This Row],[deadline]]/60)/60)/24)+DATE(1970,1,1)+(-5/24)</f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1">
        <f>Table1[[#This Row],[pledged]]/Table1[[#This Row],[goal]]</f>
        <v>2.9000000000000001E-2</v>
      </c>
      <c r="P1458">
        <f>ROUND(Table1[[#This Row],[pledged]]/Table1[[#This Row],[backers_count]],0)</f>
        <v>48</v>
      </c>
      <c r="Q1458" t="str">
        <f>LEFT(Table1[[#This Row],[Category and Sub-Category]],FIND("/",Table1[[#This Row],[Category and Sub-Category]])-1)</f>
        <v>publishing</v>
      </c>
      <c r="R1458" t="str">
        <f>RIGHT(Table1[[#This Row],[Category and Sub-Category]],LEN(Table1[[#This Row],[Category and Sub-Category]])-FIND("/",Table1[[#This Row],[Category and Sub-Category]]))</f>
        <v>translations</v>
      </c>
      <c r="S1458" s="9">
        <f>(((Table1[[#This Row],[launched_at]]/60)/60)/24)+DATE(1970,1,1)+(-5/24)</f>
        <v>42708.460243055553</v>
      </c>
      <c r="T1458" s="9">
        <f>(((Table1[[#This Row],[deadline]]/60)/60)/24)+DATE(1970,1,1)+(-5/24)</f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1">
        <f>Table1[[#This Row],[pledged]]/Table1[[#This Row],[goal]]</f>
        <v>0</v>
      </c>
      <c r="P1459" t="e">
        <f>ROUND(Table1[[#This Row],[pledged]]/Table1[[#This Row],[backers_count]],0)</f>
        <v>#DIV/0!</v>
      </c>
      <c r="Q1459" t="str">
        <f>LEFT(Table1[[#This Row],[Category and Sub-Category]],FIND("/",Table1[[#This Row],[Category and Sub-Category]])-1)</f>
        <v>publishing</v>
      </c>
      <c r="R1459" t="str">
        <f>RIGHT(Table1[[#This Row],[Category and Sub-Category]],LEN(Table1[[#This Row],[Category and Sub-Category]])-FIND("/",Table1[[#This Row],[Category and Sub-Category]]))</f>
        <v>translations</v>
      </c>
      <c r="S1459" s="9">
        <f>(((Table1[[#This Row],[launched_at]]/60)/60)/24)+DATE(1970,1,1)+(-5/24)</f>
        <v>42289.688009259255</v>
      </c>
      <c r="T1459" s="9">
        <f>(((Table1[[#This Row],[deadline]]/60)/60)/24)+DATE(1970,1,1)+(-5/24)</f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1">
        <f>Table1[[#This Row],[pledged]]/Table1[[#This Row],[goal]]</f>
        <v>0</v>
      </c>
      <c r="P1460" t="e">
        <f>ROUND(Table1[[#This Row],[pledged]]/Table1[[#This Row],[backers_count]],0)</f>
        <v>#DIV/0!</v>
      </c>
      <c r="Q1460" t="str">
        <f>LEFT(Table1[[#This Row],[Category and Sub-Category]],FIND("/",Table1[[#This Row],[Category and Sub-Category]])-1)</f>
        <v>publishing</v>
      </c>
      <c r="R1460" t="str">
        <f>RIGHT(Table1[[#This Row],[Category and Sub-Category]],LEN(Table1[[#This Row],[Category and Sub-Category]])-FIND("/",Table1[[#This Row],[Category and Sub-Category]]))</f>
        <v>translations</v>
      </c>
      <c r="S1460" s="9">
        <f>(((Table1[[#This Row],[launched_at]]/60)/60)/24)+DATE(1970,1,1)+(-5/24)</f>
        <v>41831.49722222222</v>
      </c>
      <c r="T1460" s="9">
        <f>(((Table1[[#This Row],[deadline]]/60)/60)/24)+DATE(1970,1,1)+(-5/24)</f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1">
        <f>Table1[[#This Row],[pledged]]/Table1[[#This Row],[goal]]</f>
        <v>0</v>
      </c>
      <c r="P1461" t="e">
        <f>ROUND(Table1[[#This Row],[pledged]]/Table1[[#This Row],[backers_count]],0)</f>
        <v>#DIV/0!</v>
      </c>
      <c r="Q1461" t="str">
        <f>LEFT(Table1[[#This Row],[Category and Sub-Category]],FIND("/",Table1[[#This Row],[Category and Sub-Category]])-1)</f>
        <v>publishing</v>
      </c>
      <c r="R1461" t="str">
        <f>RIGHT(Table1[[#This Row],[Category and Sub-Category]],LEN(Table1[[#This Row],[Category and Sub-Category]])-FIND("/",Table1[[#This Row],[Category and Sub-Category]]))</f>
        <v>translations</v>
      </c>
      <c r="S1461" s="9">
        <f>(((Table1[[#This Row],[launched_at]]/60)/60)/24)+DATE(1970,1,1)+(-5/24)</f>
        <v>42311.996481481481</v>
      </c>
      <c r="T1461" s="9">
        <f>(((Table1[[#This Row],[deadline]]/60)/60)/24)+DATE(1970,1,1)+(-5/24)</f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1">
        <f>Table1[[#This Row],[pledged]]/Table1[[#This Row],[goal]]</f>
        <v>0</v>
      </c>
      <c r="P1462" t="e">
        <f>ROUND(Table1[[#This Row],[pledged]]/Table1[[#This Row],[backers_count]],0)</f>
        <v>#DIV/0!</v>
      </c>
      <c r="Q1462" t="str">
        <f>LEFT(Table1[[#This Row],[Category and Sub-Category]],FIND("/",Table1[[#This Row],[Category and Sub-Category]])-1)</f>
        <v>publishing</v>
      </c>
      <c r="R1462" t="str">
        <f>RIGHT(Table1[[#This Row],[Category and Sub-Category]],LEN(Table1[[#This Row],[Category and Sub-Category]])-FIND("/",Table1[[#This Row],[Category and Sub-Category]]))</f>
        <v>translations</v>
      </c>
      <c r="S1462" s="9">
        <f>(((Table1[[#This Row],[launched_at]]/60)/60)/24)+DATE(1970,1,1)+(-5/24)</f>
        <v>41915.688634259255</v>
      </c>
      <c r="T1462" s="9">
        <f>(((Table1[[#This Row],[deadline]]/60)/60)/24)+DATE(1970,1,1)+(-5/24)</f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1">
        <f>Table1[[#This Row],[pledged]]/Table1[[#This Row],[goal]]</f>
        <v>1.012446</v>
      </c>
      <c r="P1463">
        <f>ROUND(Table1[[#This Row],[pledged]]/Table1[[#This Row],[backers_count]],0)</f>
        <v>45</v>
      </c>
      <c r="Q1463" t="str">
        <f>LEFT(Table1[[#This Row],[Category and Sub-Category]],FIND("/",Table1[[#This Row],[Category and Sub-Category]])-1)</f>
        <v>publishing</v>
      </c>
      <c r="R1463" t="str">
        <f>RIGHT(Table1[[#This Row],[Category and Sub-Category]],LEN(Table1[[#This Row],[Category and Sub-Category]])-FIND("/",Table1[[#This Row],[Category and Sub-Category]]))</f>
        <v>radio &amp; podcasts</v>
      </c>
      <c r="S1463" s="9">
        <f>(((Table1[[#This Row],[launched_at]]/60)/60)/24)+DATE(1970,1,1)+(-5/24)</f>
        <v>41899.436967592592</v>
      </c>
      <c r="T1463" s="9">
        <f>(((Table1[[#This Row],[deadline]]/60)/60)/24)+DATE(1970,1,1)+(-5/24)</f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1">
        <f>Table1[[#This Row],[pledged]]/Table1[[#This Row],[goal]]</f>
        <v>1.085175</v>
      </c>
      <c r="P1464">
        <f>ROUND(Table1[[#This Row],[pledged]]/Table1[[#This Row],[backers_count]],0)</f>
        <v>29</v>
      </c>
      <c r="Q1464" t="str">
        <f>LEFT(Table1[[#This Row],[Category and Sub-Category]],FIND("/",Table1[[#This Row],[Category and Sub-Category]])-1)</f>
        <v>publishing</v>
      </c>
      <c r="R1464" t="str">
        <f>RIGHT(Table1[[#This Row],[Category and Sub-Category]],LEN(Table1[[#This Row],[Category and Sub-Category]])-FIND("/",Table1[[#This Row],[Category and Sub-Category]]))</f>
        <v>radio &amp; podcasts</v>
      </c>
      <c r="S1464" s="9">
        <f>(((Table1[[#This Row],[launched_at]]/60)/60)/24)+DATE(1970,1,1)+(-5/24)</f>
        <v>41344.454525462963</v>
      </c>
      <c r="T1464" s="9">
        <f>(((Table1[[#This Row],[deadline]]/60)/60)/24)+DATE(1970,1,1)+(-5/24)</f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1">
        <f>Table1[[#This Row],[pledged]]/Table1[[#This Row],[goal]]</f>
        <v>1.4766666666666666</v>
      </c>
      <c r="P1465">
        <f>ROUND(Table1[[#This Row],[pledged]]/Table1[[#This Row],[backers_count]],0)</f>
        <v>35</v>
      </c>
      <c r="Q1465" t="str">
        <f>LEFT(Table1[[#This Row],[Category and Sub-Category]],FIND("/",Table1[[#This Row],[Category and Sub-Category]])-1)</f>
        <v>publishing</v>
      </c>
      <c r="R1465" t="str">
        <f>RIGHT(Table1[[#This Row],[Category and Sub-Category]],LEN(Table1[[#This Row],[Category and Sub-Category]])-FIND("/",Table1[[#This Row],[Category and Sub-Category]]))</f>
        <v>radio &amp; podcasts</v>
      </c>
      <c r="S1465" s="9">
        <f>(((Table1[[#This Row],[launched_at]]/60)/60)/24)+DATE(1970,1,1)+(-5/24)</f>
        <v>41326.702986111108</v>
      </c>
      <c r="T1465" s="9">
        <f>(((Table1[[#This Row],[deadline]]/60)/60)/24)+DATE(1970,1,1)+(-5/24)</f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1">
        <f>Table1[[#This Row],[pledged]]/Table1[[#This Row],[goal]]</f>
        <v>1.6319999999999999</v>
      </c>
      <c r="P1466">
        <f>ROUND(Table1[[#This Row],[pledged]]/Table1[[#This Row],[backers_count]],0)</f>
        <v>35</v>
      </c>
      <c r="Q1466" t="str">
        <f>LEFT(Table1[[#This Row],[Category and Sub-Category]],FIND("/",Table1[[#This Row],[Category and Sub-Category]])-1)</f>
        <v>publishing</v>
      </c>
      <c r="R1466" t="str">
        <f>RIGHT(Table1[[#This Row],[Category and Sub-Category]],LEN(Table1[[#This Row],[Category and Sub-Category]])-FIND("/",Table1[[#This Row],[Category and Sub-Category]]))</f>
        <v>radio &amp; podcasts</v>
      </c>
      <c r="S1466" s="9">
        <f>(((Table1[[#This Row],[launched_at]]/60)/60)/24)+DATE(1970,1,1)+(-5/24)</f>
        <v>41291.453217592592</v>
      </c>
      <c r="T1466" s="9">
        <f>(((Table1[[#This Row],[deadline]]/60)/60)/24)+DATE(1970,1,1)+(-5/24)</f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1">
        <f>Table1[[#This Row],[pledged]]/Table1[[#This Row],[goal]]</f>
        <v>4.5641449999999999</v>
      </c>
      <c r="P1467">
        <f>ROUND(Table1[[#This Row],[pledged]]/Table1[[#This Row],[backers_count]],0)</f>
        <v>53</v>
      </c>
      <c r="Q1467" t="str">
        <f>LEFT(Table1[[#This Row],[Category and Sub-Category]],FIND("/",Table1[[#This Row],[Category and Sub-Category]])-1)</f>
        <v>publishing</v>
      </c>
      <c r="R1467" t="str">
        <f>RIGHT(Table1[[#This Row],[Category and Sub-Category]],LEN(Table1[[#This Row],[Category and Sub-Category]])-FIND("/",Table1[[#This Row],[Category and Sub-Category]]))</f>
        <v>radio &amp; podcasts</v>
      </c>
      <c r="S1467" s="9">
        <f>(((Table1[[#This Row],[launched_at]]/60)/60)/24)+DATE(1970,1,1)+(-5/24)</f>
        <v>40959.526064814811</v>
      </c>
      <c r="T1467" s="9">
        <f>(((Table1[[#This Row],[deadline]]/60)/60)/24)+DATE(1970,1,1)+(-5/24)</f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1">
        <f>Table1[[#This Row],[pledged]]/Table1[[#This Row],[goal]]</f>
        <v>1.0787731249999999</v>
      </c>
      <c r="P1468">
        <f>ROUND(Table1[[#This Row],[pledged]]/Table1[[#This Row],[backers_count]],0)</f>
        <v>70</v>
      </c>
      <c r="Q1468" t="str">
        <f>LEFT(Table1[[#This Row],[Category and Sub-Category]],FIND("/",Table1[[#This Row],[Category and Sub-Category]])-1)</f>
        <v>publishing</v>
      </c>
      <c r="R1468" t="str">
        <f>RIGHT(Table1[[#This Row],[Category and Sub-Category]],LEN(Table1[[#This Row],[Category and Sub-Category]])-FIND("/",Table1[[#This Row],[Category and Sub-Category]]))</f>
        <v>radio &amp; podcasts</v>
      </c>
      <c r="S1468" s="9">
        <f>(((Table1[[#This Row],[launched_at]]/60)/60)/24)+DATE(1970,1,1)+(-5/24)</f>
        <v>42339.963726851849</v>
      </c>
      <c r="T1468" s="9">
        <f>(((Table1[[#This Row],[deadline]]/60)/60)/24)+DATE(1970,1,1)+(-5/24)</f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1">
        <f>Table1[[#This Row],[pledged]]/Table1[[#This Row],[goal]]</f>
        <v>1.1508</v>
      </c>
      <c r="P1469">
        <f>ROUND(Table1[[#This Row],[pledged]]/Table1[[#This Row],[backers_count]],0)</f>
        <v>77</v>
      </c>
      <c r="Q1469" t="str">
        <f>LEFT(Table1[[#This Row],[Category and Sub-Category]],FIND("/",Table1[[#This Row],[Category and Sub-Category]])-1)</f>
        <v>publishing</v>
      </c>
      <c r="R1469" t="str">
        <f>RIGHT(Table1[[#This Row],[Category and Sub-Category]],LEN(Table1[[#This Row],[Category and Sub-Category]])-FIND("/",Table1[[#This Row],[Category and Sub-Category]]))</f>
        <v>radio &amp; podcasts</v>
      </c>
      <c r="S1469" s="9">
        <f>(((Table1[[#This Row],[launched_at]]/60)/60)/24)+DATE(1970,1,1)+(-5/24)</f>
        <v>40933.593576388885</v>
      </c>
      <c r="T1469" s="9">
        <f>(((Table1[[#This Row],[deadline]]/60)/60)/24)+DATE(1970,1,1)+(-5/24)</f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1">
        <f>Table1[[#This Row],[pledged]]/Table1[[#This Row],[goal]]</f>
        <v>1.0236842105263158</v>
      </c>
      <c r="P1470">
        <f>ROUND(Table1[[#This Row],[pledged]]/Table1[[#This Row],[backers_count]],0)</f>
        <v>33</v>
      </c>
      <c r="Q1470" t="str">
        <f>LEFT(Table1[[#This Row],[Category and Sub-Category]],FIND("/",Table1[[#This Row],[Category and Sub-Category]])-1)</f>
        <v>publishing</v>
      </c>
      <c r="R1470" t="str">
        <f>RIGHT(Table1[[#This Row],[Category and Sub-Category]],LEN(Table1[[#This Row],[Category and Sub-Category]])-FIND("/",Table1[[#This Row],[Category and Sub-Category]]))</f>
        <v>radio &amp; podcasts</v>
      </c>
      <c r="S1470" s="9">
        <f>(((Table1[[#This Row],[launched_at]]/60)/60)/24)+DATE(1970,1,1)+(-5/24)</f>
        <v>40645.806122685186</v>
      </c>
      <c r="T1470" s="9">
        <f>(((Table1[[#This Row],[deadline]]/60)/60)/24)+DATE(1970,1,1)+(-5/24)</f>
        <v>40705.806122685186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1">
        <f>Table1[[#This Row],[pledged]]/Table1[[#This Row],[goal]]</f>
        <v>1.0842485875706214</v>
      </c>
      <c r="P1471">
        <f>ROUND(Table1[[#This Row],[pledged]]/Table1[[#This Row],[backers_count]],0)</f>
        <v>149</v>
      </c>
      <c r="Q1471" t="str">
        <f>LEFT(Table1[[#This Row],[Category and Sub-Category]],FIND("/",Table1[[#This Row],[Category and Sub-Category]])-1)</f>
        <v>publishing</v>
      </c>
      <c r="R1471" t="str">
        <f>RIGHT(Table1[[#This Row],[Category and Sub-Category]],LEN(Table1[[#This Row],[Category and Sub-Category]])-FIND("/",Table1[[#This Row],[Category and Sub-Category]]))</f>
        <v>radio &amp; podcasts</v>
      </c>
      <c r="S1471" s="9">
        <f>(((Table1[[#This Row],[launched_at]]/60)/60)/24)+DATE(1970,1,1)+(-5/24)</f>
        <v>41290.390150462961</v>
      </c>
      <c r="T1471" s="9">
        <f>(((Table1[[#This Row],[deadline]]/60)/60)/24)+DATE(1970,1,1)+(-5/24)</f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1">
        <f>Table1[[#This Row],[pledged]]/Table1[[#This Row],[goal]]</f>
        <v>1.2513333333333334</v>
      </c>
      <c r="P1472">
        <f>ROUND(Table1[[#This Row],[pledged]]/Table1[[#This Row],[backers_count]],0)</f>
        <v>23</v>
      </c>
      <c r="Q1472" t="str">
        <f>LEFT(Table1[[#This Row],[Category and Sub-Category]],FIND("/",Table1[[#This Row],[Category and Sub-Category]])-1)</f>
        <v>publishing</v>
      </c>
      <c r="R1472" t="str">
        <f>RIGHT(Table1[[#This Row],[Category and Sub-Category]],LEN(Table1[[#This Row],[Category and Sub-Category]])-FIND("/",Table1[[#This Row],[Category and Sub-Category]]))</f>
        <v>radio &amp; podcasts</v>
      </c>
      <c r="S1472" s="9">
        <f>(((Table1[[#This Row],[launched_at]]/60)/60)/24)+DATE(1970,1,1)+(-5/24)</f>
        <v>41250.618784722217</v>
      </c>
      <c r="T1472" s="9">
        <f>(((Table1[[#This Row],[deadline]]/60)/60)/24)+DATE(1970,1,1)+(-5/24)</f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1">
        <f>Table1[[#This Row],[pledged]]/Table1[[#This Row],[goal]]</f>
        <v>1.03840625</v>
      </c>
      <c r="P1473">
        <f>ROUND(Table1[[#This Row],[pledged]]/Table1[[#This Row],[backers_count]],0)</f>
        <v>97</v>
      </c>
      <c r="Q1473" t="str">
        <f>LEFT(Table1[[#This Row],[Category and Sub-Category]],FIND("/",Table1[[#This Row],[Category and Sub-Category]])-1)</f>
        <v>publishing</v>
      </c>
      <c r="R1473" t="str">
        <f>RIGHT(Table1[[#This Row],[Category and Sub-Category]],LEN(Table1[[#This Row],[Category and Sub-Category]])-FIND("/",Table1[[#This Row],[Category and Sub-Category]]))</f>
        <v>radio &amp; podcasts</v>
      </c>
      <c r="S1473" s="9">
        <f>(((Table1[[#This Row],[launched_at]]/60)/60)/24)+DATE(1970,1,1)+(-5/24)</f>
        <v>42073.749236111107</v>
      </c>
      <c r="T1473" s="9">
        <f>(((Table1[[#This Row],[deadline]]/60)/60)/24)+DATE(1970,1,1)+(-5/24)</f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1">
        <f>Table1[[#This Row],[pledged]]/Table1[[#This Row],[goal]]</f>
        <v>1.3870400000000001</v>
      </c>
      <c r="P1474">
        <f>ROUND(Table1[[#This Row],[pledged]]/Table1[[#This Row],[backers_count]],0)</f>
        <v>103</v>
      </c>
      <c r="Q1474" t="str">
        <f>LEFT(Table1[[#This Row],[Category and Sub-Category]],FIND("/",Table1[[#This Row],[Category and Sub-Category]])-1)</f>
        <v>publishing</v>
      </c>
      <c r="R1474" t="str">
        <f>RIGHT(Table1[[#This Row],[Category and Sub-Category]],LEN(Table1[[#This Row],[Category and Sub-Category]])-FIND("/",Table1[[#This Row],[Category and Sub-Category]]))</f>
        <v>radio &amp; podcasts</v>
      </c>
      <c r="S1474" s="9">
        <f>(((Table1[[#This Row],[launched_at]]/60)/60)/24)+DATE(1970,1,1)+(-5/24)</f>
        <v>41533.33452546296</v>
      </c>
      <c r="T1474" s="9">
        <f>(((Table1[[#This Row],[deadline]]/60)/60)/24)+DATE(1970,1,1)+(-5/24)</f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1">
        <f>Table1[[#This Row],[pledged]]/Table1[[#This Row],[goal]]</f>
        <v>1.20516</v>
      </c>
      <c r="P1475">
        <f>ROUND(Table1[[#This Row],[pledged]]/Table1[[#This Row],[backers_count]],0)</f>
        <v>38</v>
      </c>
      <c r="Q1475" t="str">
        <f>LEFT(Table1[[#This Row],[Category and Sub-Category]],FIND("/",Table1[[#This Row],[Category and Sub-Category]])-1)</f>
        <v>publishing</v>
      </c>
      <c r="R1475" t="str">
        <f>RIGHT(Table1[[#This Row],[Category and Sub-Category]],LEN(Table1[[#This Row],[Category and Sub-Category]])-FIND("/",Table1[[#This Row],[Category and Sub-Category]]))</f>
        <v>radio &amp; podcasts</v>
      </c>
      <c r="S1475" s="9">
        <f>(((Table1[[#This Row],[launched_at]]/60)/60)/24)+DATE(1970,1,1)+(-5/24)</f>
        <v>40939.771284722221</v>
      </c>
      <c r="T1475" s="9">
        <f>(((Table1[[#This Row],[deadline]]/60)/60)/24)+DATE(1970,1,1)+(-5/24)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1">
        <f>Table1[[#This Row],[pledged]]/Table1[[#This Row],[goal]]</f>
        <v>1.1226666666666667</v>
      </c>
      <c r="P1476">
        <f>ROUND(Table1[[#This Row],[pledged]]/Table1[[#This Row],[backers_count]],0)</f>
        <v>44</v>
      </c>
      <c r="Q1476" t="str">
        <f>LEFT(Table1[[#This Row],[Category and Sub-Category]],FIND("/",Table1[[#This Row],[Category and Sub-Category]])-1)</f>
        <v>publishing</v>
      </c>
      <c r="R1476" t="str">
        <f>RIGHT(Table1[[#This Row],[Category and Sub-Category]],LEN(Table1[[#This Row],[Category and Sub-Category]])-FIND("/",Table1[[#This Row],[Category and Sub-Category]]))</f>
        <v>radio &amp; podcasts</v>
      </c>
      <c r="S1476" s="9">
        <f>(((Table1[[#This Row],[launched_at]]/60)/60)/24)+DATE(1970,1,1)+(-5/24)</f>
        <v>41500.519583333327</v>
      </c>
      <c r="T1476" s="9">
        <f>(((Table1[[#This Row],[deadline]]/60)/60)/24)+DATE(1970,1,1)+(-5/24)</f>
        <v>41530.519583333327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1">
        <f>Table1[[#This Row],[pledged]]/Table1[[#This Row],[goal]]</f>
        <v>1.8866966666666667</v>
      </c>
      <c r="P1477">
        <f>ROUND(Table1[[#This Row],[pledged]]/Table1[[#This Row],[backers_count]],0)</f>
        <v>64</v>
      </c>
      <c r="Q1477" t="str">
        <f>LEFT(Table1[[#This Row],[Category and Sub-Category]],FIND("/",Table1[[#This Row],[Category and Sub-Category]])-1)</f>
        <v>publishing</v>
      </c>
      <c r="R1477" t="str">
        <f>RIGHT(Table1[[#This Row],[Category and Sub-Category]],LEN(Table1[[#This Row],[Category and Sub-Category]])-FIND("/",Table1[[#This Row],[Category and Sub-Category]]))</f>
        <v>radio &amp; podcasts</v>
      </c>
      <c r="S1477" s="9">
        <f>(((Table1[[#This Row],[launched_at]]/60)/60)/24)+DATE(1970,1,1)+(-5/24)</f>
        <v>41960.514618055553</v>
      </c>
      <c r="T1477" s="9">
        <f>(((Table1[[#This Row],[deadline]]/60)/60)/24)+DATE(1970,1,1)+(-5/24)</f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1">
        <f>Table1[[#This Row],[pledged]]/Table1[[#This Row],[goal]]</f>
        <v>6.6155466666666669</v>
      </c>
      <c r="P1478">
        <f>ROUND(Table1[[#This Row],[pledged]]/Table1[[#This Row],[backers_count]],0)</f>
        <v>43</v>
      </c>
      <c r="Q1478" t="str">
        <f>LEFT(Table1[[#This Row],[Category and Sub-Category]],FIND("/",Table1[[#This Row],[Category and Sub-Category]])-1)</f>
        <v>publishing</v>
      </c>
      <c r="R1478" t="str">
        <f>RIGHT(Table1[[#This Row],[Category and Sub-Category]],LEN(Table1[[#This Row],[Category and Sub-Category]])-FIND("/",Table1[[#This Row],[Category and Sub-Category]]))</f>
        <v>radio &amp; podcasts</v>
      </c>
      <c r="S1478" s="9">
        <f>(((Table1[[#This Row],[launched_at]]/60)/60)/24)+DATE(1970,1,1)+(-5/24)</f>
        <v>40765.833587962959</v>
      </c>
      <c r="T1478" s="9">
        <f>(((Table1[[#This Row],[deadline]]/60)/60)/24)+DATE(1970,1,1)+(-5/24)</f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1">
        <f>Table1[[#This Row],[pledged]]/Table1[[#This Row],[goal]]</f>
        <v>1.1131</v>
      </c>
      <c r="P1479">
        <f>ROUND(Table1[[#This Row],[pledged]]/Table1[[#This Row],[backers_count]],0)</f>
        <v>90</v>
      </c>
      <c r="Q1479" t="str">
        <f>LEFT(Table1[[#This Row],[Category and Sub-Category]],FIND("/",Table1[[#This Row],[Category and Sub-Category]])-1)</f>
        <v>publishing</v>
      </c>
      <c r="R1479" t="str">
        <f>RIGHT(Table1[[#This Row],[Category and Sub-Category]],LEN(Table1[[#This Row],[Category and Sub-Category]])-FIND("/",Table1[[#This Row],[Category and Sub-Category]]))</f>
        <v>radio &amp; podcasts</v>
      </c>
      <c r="S1479" s="9">
        <f>(((Table1[[#This Row],[launched_at]]/60)/60)/24)+DATE(1970,1,1)+(-5/24)</f>
        <v>40840.407453703701</v>
      </c>
      <c r="T1479" s="9">
        <f>(((Table1[[#This Row],[deadline]]/60)/60)/24)+DATE(1970,1,1)+(-5/24)</f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1">
        <f>Table1[[#This Row],[pledged]]/Table1[[#This Row],[goal]]</f>
        <v>11.8161422</v>
      </c>
      <c r="P1480">
        <f>ROUND(Table1[[#This Row],[pledged]]/Table1[[#This Row],[backers_count]],0)</f>
        <v>29</v>
      </c>
      <c r="Q1480" t="str">
        <f>LEFT(Table1[[#This Row],[Category and Sub-Category]],FIND("/",Table1[[#This Row],[Category and Sub-Category]])-1)</f>
        <v>publishing</v>
      </c>
      <c r="R1480" t="str">
        <f>RIGHT(Table1[[#This Row],[Category and Sub-Category]],LEN(Table1[[#This Row],[Category and Sub-Category]])-FIND("/",Table1[[#This Row],[Category and Sub-Category]]))</f>
        <v>radio &amp; podcasts</v>
      </c>
      <c r="S1480" s="9">
        <f>(((Table1[[#This Row],[launched_at]]/60)/60)/24)+DATE(1970,1,1)+(-5/24)</f>
        <v>41394.663344907407</v>
      </c>
      <c r="T1480" s="9">
        <f>(((Table1[[#This Row],[deadline]]/60)/60)/24)+DATE(1970,1,1)+(-5/24)</f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1">
        <f>Table1[[#This Row],[pledged]]/Table1[[#This Row],[goal]]</f>
        <v>1.37375</v>
      </c>
      <c r="P1481">
        <f>ROUND(Table1[[#This Row],[pledged]]/Table1[[#This Row],[backers_count]],0)</f>
        <v>31</v>
      </c>
      <c r="Q1481" t="str">
        <f>LEFT(Table1[[#This Row],[Category and Sub-Category]],FIND("/",Table1[[#This Row],[Category and Sub-Category]])-1)</f>
        <v>publishing</v>
      </c>
      <c r="R1481" t="str">
        <f>RIGHT(Table1[[#This Row],[Category and Sub-Category]],LEN(Table1[[#This Row],[Category and Sub-Category]])-FIND("/",Table1[[#This Row],[Category and Sub-Category]]))</f>
        <v>radio &amp; podcasts</v>
      </c>
      <c r="S1481" s="9">
        <f>(((Table1[[#This Row],[launched_at]]/60)/60)/24)+DATE(1970,1,1)+(-5/24)</f>
        <v>41754.536909722221</v>
      </c>
      <c r="T1481" s="9">
        <f>(((Table1[[#This Row],[deadline]]/60)/60)/24)+DATE(1970,1,1)+(-5/24)</f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1">
        <f>Table1[[#This Row],[pledged]]/Table1[[#This Row],[goal]]</f>
        <v>1.170404</v>
      </c>
      <c r="P1482">
        <f>ROUND(Table1[[#This Row],[pledged]]/Table1[[#This Row],[backers_count]],0)</f>
        <v>92</v>
      </c>
      <c r="Q1482" t="str">
        <f>LEFT(Table1[[#This Row],[Category and Sub-Category]],FIND("/",Table1[[#This Row],[Category and Sub-Category]])-1)</f>
        <v>publishing</v>
      </c>
      <c r="R1482" t="str">
        <f>RIGHT(Table1[[#This Row],[Category and Sub-Category]],LEN(Table1[[#This Row],[Category and Sub-Category]])-FIND("/",Table1[[#This Row],[Category and Sub-Category]]))</f>
        <v>radio &amp; podcasts</v>
      </c>
      <c r="S1482" s="9">
        <f>(((Table1[[#This Row],[launched_at]]/60)/60)/24)+DATE(1970,1,1)+(-5/24)</f>
        <v>41464.725682870368</v>
      </c>
      <c r="T1482" s="9">
        <f>(((Table1[[#This Row],[deadline]]/60)/60)/24)+DATE(1970,1,1)+(-5/24)</f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1">
        <f>Table1[[#This Row],[pledged]]/Table1[[#This Row],[goal]]</f>
        <v>2.1000000000000001E-2</v>
      </c>
      <c r="P1483">
        <f>ROUND(Table1[[#This Row],[pledged]]/Table1[[#This Row],[backers_count]],0)</f>
        <v>18</v>
      </c>
      <c r="Q1483" t="str">
        <f>LEFT(Table1[[#This Row],[Category and Sub-Category]],FIND("/",Table1[[#This Row],[Category and Sub-Category]])-1)</f>
        <v>publishing</v>
      </c>
      <c r="R1483" t="str">
        <f>RIGHT(Table1[[#This Row],[Category and Sub-Category]],LEN(Table1[[#This Row],[Category and Sub-Category]])-FIND("/",Table1[[#This Row],[Category and Sub-Category]]))</f>
        <v>fiction</v>
      </c>
      <c r="S1483" s="9">
        <f>(((Table1[[#This Row],[launched_at]]/60)/60)/24)+DATE(1970,1,1)+(-5/24)</f>
        <v>41550.714641203704</v>
      </c>
      <c r="T1483" s="9">
        <f>(((Table1[[#This Row],[deadline]]/60)/60)/24)+DATE(1970,1,1)+(-5/24)</f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1">
        <f>Table1[[#This Row],[pledged]]/Table1[[#This Row],[goal]]</f>
        <v>1E-3</v>
      </c>
      <c r="P1484">
        <f>ROUND(Table1[[#This Row],[pledged]]/Table1[[#This Row],[backers_count]],0)</f>
        <v>5</v>
      </c>
      <c r="Q1484" t="str">
        <f>LEFT(Table1[[#This Row],[Category and Sub-Category]],FIND("/",Table1[[#This Row],[Category and Sub-Category]])-1)</f>
        <v>publishing</v>
      </c>
      <c r="R1484" t="str">
        <f>RIGHT(Table1[[#This Row],[Category and Sub-Category]],LEN(Table1[[#This Row],[Category and Sub-Category]])-FIND("/",Table1[[#This Row],[Category and Sub-Category]]))</f>
        <v>fiction</v>
      </c>
      <c r="S1484" s="9">
        <f>(((Table1[[#This Row],[launched_at]]/60)/60)/24)+DATE(1970,1,1)+(-5/24)</f>
        <v>41136.649722222224</v>
      </c>
      <c r="T1484" s="9">
        <f>(((Table1[[#This Row],[deadline]]/60)/60)/24)+DATE(1970,1,1)+(-5/24)</f>
        <v>41159.118749999994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1">
        <f>Table1[[#This Row],[pledged]]/Table1[[#This Row],[goal]]</f>
        <v>7.1428571428571426E-3</v>
      </c>
      <c r="P1485">
        <f>ROUND(Table1[[#This Row],[pledged]]/Table1[[#This Row],[backers_count]],0)</f>
        <v>25</v>
      </c>
      <c r="Q1485" t="str">
        <f>LEFT(Table1[[#This Row],[Category and Sub-Category]],FIND("/",Table1[[#This Row],[Category and Sub-Category]])-1)</f>
        <v>publishing</v>
      </c>
      <c r="R1485" t="str">
        <f>RIGHT(Table1[[#This Row],[Category and Sub-Category]],LEN(Table1[[#This Row],[Category and Sub-Category]])-FIND("/",Table1[[#This Row],[Category and Sub-Category]]))</f>
        <v>fiction</v>
      </c>
      <c r="S1485" s="9">
        <f>(((Table1[[#This Row],[launched_at]]/60)/60)/24)+DATE(1970,1,1)+(-5/24)</f>
        <v>42547.984664351847</v>
      </c>
      <c r="T1485" s="9">
        <f>(((Table1[[#This Row],[deadline]]/60)/60)/24)+DATE(1970,1,1)+(-5/24)</f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1">
        <f>Table1[[#This Row],[pledged]]/Table1[[#This Row],[goal]]</f>
        <v>0</v>
      </c>
      <c r="P1486" t="e">
        <f>ROUND(Table1[[#This Row],[pledged]]/Table1[[#This Row],[backers_count]],0)</f>
        <v>#DIV/0!</v>
      </c>
      <c r="Q1486" t="str">
        <f>LEFT(Table1[[#This Row],[Category and Sub-Category]],FIND("/",Table1[[#This Row],[Category and Sub-Category]])-1)</f>
        <v>publishing</v>
      </c>
      <c r="R1486" t="str">
        <f>RIGHT(Table1[[#This Row],[Category and Sub-Category]],LEN(Table1[[#This Row],[Category and Sub-Category]])-FIND("/",Table1[[#This Row],[Category and Sub-Category]]))</f>
        <v>fiction</v>
      </c>
      <c r="S1486" s="9">
        <f>(((Table1[[#This Row],[launched_at]]/60)/60)/24)+DATE(1970,1,1)+(-5/24)</f>
        <v>41052.992627314808</v>
      </c>
      <c r="T1486" s="9">
        <f>(((Table1[[#This Row],[deadline]]/60)/60)/24)+DATE(1970,1,1)+(-5/24)</f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1">
        <f>Table1[[#This Row],[pledged]]/Table1[[#This Row],[goal]]</f>
        <v>2.2388059701492536E-2</v>
      </c>
      <c r="P1487">
        <f>ROUND(Table1[[#This Row],[pledged]]/Table1[[#This Row],[backers_count]],0)</f>
        <v>50</v>
      </c>
      <c r="Q1487" t="str">
        <f>LEFT(Table1[[#This Row],[Category and Sub-Category]],FIND("/",Table1[[#This Row],[Category and Sub-Category]])-1)</f>
        <v>publishing</v>
      </c>
      <c r="R1487" t="str">
        <f>RIGHT(Table1[[#This Row],[Category and Sub-Category]],LEN(Table1[[#This Row],[Category and Sub-Category]])-FIND("/",Table1[[#This Row],[Category and Sub-Category]]))</f>
        <v>fiction</v>
      </c>
      <c r="S1487" s="9">
        <f>(((Table1[[#This Row],[launched_at]]/60)/60)/24)+DATE(1970,1,1)+(-5/24)</f>
        <v>42130.587650462963</v>
      </c>
      <c r="T1487" s="9">
        <f>(((Table1[[#This Row],[deadline]]/60)/60)/24)+DATE(1970,1,1)+(-5/24)</f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1">
        <f>Table1[[#This Row],[pledged]]/Table1[[#This Row],[goal]]</f>
        <v>2.3999999999999998E-3</v>
      </c>
      <c r="P1488">
        <f>ROUND(Table1[[#This Row],[pledged]]/Table1[[#This Row],[backers_count]],0)</f>
        <v>16</v>
      </c>
      <c r="Q1488" t="str">
        <f>LEFT(Table1[[#This Row],[Category and Sub-Category]],FIND("/",Table1[[#This Row],[Category and Sub-Category]])-1)</f>
        <v>publishing</v>
      </c>
      <c r="R1488" t="str">
        <f>RIGHT(Table1[[#This Row],[Category and Sub-Category]],LEN(Table1[[#This Row],[Category and Sub-Category]])-FIND("/",Table1[[#This Row],[Category and Sub-Category]]))</f>
        <v>fiction</v>
      </c>
      <c r="S1488" s="9">
        <f>(((Table1[[#This Row],[launched_at]]/60)/60)/24)+DATE(1970,1,1)+(-5/24)</f>
        <v>42031.960196759253</v>
      </c>
      <c r="T1488" s="9">
        <f>(((Table1[[#This Row],[deadline]]/60)/60)/24)+DATE(1970,1,1)+(-5/24)</f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1">
        <f>Table1[[#This Row],[pledged]]/Table1[[#This Row],[goal]]</f>
        <v>0</v>
      </c>
      <c r="P1489" t="e">
        <f>ROUND(Table1[[#This Row],[pledged]]/Table1[[#This Row],[backers_count]],0)</f>
        <v>#DIV/0!</v>
      </c>
      <c r="Q1489" t="str">
        <f>LEFT(Table1[[#This Row],[Category and Sub-Category]],FIND("/",Table1[[#This Row],[Category and Sub-Category]])-1)</f>
        <v>publishing</v>
      </c>
      <c r="R1489" t="str">
        <f>RIGHT(Table1[[#This Row],[Category and Sub-Category]],LEN(Table1[[#This Row],[Category and Sub-Category]])-FIND("/",Table1[[#This Row],[Category and Sub-Category]]))</f>
        <v>fiction</v>
      </c>
      <c r="S1489" s="9">
        <f>(((Table1[[#This Row],[launched_at]]/60)/60)/24)+DATE(1970,1,1)+(-5/24)</f>
        <v>42554.709155092591</v>
      </c>
      <c r="T1489" s="9">
        <f>(((Table1[[#This Row],[deadline]]/60)/60)/24)+DATE(1970,1,1)+(-5/24)</f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1">
        <f>Table1[[#This Row],[pledged]]/Table1[[#This Row],[goal]]</f>
        <v>2.4E-2</v>
      </c>
      <c r="P1490">
        <f>ROUND(Table1[[#This Row],[pledged]]/Table1[[#This Row],[backers_count]],0)</f>
        <v>60</v>
      </c>
      <c r="Q1490" t="str">
        <f>LEFT(Table1[[#This Row],[Category and Sub-Category]],FIND("/",Table1[[#This Row],[Category and Sub-Category]])-1)</f>
        <v>publishing</v>
      </c>
      <c r="R1490" t="str">
        <f>RIGHT(Table1[[#This Row],[Category and Sub-Category]],LEN(Table1[[#This Row],[Category and Sub-Category]])-FIND("/",Table1[[#This Row],[Category and Sub-Category]]))</f>
        <v>fiction</v>
      </c>
      <c r="S1490" s="9">
        <f>(((Table1[[#This Row],[launched_at]]/60)/60)/24)+DATE(1970,1,1)+(-5/24)</f>
        <v>41614.354861111111</v>
      </c>
      <c r="T1490" s="9">
        <f>(((Table1[[#This Row],[deadline]]/60)/60)/24)+DATE(1970,1,1)+(-5/24)</f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1">
        <f>Table1[[#This Row],[pledged]]/Table1[[#This Row],[goal]]</f>
        <v>0</v>
      </c>
      <c r="P1491" t="e">
        <f>ROUND(Table1[[#This Row],[pledged]]/Table1[[#This Row],[backers_count]],0)</f>
        <v>#DIV/0!</v>
      </c>
      <c r="Q1491" t="str">
        <f>LEFT(Table1[[#This Row],[Category and Sub-Category]],FIND("/",Table1[[#This Row],[Category and Sub-Category]])-1)</f>
        <v>publishing</v>
      </c>
      <c r="R1491" t="str">
        <f>RIGHT(Table1[[#This Row],[Category and Sub-Category]],LEN(Table1[[#This Row],[Category and Sub-Category]])-FIND("/",Table1[[#This Row],[Category and Sub-Category]]))</f>
        <v>fiction</v>
      </c>
      <c r="S1491" s="9">
        <f>(((Table1[[#This Row],[launched_at]]/60)/60)/24)+DATE(1970,1,1)+(-5/24)</f>
        <v>41198.403379629628</v>
      </c>
      <c r="T1491" s="9">
        <f>(((Table1[[#This Row],[deadline]]/60)/60)/24)+DATE(1970,1,1)+(-5/24)</f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1">
        <f>Table1[[#This Row],[pledged]]/Table1[[#This Row],[goal]]</f>
        <v>0.30862068965517242</v>
      </c>
      <c r="P1492">
        <f>ROUND(Table1[[#This Row],[pledged]]/Table1[[#This Row],[backers_count]],0)</f>
        <v>47</v>
      </c>
      <c r="Q1492" t="str">
        <f>LEFT(Table1[[#This Row],[Category and Sub-Category]],FIND("/",Table1[[#This Row],[Category and Sub-Category]])-1)</f>
        <v>publishing</v>
      </c>
      <c r="R1492" t="str">
        <f>RIGHT(Table1[[#This Row],[Category and Sub-Category]],LEN(Table1[[#This Row],[Category and Sub-Category]])-FIND("/",Table1[[#This Row],[Category and Sub-Category]]))</f>
        <v>fiction</v>
      </c>
      <c r="S1492" s="9">
        <f>(((Table1[[#This Row],[launched_at]]/60)/60)/24)+DATE(1970,1,1)+(-5/24)</f>
        <v>41520.352708333332</v>
      </c>
      <c r="T1492" s="9">
        <f>(((Table1[[#This Row],[deadline]]/60)/60)/24)+DATE(1970,1,1)+(-5/24)</f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1">
        <f>Table1[[#This Row],[pledged]]/Table1[[#This Row],[goal]]</f>
        <v>8.3333333333333329E-2</v>
      </c>
      <c r="P1493">
        <f>ROUND(Table1[[#This Row],[pledged]]/Table1[[#This Row],[backers_count]],0)</f>
        <v>100</v>
      </c>
      <c r="Q1493" t="str">
        <f>LEFT(Table1[[#This Row],[Category and Sub-Category]],FIND("/",Table1[[#This Row],[Category and Sub-Category]])-1)</f>
        <v>publishing</v>
      </c>
      <c r="R1493" t="str">
        <f>RIGHT(Table1[[#This Row],[Category and Sub-Category]],LEN(Table1[[#This Row],[Category and Sub-Category]])-FIND("/",Table1[[#This Row],[Category and Sub-Category]]))</f>
        <v>fiction</v>
      </c>
      <c r="S1493" s="9">
        <f>(((Table1[[#This Row],[launched_at]]/60)/60)/24)+DATE(1970,1,1)+(-5/24)</f>
        <v>41991.505127314813</v>
      </c>
      <c r="T1493" s="9">
        <f>(((Table1[[#This Row],[deadline]]/60)/60)/24)+DATE(1970,1,1)+(-5/24)</f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1">
        <f>Table1[[#This Row],[pledged]]/Table1[[#This Row],[goal]]</f>
        <v>7.4999999999999997E-3</v>
      </c>
      <c r="P1494">
        <f>ROUND(Table1[[#This Row],[pledged]]/Table1[[#This Row],[backers_count]],0)</f>
        <v>15</v>
      </c>
      <c r="Q1494" t="str">
        <f>LEFT(Table1[[#This Row],[Category and Sub-Category]],FIND("/",Table1[[#This Row],[Category and Sub-Category]])-1)</f>
        <v>publishing</v>
      </c>
      <c r="R1494" t="str">
        <f>RIGHT(Table1[[#This Row],[Category and Sub-Category]],LEN(Table1[[#This Row],[Category and Sub-Category]])-FIND("/",Table1[[#This Row],[Category and Sub-Category]]))</f>
        <v>fiction</v>
      </c>
      <c r="S1494" s="9">
        <f>(((Table1[[#This Row],[launched_at]]/60)/60)/24)+DATE(1970,1,1)+(-5/24)</f>
        <v>40682.676458333335</v>
      </c>
      <c r="T1494" s="9">
        <f>(((Table1[[#This Row],[deadline]]/60)/60)/24)+DATE(1970,1,1)+(-5/24)</f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1">
        <f>Table1[[#This Row],[pledged]]/Table1[[#This Row],[goal]]</f>
        <v>0</v>
      </c>
      <c r="P1495" t="e">
        <f>ROUND(Table1[[#This Row],[pledged]]/Table1[[#This Row],[backers_count]],0)</f>
        <v>#DIV/0!</v>
      </c>
      <c r="Q1495" t="str">
        <f>LEFT(Table1[[#This Row],[Category and Sub-Category]],FIND("/",Table1[[#This Row],[Category and Sub-Category]])-1)</f>
        <v>publishing</v>
      </c>
      <c r="R1495" t="str">
        <f>RIGHT(Table1[[#This Row],[Category and Sub-Category]],LEN(Table1[[#This Row],[Category and Sub-Category]])-FIND("/",Table1[[#This Row],[Category and Sub-Category]]))</f>
        <v>fiction</v>
      </c>
      <c r="S1495" s="9">
        <f>(((Table1[[#This Row],[launched_at]]/60)/60)/24)+DATE(1970,1,1)+(-5/24)</f>
        <v>41411.658275462964</v>
      </c>
      <c r="T1495" s="9">
        <f>(((Table1[[#This Row],[deadline]]/60)/60)/24)+DATE(1970,1,1)+(-5/24)</f>
        <v>41441.658275462964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1">
        <f>Table1[[#This Row],[pledged]]/Table1[[#This Row],[goal]]</f>
        <v>8.8999999999999996E-2</v>
      </c>
      <c r="P1496">
        <f>ROUND(Table1[[#This Row],[pledged]]/Table1[[#This Row],[backers_count]],0)</f>
        <v>40</v>
      </c>
      <c r="Q1496" t="str">
        <f>LEFT(Table1[[#This Row],[Category and Sub-Category]],FIND("/",Table1[[#This Row],[Category and Sub-Category]])-1)</f>
        <v>publishing</v>
      </c>
      <c r="R1496" t="str">
        <f>RIGHT(Table1[[#This Row],[Category and Sub-Category]],LEN(Table1[[#This Row],[Category and Sub-Category]])-FIND("/",Table1[[#This Row],[Category and Sub-Category]]))</f>
        <v>fiction</v>
      </c>
      <c r="S1496" s="9">
        <f>(((Table1[[#This Row],[launched_at]]/60)/60)/24)+DATE(1970,1,1)+(-5/24)</f>
        <v>42067.514039351845</v>
      </c>
      <c r="T1496" s="9">
        <f>(((Table1[[#This Row],[deadline]]/60)/60)/24)+DATE(1970,1,1)+(-5/24)</f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1">
        <f>Table1[[#This Row],[pledged]]/Table1[[#This Row],[goal]]</f>
        <v>0</v>
      </c>
      <c r="P1497" t="e">
        <f>ROUND(Table1[[#This Row],[pledged]]/Table1[[#This Row],[backers_count]],0)</f>
        <v>#DIV/0!</v>
      </c>
      <c r="Q1497" t="str">
        <f>LEFT(Table1[[#This Row],[Category and Sub-Category]],FIND("/",Table1[[#This Row],[Category and Sub-Category]])-1)</f>
        <v>publishing</v>
      </c>
      <c r="R1497" t="str">
        <f>RIGHT(Table1[[#This Row],[Category and Sub-Category]],LEN(Table1[[#This Row],[Category and Sub-Category]])-FIND("/",Table1[[#This Row],[Category and Sub-Category]]))</f>
        <v>fiction</v>
      </c>
      <c r="S1497" s="9">
        <f>(((Table1[[#This Row],[launched_at]]/60)/60)/24)+DATE(1970,1,1)+(-5/24)</f>
        <v>40752.581377314811</v>
      </c>
      <c r="T1497" s="9">
        <f>(((Table1[[#This Row],[deadline]]/60)/60)/24)+DATE(1970,1,1)+(-5/24)</f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1">
        <f>Table1[[#This Row],[pledged]]/Table1[[#This Row],[goal]]</f>
        <v>0</v>
      </c>
      <c r="P1498" t="e">
        <f>ROUND(Table1[[#This Row],[pledged]]/Table1[[#This Row],[backers_count]],0)</f>
        <v>#DIV/0!</v>
      </c>
      <c r="Q1498" t="str">
        <f>LEFT(Table1[[#This Row],[Category and Sub-Category]],FIND("/",Table1[[#This Row],[Category and Sub-Category]])-1)</f>
        <v>publishing</v>
      </c>
      <c r="R1498" t="str">
        <f>RIGHT(Table1[[#This Row],[Category and Sub-Category]],LEN(Table1[[#This Row],[Category and Sub-Category]])-FIND("/",Table1[[#This Row],[Category and Sub-Category]]))</f>
        <v>fiction</v>
      </c>
      <c r="S1498" s="9">
        <f>(((Table1[[#This Row],[launched_at]]/60)/60)/24)+DATE(1970,1,1)+(-5/24)</f>
        <v>41838.266886574071</v>
      </c>
      <c r="T1498" s="9">
        <f>(((Table1[[#This Row],[deadline]]/60)/60)/24)+DATE(1970,1,1)+(-5/24)</f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1">
        <f>Table1[[#This Row],[pledged]]/Table1[[#This Row],[goal]]</f>
        <v>6.666666666666667E-5</v>
      </c>
      <c r="P1499">
        <f>ROUND(Table1[[#This Row],[pledged]]/Table1[[#This Row],[backers_count]],0)</f>
        <v>1</v>
      </c>
      <c r="Q1499" t="str">
        <f>LEFT(Table1[[#This Row],[Category and Sub-Category]],FIND("/",Table1[[#This Row],[Category and Sub-Category]])-1)</f>
        <v>publishing</v>
      </c>
      <c r="R1499" t="str">
        <f>RIGHT(Table1[[#This Row],[Category and Sub-Category]],LEN(Table1[[#This Row],[Category and Sub-Category]])-FIND("/",Table1[[#This Row],[Category and Sub-Category]]))</f>
        <v>fiction</v>
      </c>
      <c r="S1499" s="9">
        <f>(((Table1[[#This Row],[launched_at]]/60)/60)/24)+DATE(1970,1,1)+(-5/24)</f>
        <v>41444.434282407405</v>
      </c>
      <c r="T1499" s="9">
        <f>(((Table1[[#This Row],[deadline]]/60)/60)/24)+DATE(1970,1,1)+(-5/24)</f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1">
        <f>Table1[[#This Row],[pledged]]/Table1[[#This Row],[goal]]</f>
        <v>1.9E-2</v>
      </c>
      <c r="P1500">
        <f>ROUND(Table1[[#This Row],[pledged]]/Table1[[#This Row],[backers_count]],0)</f>
        <v>19</v>
      </c>
      <c r="Q1500" t="str">
        <f>LEFT(Table1[[#This Row],[Category and Sub-Category]],FIND("/",Table1[[#This Row],[Category and Sub-Category]])-1)</f>
        <v>publishing</v>
      </c>
      <c r="R1500" t="str">
        <f>RIGHT(Table1[[#This Row],[Category and Sub-Category]],LEN(Table1[[#This Row],[Category and Sub-Category]])-FIND("/",Table1[[#This Row],[Category and Sub-Category]]))</f>
        <v>fiction</v>
      </c>
      <c r="S1500" s="9">
        <f>(((Table1[[#This Row],[launched_at]]/60)/60)/24)+DATE(1970,1,1)+(-5/24)</f>
        <v>41840.775208333333</v>
      </c>
      <c r="T1500" s="9">
        <f>(((Table1[[#This Row],[deadline]]/60)/60)/24)+DATE(1970,1,1)+(-5/24)</f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1">
        <f>Table1[[#This Row],[pledged]]/Table1[[#This Row],[goal]]</f>
        <v>2.5000000000000001E-3</v>
      </c>
      <c r="P1501">
        <f>ROUND(Table1[[#This Row],[pledged]]/Table1[[#This Row],[backers_count]],0)</f>
        <v>5</v>
      </c>
      <c r="Q1501" t="str">
        <f>LEFT(Table1[[#This Row],[Category and Sub-Category]],FIND("/",Table1[[#This Row],[Category and Sub-Category]])-1)</f>
        <v>publishing</v>
      </c>
      <c r="R1501" t="str">
        <f>RIGHT(Table1[[#This Row],[Category and Sub-Category]],LEN(Table1[[#This Row],[Category and Sub-Category]])-FIND("/",Table1[[#This Row],[Category and Sub-Category]]))</f>
        <v>fiction</v>
      </c>
      <c r="S1501" s="9">
        <f>(((Table1[[#This Row],[launched_at]]/60)/60)/24)+DATE(1970,1,1)+(-5/24)</f>
        <v>42526.798993055556</v>
      </c>
      <c r="T1501" s="9">
        <f>(((Table1[[#This Row],[deadline]]/60)/60)/24)+DATE(1970,1,1)+(-5/24)</f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1">
        <f>Table1[[#This Row],[pledged]]/Table1[[#This Row],[goal]]</f>
        <v>0.25035714285714283</v>
      </c>
      <c r="P1502">
        <f>ROUND(Table1[[#This Row],[pledged]]/Table1[[#This Row],[backers_count]],0)</f>
        <v>47</v>
      </c>
      <c r="Q1502" t="str">
        <f>LEFT(Table1[[#This Row],[Category and Sub-Category]],FIND("/",Table1[[#This Row],[Category and Sub-Category]])-1)</f>
        <v>publishing</v>
      </c>
      <c r="R1502" t="str">
        <f>RIGHT(Table1[[#This Row],[Category and Sub-Category]],LEN(Table1[[#This Row],[Category and Sub-Category]])-FIND("/",Table1[[#This Row],[Category and Sub-Category]]))</f>
        <v>fiction</v>
      </c>
      <c r="S1502" s="9">
        <f>(((Table1[[#This Row],[launched_at]]/60)/60)/24)+DATE(1970,1,1)+(-5/24)</f>
        <v>41365.69626157407</v>
      </c>
      <c r="T1502" s="9">
        <f>(((Table1[[#This Row],[deadline]]/60)/60)/24)+DATE(1970,1,1)+(-5/24)</f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1">
        <f>Table1[[#This Row],[pledged]]/Table1[[#This Row],[goal]]</f>
        <v>1.6633076923076924</v>
      </c>
      <c r="P1503">
        <f>ROUND(Table1[[#This Row],[pledged]]/Table1[[#This Row],[backers_count]],0)</f>
        <v>98</v>
      </c>
      <c r="Q1503" t="str">
        <f>LEFT(Table1[[#This Row],[Category and Sub-Category]],FIND("/",Table1[[#This Row],[Category and Sub-Category]])-1)</f>
        <v>photography</v>
      </c>
      <c r="R1503" t="str">
        <f>RIGHT(Table1[[#This Row],[Category and Sub-Category]],LEN(Table1[[#This Row],[Category and Sub-Category]])-FIND("/",Table1[[#This Row],[Category and Sub-Category]]))</f>
        <v>photobooks</v>
      </c>
      <c r="S1503" s="9">
        <f>(((Table1[[#This Row],[launched_at]]/60)/60)/24)+DATE(1970,1,1)+(-5/24)</f>
        <v>42163.3752662037</v>
      </c>
      <c r="T1503" s="9">
        <f>(((Table1[[#This Row],[deadline]]/60)/60)/24)+DATE(1970,1,1)+(-5/24)</f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1">
        <f>Table1[[#This Row],[pledged]]/Table1[[#This Row],[goal]]</f>
        <v>1.0144545454545455</v>
      </c>
      <c r="P1504">
        <f>ROUND(Table1[[#This Row],[pledged]]/Table1[[#This Row],[backers_count]],0)</f>
        <v>68</v>
      </c>
      <c r="Q1504" t="str">
        <f>LEFT(Table1[[#This Row],[Category and Sub-Category]],FIND("/",Table1[[#This Row],[Category and Sub-Category]])-1)</f>
        <v>photography</v>
      </c>
      <c r="R1504" t="str">
        <f>RIGHT(Table1[[#This Row],[Category and Sub-Category]],LEN(Table1[[#This Row],[Category and Sub-Category]])-FIND("/",Table1[[#This Row],[Category and Sub-Category]]))</f>
        <v>photobooks</v>
      </c>
      <c r="S1504" s="9">
        <f>(((Table1[[#This Row],[launched_at]]/60)/60)/24)+DATE(1970,1,1)+(-5/24)</f>
        <v>42426.33425925926</v>
      </c>
      <c r="T1504" s="9">
        <f>(((Table1[[#This Row],[deadline]]/60)/60)/24)+DATE(1970,1,1)+(-5/24)</f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1">
        <f>Table1[[#This Row],[pledged]]/Table1[[#This Row],[goal]]</f>
        <v>1.0789146666666667</v>
      </c>
      <c r="P1505">
        <f>ROUND(Table1[[#This Row],[pledged]]/Table1[[#This Row],[backers_count]],0)</f>
        <v>57</v>
      </c>
      <c r="Q1505" t="str">
        <f>LEFT(Table1[[#This Row],[Category and Sub-Category]],FIND("/",Table1[[#This Row],[Category and Sub-Category]])-1)</f>
        <v>photography</v>
      </c>
      <c r="R1505" t="str">
        <f>RIGHT(Table1[[#This Row],[Category and Sub-Category]],LEN(Table1[[#This Row],[Category and Sub-Category]])-FIND("/",Table1[[#This Row],[Category and Sub-Category]]))</f>
        <v>photobooks</v>
      </c>
      <c r="S1505" s="9">
        <f>(((Table1[[#This Row],[launched_at]]/60)/60)/24)+DATE(1970,1,1)+(-5/24)</f>
        <v>42606.13890046296</v>
      </c>
      <c r="T1505" s="9">
        <f>(((Table1[[#This Row],[deadline]]/60)/60)/24)+DATE(1970,1,1)+(-5/24)</f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1">
        <f>Table1[[#This Row],[pledged]]/Table1[[#This Row],[goal]]</f>
        <v>2.7793846153846156</v>
      </c>
      <c r="P1506">
        <f>ROUND(Table1[[#This Row],[pledged]]/Table1[[#This Row],[backers_count]],0)</f>
        <v>67</v>
      </c>
      <c r="Q1506" t="str">
        <f>LEFT(Table1[[#This Row],[Category and Sub-Category]],FIND("/",Table1[[#This Row],[Category and Sub-Category]])-1)</f>
        <v>photography</v>
      </c>
      <c r="R1506" t="str">
        <f>RIGHT(Table1[[#This Row],[Category and Sub-Category]],LEN(Table1[[#This Row],[Category and Sub-Category]])-FIND("/",Table1[[#This Row],[Category and Sub-Category]]))</f>
        <v>photobooks</v>
      </c>
      <c r="S1506" s="9">
        <f>(((Table1[[#This Row],[launched_at]]/60)/60)/24)+DATE(1970,1,1)+(-5/24)</f>
        <v>41772.44935185185</v>
      </c>
      <c r="T1506" s="9">
        <f>(((Table1[[#This Row],[deadline]]/60)/60)/24)+DATE(1970,1,1)+(-5/24)</f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1">
        <f>Table1[[#This Row],[pledged]]/Table1[[#This Row],[goal]]</f>
        <v>1.0358125</v>
      </c>
      <c r="P1507">
        <f>ROUND(Table1[[#This Row],[pledged]]/Table1[[#This Row],[backers_count]],0)</f>
        <v>48</v>
      </c>
      <c r="Q1507" t="str">
        <f>LEFT(Table1[[#This Row],[Category and Sub-Category]],FIND("/",Table1[[#This Row],[Category and Sub-Category]])-1)</f>
        <v>photography</v>
      </c>
      <c r="R1507" t="str">
        <f>RIGHT(Table1[[#This Row],[Category and Sub-Category]],LEN(Table1[[#This Row],[Category and Sub-Category]])-FIND("/",Table1[[#This Row],[Category and Sub-Category]]))</f>
        <v>photobooks</v>
      </c>
      <c r="S1507" s="9">
        <f>(((Table1[[#This Row],[launched_at]]/60)/60)/24)+DATE(1970,1,1)+(-5/24)</f>
        <v>42414.234988425924</v>
      </c>
      <c r="T1507" s="9">
        <f>(((Table1[[#This Row],[deadline]]/60)/60)/24)+DATE(1970,1,1)+(-5/24)</f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1">
        <f>Table1[[#This Row],[pledged]]/Table1[[#This Row],[goal]]</f>
        <v>1.1140000000000001</v>
      </c>
      <c r="P1508">
        <f>ROUND(Table1[[#This Row],[pledged]]/Table1[[#This Row],[backers_count]],0)</f>
        <v>39</v>
      </c>
      <c r="Q1508" t="str">
        <f>LEFT(Table1[[#This Row],[Category and Sub-Category]],FIND("/",Table1[[#This Row],[Category and Sub-Category]])-1)</f>
        <v>photography</v>
      </c>
      <c r="R1508" t="str">
        <f>RIGHT(Table1[[#This Row],[Category and Sub-Category]],LEN(Table1[[#This Row],[Category and Sub-Category]])-FIND("/",Table1[[#This Row],[Category and Sub-Category]]))</f>
        <v>photobooks</v>
      </c>
      <c r="S1508" s="9">
        <f>(((Table1[[#This Row],[launched_at]]/60)/60)/24)+DATE(1970,1,1)+(-5/24)</f>
        <v>41814.577592592592</v>
      </c>
      <c r="T1508" s="9">
        <f>(((Table1[[#This Row],[deadline]]/60)/60)/24)+DATE(1970,1,1)+(-5/24)</f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1">
        <f>Table1[[#This Row],[pledged]]/Table1[[#This Row],[goal]]</f>
        <v>2.15</v>
      </c>
      <c r="P1509">
        <f>ROUND(Table1[[#This Row],[pledged]]/Table1[[#This Row],[backers_count]],0)</f>
        <v>78</v>
      </c>
      <c r="Q1509" t="str">
        <f>LEFT(Table1[[#This Row],[Category and Sub-Category]],FIND("/",Table1[[#This Row],[Category and Sub-Category]])-1)</f>
        <v>photography</v>
      </c>
      <c r="R1509" t="str">
        <f>RIGHT(Table1[[#This Row],[Category and Sub-Category]],LEN(Table1[[#This Row],[Category and Sub-Category]])-FIND("/",Table1[[#This Row],[Category and Sub-Category]]))</f>
        <v>photobooks</v>
      </c>
      <c r="S1509" s="9">
        <f>(((Table1[[#This Row],[launched_at]]/60)/60)/24)+DATE(1970,1,1)+(-5/24)</f>
        <v>40254.242002314815</v>
      </c>
      <c r="T1509" s="9">
        <f>(((Table1[[#This Row],[deadline]]/60)/60)/24)+DATE(1970,1,1)+(-5/24)</f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1">
        <f>Table1[[#This Row],[pledged]]/Table1[[#This Row],[goal]]</f>
        <v>1.1076216216216217</v>
      </c>
      <c r="P1510">
        <f>ROUND(Table1[[#This Row],[pledged]]/Table1[[#This Row],[backers_count]],0)</f>
        <v>97</v>
      </c>
      <c r="Q1510" t="str">
        <f>LEFT(Table1[[#This Row],[Category and Sub-Category]],FIND("/",Table1[[#This Row],[Category and Sub-Category]])-1)</f>
        <v>photography</v>
      </c>
      <c r="R1510" t="str">
        <f>RIGHT(Table1[[#This Row],[Category and Sub-Category]],LEN(Table1[[#This Row],[Category and Sub-Category]])-FIND("/",Table1[[#This Row],[Category and Sub-Category]]))</f>
        <v>photobooks</v>
      </c>
      <c r="S1510" s="9">
        <f>(((Table1[[#This Row],[launched_at]]/60)/60)/24)+DATE(1970,1,1)+(-5/24)</f>
        <v>41786.406030092592</v>
      </c>
      <c r="T1510" s="9">
        <f>(((Table1[[#This Row],[deadline]]/60)/60)/24)+DATE(1970,1,1)+(-5/24)</f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1">
        <f>Table1[[#This Row],[pledged]]/Table1[[#This Row],[goal]]</f>
        <v>1.2364125714285714</v>
      </c>
      <c r="P1511">
        <f>ROUND(Table1[[#This Row],[pledged]]/Table1[[#This Row],[backers_count]],0)</f>
        <v>110</v>
      </c>
      <c r="Q1511" t="str">
        <f>LEFT(Table1[[#This Row],[Category and Sub-Category]],FIND("/",Table1[[#This Row],[Category and Sub-Category]])-1)</f>
        <v>photography</v>
      </c>
      <c r="R1511" t="str">
        <f>RIGHT(Table1[[#This Row],[Category and Sub-Category]],LEN(Table1[[#This Row],[Category and Sub-Category]])-FIND("/",Table1[[#This Row],[Category and Sub-Category]]))</f>
        <v>photobooks</v>
      </c>
      <c r="S1511" s="9">
        <f>(((Table1[[#This Row],[launched_at]]/60)/60)/24)+DATE(1970,1,1)+(-5/24)</f>
        <v>42751.325057870366</v>
      </c>
      <c r="T1511" s="9">
        <f>(((Table1[[#This Row],[deadline]]/60)/60)/24)+DATE(1970,1,1)+(-5/24)</f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1">
        <f>Table1[[#This Row],[pledged]]/Table1[[#This Row],[goal]]</f>
        <v>1.0103500000000001</v>
      </c>
      <c r="P1512">
        <f>ROUND(Table1[[#This Row],[pledged]]/Table1[[#This Row],[backers_count]],0)</f>
        <v>40</v>
      </c>
      <c r="Q1512" t="str">
        <f>LEFT(Table1[[#This Row],[Category and Sub-Category]],FIND("/",Table1[[#This Row],[Category and Sub-Category]])-1)</f>
        <v>photography</v>
      </c>
      <c r="R1512" t="str">
        <f>RIGHT(Table1[[#This Row],[Category and Sub-Category]],LEN(Table1[[#This Row],[Category and Sub-Category]])-FIND("/",Table1[[#This Row],[Category and Sub-Category]]))</f>
        <v>photobooks</v>
      </c>
      <c r="S1512" s="9">
        <f>(((Table1[[#This Row],[launched_at]]/60)/60)/24)+DATE(1970,1,1)+(-5/24)</f>
        <v>41809.176828703698</v>
      </c>
      <c r="T1512" s="9">
        <f>(((Table1[[#This Row],[deadline]]/60)/60)/24)+DATE(1970,1,1)+(-5/24)</f>
        <v>41839.176828703698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1">
        <f>Table1[[#This Row],[pledged]]/Table1[[#This Row],[goal]]</f>
        <v>1.1179285714285714</v>
      </c>
      <c r="P1513">
        <f>ROUND(Table1[[#This Row],[pledged]]/Table1[[#This Row],[backers_count]],0)</f>
        <v>76</v>
      </c>
      <c r="Q1513" t="str">
        <f>LEFT(Table1[[#This Row],[Category and Sub-Category]],FIND("/",Table1[[#This Row],[Category and Sub-Category]])-1)</f>
        <v>photography</v>
      </c>
      <c r="R1513" t="str">
        <f>RIGHT(Table1[[#This Row],[Category and Sub-Category]],LEN(Table1[[#This Row],[Category and Sub-Category]])-FIND("/",Table1[[#This Row],[Category and Sub-Category]]))</f>
        <v>photobooks</v>
      </c>
      <c r="S1513" s="9">
        <f>(((Table1[[#This Row],[launched_at]]/60)/60)/24)+DATE(1970,1,1)+(-5/24)</f>
        <v>42296.375046296293</v>
      </c>
      <c r="T1513" s="9">
        <f>(((Table1[[#This Row],[deadline]]/60)/60)/24)+DATE(1970,1,1)+(-5/24)</f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1">
        <f>Table1[[#This Row],[pledged]]/Table1[[#This Row],[goal]]</f>
        <v>5.5877142857142861</v>
      </c>
      <c r="P1514">
        <f>ROUND(Table1[[#This Row],[pledged]]/Table1[[#This Row],[backers_count]],0)</f>
        <v>58</v>
      </c>
      <c r="Q1514" t="str">
        <f>LEFT(Table1[[#This Row],[Category and Sub-Category]],FIND("/",Table1[[#This Row],[Category and Sub-Category]])-1)</f>
        <v>photography</v>
      </c>
      <c r="R1514" t="str">
        <f>RIGHT(Table1[[#This Row],[Category and Sub-Category]],LEN(Table1[[#This Row],[Category and Sub-Category]])-FIND("/",Table1[[#This Row],[Category and Sub-Category]]))</f>
        <v>photobooks</v>
      </c>
      <c r="S1514" s="9">
        <f>(((Table1[[#This Row],[launched_at]]/60)/60)/24)+DATE(1970,1,1)+(-5/24)</f>
        <v>42741.476145833331</v>
      </c>
      <c r="T1514" s="9">
        <f>(((Table1[[#This Row],[deadline]]/60)/60)/24)+DATE(1970,1,1)+(-5/24)</f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1">
        <f>Table1[[#This Row],[pledged]]/Table1[[#This Row],[goal]]</f>
        <v>1.5001875</v>
      </c>
      <c r="P1515">
        <f>ROUND(Table1[[#This Row],[pledged]]/Table1[[#This Row],[backers_count]],0)</f>
        <v>56</v>
      </c>
      <c r="Q1515" t="str">
        <f>LEFT(Table1[[#This Row],[Category and Sub-Category]],FIND("/",Table1[[#This Row],[Category and Sub-Category]])-1)</f>
        <v>photography</v>
      </c>
      <c r="R1515" t="str">
        <f>RIGHT(Table1[[#This Row],[Category and Sub-Category]],LEN(Table1[[#This Row],[Category and Sub-Category]])-FIND("/",Table1[[#This Row],[Category and Sub-Category]]))</f>
        <v>photobooks</v>
      </c>
      <c r="S1515" s="9">
        <f>(((Table1[[#This Row],[launched_at]]/60)/60)/24)+DATE(1970,1,1)+(-5/24)</f>
        <v>41806.42900462963</v>
      </c>
      <c r="T1515" s="9">
        <f>(((Table1[[#This Row],[deadline]]/60)/60)/24)+DATE(1970,1,1)+(-5/24)</f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1">
        <f>Table1[[#This Row],[pledged]]/Table1[[#This Row],[goal]]</f>
        <v>1.0647599999999999</v>
      </c>
      <c r="P1516">
        <f>ROUND(Table1[[#This Row],[pledged]]/Table1[[#This Row],[backers_count]],0)</f>
        <v>151</v>
      </c>
      <c r="Q1516" t="str">
        <f>LEFT(Table1[[#This Row],[Category and Sub-Category]],FIND("/",Table1[[#This Row],[Category and Sub-Category]])-1)</f>
        <v>photography</v>
      </c>
      <c r="R1516" t="str">
        <f>RIGHT(Table1[[#This Row],[Category and Sub-Category]],LEN(Table1[[#This Row],[Category and Sub-Category]])-FIND("/",Table1[[#This Row],[Category and Sub-Category]]))</f>
        <v>photobooks</v>
      </c>
      <c r="S1516" s="9">
        <f>(((Table1[[#This Row],[launched_at]]/60)/60)/24)+DATE(1970,1,1)+(-5/24)</f>
        <v>42234.389351851853</v>
      </c>
      <c r="T1516" s="9">
        <f>(((Table1[[#This Row],[deadline]]/60)/60)/24)+DATE(1970,1,1)+(-5/24)</f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1">
        <f>Table1[[#This Row],[pledged]]/Table1[[#This Row],[goal]]</f>
        <v>1.57189</v>
      </c>
      <c r="P1517">
        <f>ROUND(Table1[[#This Row],[pledged]]/Table1[[#This Row],[backers_count]],0)</f>
        <v>850</v>
      </c>
      <c r="Q1517" t="str">
        <f>LEFT(Table1[[#This Row],[Category and Sub-Category]],FIND("/",Table1[[#This Row],[Category and Sub-Category]])-1)</f>
        <v>photography</v>
      </c>
      <c r="R1517" t="str">
        <f>RIGHT(Table1[[#This Row],[Category and Sub-Category]],LEN(Table1[[#This Row],[Category and Sub-Category]])-FIND("/",Table1[[#This Row],[Category and Sub-Category]]))</f>
        <v>photobooks</v>
      </c>
      <c r="S1517" s="9">
        <f>(((Table1[[#This Row],[launched_at]]/60)/60)/24)+DATE(1970,1,1)+(-5/24)</f>
        <v>42415.04510416666</v>
      </c>
      <c r="T1517" s="9">
        <f>(((Table1[[#This Row],[deadline]]/60)/60)/24)+DATE(1970,1,1)+(-5/24)</f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1">
        <f>Table1[[#This Row],[pledged]]/Table1[[#This Row],[goal]]</f>
        <v>1.0865882352941176</v>
      </c>
      <c r="P1518">
        <f>ROUND(Table1[[#This Row],[pledged]]/Table1[[#This Row],[backers_count]],0)</f>
        <v>159</v>
      </c>
      <c r="Q1518" t="str">
        <f>LEFT(Table1[[#This Row],[Category and Sub-Category]],FIND("/",Table1[[#This Row],[Category and Sub-Category]])-1)</f>
        <v>photography</v>
      </c>
      <c r="R1518" t="str">
        <f>RIGHT(Table1[[#This Row],[Category and Sub-Category]],LEN(Table1[[#This Row],[Category and Sub-Category]])-FIND("/",Table1[[#This Row],[Category and Sub-Category]]))</f>
        <v>photobooks</v>
      </c>
      <c r="S1518" s="9">
        <f>(((Table1[[#This Row],[launched_at]]/60)/60)/24)+DATE(1970,1,1)+(-5/24)</f>
        <v>42619.258009259262</v>
      </c>
      <c r="T1518" s="9">
        <f>(((Table1[[#This Row],[deadline]]/60)/60)/24)+DATE(1970,1,1)+(-5/24)</f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1">
        <f>Table1[[#This Row],[pledged]]/Table1[[#This Row],[goal]]</f>
        <v>1.6197999999999999</v>
      </c>
      <c r="P1519">
        <f>ROUND(Table1[[#This Row],[pledged]]/Table1[[#This Row],[backers_count]],0)</f>
        <v>40</v>
      </c>
      <c r="Q1519" t="str">
        <f>LEFT(Table1[[#This Row],[Category and Sub-Category]],FIND("/",Table1[[#This Row],[Category and Sub-Category]])-1)</f>
        <v>photography</v>
      </c>
      <c r="R1519" t="str">
        <f>RIGHT(Table1[[#This Row],[Category and Sub-Category]],LEN(Table1[[#This Row],[Category and Sub-Category]])-FIND("/",Table1[[#This Row],[Category and Sub-Category]]))</f>
        <v>photobooks</v>
      </c>
      <c r="S1519" s="9">
        <f>(((Table1[[#This Row],[launched_at]]/60)/60)/24)+DATE(1970,1,1)+(-5/24)</f>
        <v>41948.358252314814</v>
      </c>
      <c r="T1519" s="9">
        <f>(((Table1[[#This Row],[deadline]]/60)/60)/24)+DATE(1970,1,1)+(-5/24)</f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1">
        <f>Table1[[#This Row],[pledged]]/Table1[[#This Row],[goal]]</f>
        <v>2.0536666666666665</v>
      </c>
      <c r="P1520">
        <f>ROUND(Table1[[#This Row],[pledged]]/Table1[[#This Row],[backers_count]],0)</f>
        <v>131</v>
      </c>
      <c r="Q1520" t="str">
        <f>LEFT(Table1[[#This Row],[Category and Sub-Category]],FIND("/",Table1[[#This Row],[Category and Sub-Category]])-1)</f>
        <v>photography</v>
      </c>
      <c r="R1520" t="str">
        <f>RIGHT(Table1[[#This Row],[Category and Sub-Category]],LEN(Table1[[#This Row],[Category and Sub-Category]])-FIND("/",Table1[[#This Row],[Category and Sub-Category]]))</f>
        <v>photobooks</v>
      </c>
      <c r="S1520" s="9">
        <f>(((Table1[[#This Row],[launched_at]]/60)/60)/24)+DATE(1970,1,1)+(-5/24)</f>
        <v>41760.611712962964</v>
      </c>
      <c r="T1520" s="9">
        <f>(((Table1[[#This Row],[deadline]]/60)/60)/24)+DATE(1970,1,1)+(-5/24)</f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1">
        <f>Table1[[#This Row],[pledged]]/Table1[[#This Row],[goal]]</f>
        <v>1.033638888888889</v>
      </c>
      <c r="P1521">
        <f>ROUND(Table1[[#This Row],[pledged]]/Table1[[#This Row],[backers_count]],0)</f>
        <v>64</v>
      </c>
      <c r="Q1521" t="str">
        <f>LEFT(Table1[[#This Row],[Category and Sub-Category]],FIND("/",Table1[[#This Row],[Category and Sub-Category]])-1)</f>
        <v>photography</v>
      </c>
      <c r="R1521" t="str">
        <f>RIGHT(Table1[[#This Row],[Category and Sub-Category]],LEN(Table1[[#This Row],[Category and Sub-Category]])-FIND("/",Table1[[#This Row],[Category and Sub-Category]]))</f>
        <v>photobooks</v>
      </c>
      <c r="S1521" s="9">
        <f>(((Table1[[#This Row],[launched_at]]/60)/60)/24)+DATE(1970,1,1)+(-5/24)</f>
        <v>41782.533368055556</v>
      </c>
      <c r="T1521" s="9">
        <f>(((Table1[[#This Row],[deadline]]/60)/60)/24)+DATE(1970,1,1)+(-5/24)</f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1">
        <f>Table1[[#This Row],[pledged]]/Table1[[#This Row],[goal]]</f>
        <v>1.0347222222222223</v>
      </c>
      <c r="P1522">
        <f>ROUND(Table1[[#This Row],[pledged]]/Table1[[#This Row],[backers_count]],0)</f>
        <v>112</v>
      </c>
      <c r="Q1522" t="str">
        <f>LEFT(Table1[[#This Row],[Category and Sub-Category]],FIND("/",Table1[[#This Row],[Category and Sub-Category]])-1)</f>
        <v>photography</v>
      </c>
      <c r="R1522" t="str">
        <f>RIGHT(Table1[[#This Row],[Category and Sub-Category]],LEN(Table1[[#This Row],[Category and Sub-Category]])-FIND("/",Table1[[#This Row],[Category and Sub-Category]]))</f>
        <v>photobooks</v>
      </c>
      <c r="S1522" s="9">
        <f>(((Table1[[#This Row],[launched_at]]/60)/60)/24)+DATE(1970,1,1)+(-5/24)</f>
        <v>41955.649456018517</v>
      </c>
      <c r="T1522" s="9">
        <f>(((Table1[[#This Row],[deadline]]/60)/60)/24)+DATE(1970,1,1)+(-5/24)</f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1">
        <f>Table1[[#This Row],[pledged]]/Table1[[#This Row],[goal]]</f>
        <v>1.0681333333333334</v>
      </c>
      <c r="P1523">
        <f>ROUND(Table1[[#This Row],[pledged]]/Table1[[#This Row],[backers_count]],0)</f>
        <v>170</v>
      </c>
      <c r="Q1523" t="str">
        <f>LEFT(Table1[[#This Row],[Category and Sub-Category]],FIND("/",Table1[[#This Row],[Category and Sub-Category]])-1)</f>
        <v>photography</v>
      </c>
      <c r="R1523" t="str">
        <f>RIGHT(Table1[[#This Row],[Category and Sub-Category]],LEN(Table1[[#This Row],[Category and Sub-Category]])-FIND("/",Table1[[#This Row],[Category and Sub-Category]]))</f>
        <v>photobooks</v>
      </c>
      <c r="S1523" s="9">
        <f>(((Table1[[#This Row],[launched_at]]/60)/60)/24)+DATE(1970,1,1)+(-5/24)</f>
        <v>42492.959386574068</v>
      </c>
      <c r="T1523" s="9">
        <f>(((Table1[[#This Row],[deadline]]/60)/60)/24)+DATE(1970,1,1)+(-5/24)</f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1">
        <f>Table1[[#This Row],[pledged]]/Table1[[#This Row],[goal]]</f>
        <v>1.3896574712643677</v>
      </c>
      <c r="P1524">
        <f>ROUND(Table1[[#This Row],[pledged]]/Table1[[#This Row],[backers_count]],0)</f>
        <v>134</v>
      </c>
      <c r="Q1524" t="str">
        <f>LEFT(Table1[[#This Row],[Category and Sub-Category]],FIND("/",Table1[[#This Row],[Category and Sub-Category]])-1)</f>
        <v>photography</v>
      </c>
      <c r="R1524" t="str">
        <f>RIGHT(Table1[[#This Row],[Category and Sub-Category]],LEN(Table1[[#This Row],[Category and Sub-Category]])-FIND("/",Table1[[#This Row],[Category and Sub-Category]]))</f>
        <v>photobooks</v>
      </c>
      <c r="S1524" s="9">
        <f>(((Table1[[#This Row],[launched_at]]/60)/60)/24)+DATE(1970,1,1)+(-5/24)</f>
        <v>41899.621979166666</v>
      </c>
      <c r="T1524" s="9">
        <f>(((Table1[[#This Row],[deadline]]/60)/60)/24)+DATE(1970,1,1)+(-5/24)</f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1">
        <f>Table1[[#This Row],[pledged]]/Table1[[#This Row],[goal]]</f>
        <v>1.2484324324324325</v>
      </c>
      <c r="P1525">
        <f>ROUND(Table1[[#This Row],[pledged]]/Table1[[#This Row],[backers_count]],0)</f>
        <v>96</v>
      </c>
      <c r="Q1525" t="str">
        <f>LEFT(Table1[[#This Row],[Category and Sub-Category]],FIND("/",Table1[[#This Row],[Category and Sub-Category]])-1)</f>
        <v>photography</v>
      </c>
      <c r="R1525" t="str">
        <f>RIGHT(Table1[[#This Row],[Category and Sub-Category]],LEN(Table1[[#This Row],[Category and Sub-Category]])-FIND("/",Table1[[#This Row],[Category and Sub-Category]]))</f>
        <v>photobooks</v>
      </c>
      <c r="S1525" s="9">
        <f>(((Table1[[#This Row],[launched_at]]/60)/60)/24)+DATE(1970,1,1)+(-5/24)</f>
        <v>41964.543009259258</v>
      </c>
      <c r="T1525" s="9">
        <f>(((Table1[[#This Row],[deadline]]/60)/60)/24)+DATE(1970,1,1)+(-5/24)</f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1">
        <f>Table1[[#This Row],[pledged]]/Table1[[#This Row],[goal]]</f>
        <v>2.0699999999999998</v>
      </c>
      <c r="P1526">
        <f>ROUND(Table1[[#This Row],[pledged]]/Table1[[#This Row],[backers_count]],0)</f>
        <v>222</v>
      </c>
      <c r="Q1526" t="str">
        <f>LEFT(Table1[[#This Row],[Category and Sub-Category]],FIND("/",Table1[[#This Row],[Category and Sub-Category]])-1)</f>
        <v>photography</v>
      </c>
      <c r="R1526" t="str">
        <f>RIGHT(Table1[[#This Row],[Category and Sub-Category]],LEN(Table1[[#This Row],[Category and Sub-Category]])-FIND("/",Table1[[#This Row],[Category and Sub-Category]]))</f>
        <v>photobooks</v>
      </c>
      <c r="S1526" s="9">
        <f>(((Table1[[#This Row],[launched_at]]/60)/60)/24)+DATE(1970,1,1)+(-5/24)</f>
        <v>42756.292708333327</v>
      </c>
      <c r="T1526" s="9">
        <f>(((Table1[[#This Row],[deadline]]/60)/60)/24)+DATE(1970,1,1)+(-5/24)</f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1">
        <f>Table1[[#This Row],[pledged]]/Table1[[#This Row],[goal]]</f>
        <v>1.7400576923076922</v>
      </c>
      <c r="P1527">
        <f>ROUND(Table1[[#This Row],[pledged]]/Table1[[#This Row],[backers_count]],0)</f>
        <v>32</v>
      </c>
      <c r="Q1527" t="str">
        <f>LEFT(Table1[[#This Row],[Category and Sub-Category]],FIND("/",Table1[[#This Row],[Category and Sub-Category]])-1)</f>
        <v>photography</v>
      </c>
      <c r="R1527" t="str">
        <f>RIGHT(Table1[[#This Row],[Category and Sub-Category]],LEN(Table1[[#This Row],[Category and Sub-Category]])-FIND("/",Table1[[#This Row],[Category and Sub-Category]]))</f>
        <v>photobooks</v>
      </c>
      <c r="S1527" s="9">
        <f>(((Table1[[#This Row],[launched_at]]/60)/60)/24)+DATE(1970,1,1)+(-5/24)</f>
        <v>42570.494652777772</v>
      </c>
      <c r="T1527" s="9">
        <f>(((Table1[[#This Row],[deadline]]/60)/60)/24)+DATE(1970,1,1)+(-5/24)</f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1">
        <f>Table1[[#This Row],[pledged]]/Table1[[#This Row],[goal]]</f>
        <v>1.2032608695652174</v>
      </c>
      <c r="P1528">
        <f>ROUND(Table1[[#This Row],[pledged]]/Table1[[#This Row],[backers_count]],0)</f>
        <v>99</v>
      </c>
      <c r="Q1528" t="str">
        <f>LEFT(Table1[[#This Row],[Category and Sub-Category]],FIND("/",Table1[[#This Row],[Category and Sub-Category]])-1)</f>
        <v>photography</v>
      </c>
      <c r="R1528" t="str">
        <f>RIGHT(Table1[[#This Row],[Category and Sub-Category]],LEN(Table1[[#This Row],[Category and Sub-Category]])-FIND("/",Table1[[#This Row],[Category and Sub-Category]]))</f>
        <v>photobooks</v>
      </c>
      <c r="S1528" s="9">
        <f>(((Table1[[#This Row],[launched_at]]/60)/60)/24)+DATE(1970,1,1)+(-5/24)</f>
        <v>42339.067673611113</v>
      </c>
      <c r="T1528" s="9">
        <f>(((Table1[[#This Row],[deadline]]/60)/60)/24)+DATE(1970,1,1)+(-5/24)</f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1">
        <f>Table1[[#This Row],[pledged]]/Table1[[#This Row],[goal]]</f>
        <v>1.1044428571428573</v>
      </c>
      <c r="P1529">
        <f>ROUND(Table1[[#This Row],[pledged]]/Table1[[#This Row],[backers_count]],0)</f>
        <v>55</v>
      </c>
      <c r="Q1529" t="str">
        <f>LEFT(Table1[[#This Row],[Category and Sub-Category]],FIND("/",Table1[[#This Row],[Category and Sub-Category]])-1)</f>
        <v>photography</v>
      </c>
      <c r="R1529" t="str">
        <f>RIGHT(Table1[[#This Row],[Category and Sub-Category]],LEN(Table1[[#This Row],[Category and Sub-Category]])-FIND("/",Table1[[#This Row],[Category and Sub-Category]]))</f>
        <v>photobooks</v>
      </c>
      <c r="S1529" s="9">
        <f>(((Table1[[#This Row],[launched_at]]/60)/60)/24)+DATE(1970,1,1)+(-5/24)</f>
        <v>42780.392199074071</v>
      </c>
      <c r="T1529" s="9">
        <f>(((Table1[[#This Row],[deadline]]/60)/60)/24)+DATE(1970,1,1)+(-5/24)</f>
        <v>42808.350532407399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1">
        <f>Table1[[#This Row],[pledged]]/Table1[[#This Row],[goal]]</f>
        <v>2.8156666666666665</v>
      </c>
      <c r="P1530">
        <f>ROUND(Table1[[#This Row],[pledged]]/Table1[[#This Row],[backers_count]],0)</f>
        <v>53</v>
      </c>
      <c r="Q1530" t="str">
        <f>LEFT(Table1[[#This Row],[Category and Sub-Category]],FIND("/",Table1[[#This Row],[Category and Sub-Category]])-1)</f>
        <v>photography</v>
      </c>
      <c r="R1530" t="str">
        <f>RIGHT(Table1[[#This Row],[Category and Sub-Category]],LEN(Table1[[#This Row],[Category and Sub-Category]])-FIND("/",Table1[[#This Row],[Category and Sub-Category]]))</f>
        <v>photobooks</v>
      </c>
      <c r="S1530" s="9">
        <f>(((Table1[[#This Row],[launched_at]]/60)/60)/24)+DATE(1970,1,1)+(-5/24)</f>
        <v>42736.524560185186</v>
      </c>
      <c r="T1530" s="9">
        <f>(((Table1[[#This Row],[deadline]]/60)/60)/24)+DATE(1970,1,1)+(-5/24)</f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1">
        <f>Table1[[#This Row],[pledged]]/Table1[[#This Row],[goal]]</f>
        <v>1.0067894736842105</v>
      </c>
      <c r="P1531">
        <f>ROUND(Table1[[#This Row],[pledged]]/Table1[[#This Row],[backers_count]],0)</f>
        <v>136</v>
      </c>
      <c r="Q1531" t="str">
        <f>LEFT(Table1[[#This Row],[Category and Sub-Category]],FIND("/",Table1[[#This Row],[Category and Sub-Category]])-1)</f>
        <v>photography</v>
      </c>
      <c r="R1531" t="str">
        <f>RIGHT(Table1[[#This Row],[Category and Sub-Category]],LEN(Table1[[#This Row],[Category and Sub-Category]])-FIND("/",Table1[[#This Row],[Category and Sub-Category]]))</f>
        <v>photobooks</v>
      </c>
      <c r="S1531" s="9">
        <f>(((Table1[[#This Row],[launched_at]]/60)/60)/24)+DATE(1970,1,1)+(-5/24)</f>
        <v>42052.420370370368</v>
      </c>
      <c r="T1531" s="9">
        <f>(((Table1[[#This Row],[deadline]]/60)/60)/24)+DATE(1970,1,1)+(-5/24)</f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1">
        <f>Table1[[#This Row],[pledged]]/Table1[[#This Row],[goal]]</f>
        <v>1.3482571428571428</v>
      </c>
      <c r="P1532">
        <f>ROUND(Table1[[#This Row],[pledged]]/Table1[[#This Row],[backers_count]],0)</f>
        <v>54</v>
      </c>
      <c r="Q1532" t="str">
        <f>LEFT(Table1[[#This Row],[Category and Sub-Category]],FIND("/",Table1[[#This Row],[Category and Sub-Category]])-1)</f>
        <v>photography</v>
      </c>
      <c r="R1532" t="str">
        <f>RIGHT(Table1[[#This Row],[Category and Sub-Category]],LEN(Table1[[#This Row],[Category and Sub-Category]])-FIND("/",Table1[[#This Row],[Category and Sub-Category]]))</f>
        <v>photobooks</v>
      </c>
      <c r="S1532" s="9">
        <f>(((Table1[[#This Row],[launched_at]]/60)/60)/24)+DATE(1970,1,1)+(-5/24)</f>
        <v>42275.558969907412</v>
      </c>
      <c r="T1532" s="9">
        <f>(((Table1[[#This Row],[deadline]]/60)/60)/24)+DATE(1970,1,1)+(-5/24)</f>
        <v>42300.558969907412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1">
        <f>Table1[[#This Row],[pledged]]/Table1[[#This Row],[goal]]</f>
        <v>1.7595744680851064</v>
      </c>
      <c r="P1533">
        <f>ROUND(Table1[[#This Row],[pledged]]/Table1[[#This Row],[backers_count]],0)</f>
        <v>57</v>
      </c>
      <c r="Q1533" t="str">
        <f>LEFT(Table1[[#This Row],[Category and Sub-Category]],FIND("/",Table1[[#This Row],[Category and Sub-Category]])-1)</f>
        <v>photography</v>
      </c>
      <c r="R1533" t="str">
        <f>RIGHT(Table1[[#This Row],[Category and Sub-Category]],LEN(Table1[[#This Row],[Category and Sub-Category]])-FIND("/",Table1[[#This Row],[Category and Sub-Category]]))</f>
        <v>photobooks</v>
      </c>
      <c r="S1533" s="9">
        <f>(((Table1[[#This Row],[launched_at]]/60)/60)/24)+DATE(1970,1,1)+(-5/24)</f>
        <v>41941.594050925924</v>
      </c>
      <c r="T1533" s="9">
        <f>(((Table1[[#This Row],[deadline]]/60)/60)/24)+DATE(1970,1,1)+(-5/24)</f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1">
        <f>Table1[[#This Row],[pledged]]/Table1[[#This Row],[goal]]</f>
        <v>4.8402000000000003</v>
      </c>
      <c r="P1534">
        <f>ROUND(Table1[[#This Row],[pledged]]/Table1[[#This Row],[backers_count]],0)</f>
        <v>82</v>
      </c>
      <c r="Q1534" t="str">
        <f>LEFT(Table1[[#This Row],[Category and Sub-Category]],FIND("/",Table1[[#This Row],[Category and Sub-Category]])-1)</f>
        <v>photography</v>
      </c>
      <c r="R1534" t="str">
        <f>RIGHT(Table1[[#This Row],[Category and Sub-Category]],LEN(Table1[[#This Row],[Category and Sub-Category]])-FIND("/",Table1[[#This Row],[Category and Sub-Category]]))</f>
        <v>photobooks</v>
      </c>
      <c r="S1534" s="9">
        <f>(((Table1[[#This Row],[launched_at]]/60)/60)/24)+DATE(1970,1,1)+(-5/24)</f>
        <v>42391.266956018517</v>
      </c>
      <c r="T1534" s="9">
        <f>(((Table1[[#This Row],[deadline]]/60)/60)/24)+DATE(1970,1,1)+(-5/24)</f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1">
        <f>Table1[[#This Row],[pledged]]/Table1[[#This Row],[goal]]</f>
        <v>1.4514</v>
      </c>
      <c r="P1535">
        <f>ROUND(Table1[[#This Row],[pledged]]/Table1[[#This Row],[backers_count]],0)</f>
        <v>88</v>
      </c>
      <c r="Q1535" t="str">
        <f>LEFT(Table1[[#This Row],[Category and Sub-Category]],FIND("/",Table1[[#This Row],[Category and Sub-Category]])-1)</f>
        <v>photography</v>
      </c>
      <c r="R1535" t="str">
        <f>RIGHT(Table1[[#This Row],[Category and Sub-Category]],LEN(Table1[[#This Row],[Category and Sub-Category]])-FIND("/",Table1[[#This Row],[Category and Sub-Category]]))</f>
        <v>photobooks</v>
      </c>
      <c r="S1535" s="9">
        <f>(((Table1[[#This Row],[launched_at]]/60)/60)/24)+DATE(1970,1,1)+(-5/24)</f>
        <v>42442.793715277774</v>
      </c>
      <c r="T1535" s="9">
        <f>(((Table1[[#This Row],[deadline]]/60)/60)/24)+DATE(1970,1,1)+(-5/24)</f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1">
        <f>Table1[[#This Row],[pledged]]/Table1[[#This Row],[goal]]</f>
        <v>4.1773333333333333</v>
      </c>
      <c r="P1536">
        <f>ROUND(Table1[[#This Row],[pledged]]/Table1[[#This Row],[backers_count]],0)</f>
        <v>85</v>
      </c>
      <c r="Q1536" t="str">
        <f>LEFT(Table1[[#This Row],[Category and Sub-Category]],FIND("/",Table1[[#This Row],[Category and Sub-Category]])-1)</f>
        <v>photography</v>
      </c>
      <c r="R1536" t="str">
        <f>RIGHT(Table1[[#This Row],[Category and Sub-Category]],LEN(Table1[[#This Row],[Category and Sub-Category]])-FIND("/",Table1[[#This Row],[Category and Sub-Category]]))</f>
        <v>photobooks</v>
      </c>
      <c r="S1536" s="9">
        <f>(((Table1[[#This Row],[launched_at]]/60)/60)/24)+DATE(1970,1,1)+(-5/24)</f>
        <v>42221.465995370374</v>
      </c>
      <c r="T1536" s="9">
        <f>(((Table1[[#This Row],[deadline]]/60)/60)/24)+DATE(1970,1,1)+(-5/24)</f>
        <v>42251.465995370374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1">
        <f>Table1[[#This Row],[pledged]]/Table1[[#This Row],[goal]]</f>
        <v>1.3242499999999999</v>
      </c>
      <c r="P1537">
        <f>ROUND(Table1[[#This Row],[pledged]]/Table1[[#This Row],[backers_count]],0)</f>
        <v>48</v>
      </c>
      <c r="Q1537" t="str">
        <f>LEFT(Table1[[#This Row],[Category and Sub-Category]],FIND("/",Table1[[#This Row],[Category and Sub-Category]])-1)</f>
        <v>photography</v>
      </c>
      <c r="R1537" t="str">
        <f>RIGHT(Table1[[#This Row],[Category and Sub-Category]],LEN(Table1[[#This Row],[Category and Sub-Category]])-FIND("/",Table1[[#This Row],[Category and Sub-Category]]))</f>
        <v>photobooks</v>
      </c>
      <c r="S1537" s="9">
        <f>(((Table1[[#This Row],[launched_at]]/60)/60)/24)+DATE(1970,1,1)+(-5/24)</f>
        <v>42484.620729166665</v>
      </c>
      <c r="T1537" s="9">
        <f>(((Table1[[#This Row],[deadline]]/60)/60)/24)+DATE(1970,1,1)+(-5/24)</f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1">
        <f>Table1[[#This Row],[pledged]]/Table1[[#This Row],[goal]]</f>
        <v>2.5030841666666666</v>
      </c>
      <c r="P1538">
        <f>ROUND(Table1[[#This Row],[pledged]]/Table1[[#This Row],[backers_count]],0)</f>
        <v>66</v>
      </c>
      <c r="Q1538" t="str">
        <f>LEFT(Table1[[#This Row],[Category and Sub-Category]],FIND("/",Table1[[#This Row],[Category and Sub-Category]])-1)</f>
        <v>photography</v>
      </c>
      <c r="R1538" t="str">
        <f>RIGHT(Table1[[#This Row],[Category and Sub-Category]],LEN(Table1[[#This Row],[Category and Sub-Category]])-FIND("/",Table1[[#This Row],[Category and Sub-Category]]))</f>
        <v>photobooks</v>
      </c>
      <c r="S1538" s="9">
        <f>(((Table1[[#This Row],[launched_at]]/60)/60)/24)+DATE(1970,1,1)+(-5/24)</f>
        <v>42213.593865740739</v>
      </c>
      <c r="T1538" s="9">
        <f>(((Table1[[#This Row],[deadline]]/60)/60)/24)+DATE(1970,1,1)+(-5/24)</f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1">
        <f>Table1[[#This Row],[pledged]]/Table1[[#This Row],[goal]]</f>
        <v>1.7989999999999999</v>
      </c>
      <c r="P1539">
        <f>ROUND(Table1[[#This Row],[pledged]]/Table1[[#This Row],[backers_count]],0)</f>
        <v>96</v>
      </c>
      <c r="Q1539" t="str">
        <f>LEFT(Table1[[#This Row],[Category and Sub-Category]],FIND("/",Table1[[#This Row],[Category and Sub-Category]])-1)</f>
        <v>photography</v>
      </c>
      <c r="R1539" t="str">
        <f>RIGHT(Table1[[#This Row],[Category and Sub-Category]],LEN(Table1[[#This Row],[Category and Sub-Category]])-FIND("/",Table1[[#This Row],[Category and Sub-Category]]))</f>
        <v>photobooks</v>
      </c>
      <c r="S1539" s="9">
        <f>(((Table1[[#This Row],[launched_at]]/60)/60)/24)+DATE(1970,1,1)+(-5/24)</f>
        <v>42552.106793981475</v>
      </c>
      <c r="T1539" s="9">
        <f>(((Table1[[#This Row],[deadline]]/60)/60)/24)+DATE(1970,1,1)+(-5/24)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1">
        <f>Table1[[#This Row],[pledged]]/Table1[[#This Row],[goal]]</f>
        <v>1.0262857142857142</v>
      </c>
      <c r="P1540">
        <f>ROUND(Table1[[#This Row],[pledged]]/Table1[[#This Row],[backers_count]],0)</f>
        <v>156</v>
      </c>
      <c r="Q1540" t="str">
        <f>LEFT(Table1[[#This Row],[Category and Sub-Category]],FIND("/",Table1[[#This Row],[Category and Sub-Category]])-1)</f>
        <v>photography</v>
      </c>
      <c r="R1540" t="str">
        <f>RIGHT(Table1[[#This Row],[Category and Sub-Category]],LEN(Table1[[#This Row],[Category and Sub-Category]])-FIND("/",Table1[[#This Row],[Category and Sub-Category]]))</f>
        <v>photobooks</v>
      </c>
      <c r="S1540" s="9">
        <f>(((Table1[[#This Row],[launched_at]]/60)/60)/24)+DATE(1970,1,1)+(-5/24)</f>
        <v>41981.57372685185</v>
      </c>
      <c r="T1540" s="9">
        <f>(((Table1[[#This Row],[deadline]]/60)/60)/24)+DATE(1970,1,1)+(-5/24)</f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1">
        <f>Table1[[#This Row],[pledged]]/Table1[[#This Row],[goal]]</f>
        <v>1.359861</v>
      </c>
      <c r="P1541">
        <f>ROUND(Table1[[#This Row],[pledged]]/Table1[[#This Row],[backers_count]],0)</f>
        <v>96</v>
      </c>
      <c r="Q1541" t="str">
        <f>LEFT(Table1[[#This Row],[Category and Sub-Category]],FIND("/",Table1[[#This Row],[Category and Sub-Category]])-1)</f>
        <v>photography</v>
      </c>
      <c r="R1541" t="str">
        <f>RIGHT(Table1[[#This Row],[Category and Sub-Category]],LEN(Table1[[#This Row],[Category and Sub-Category]])-FIND("/",Table1[[#This Row],[Category and Sub-Category]]))</f>
        <v>photobooks</v>
      </c>
      <c r="S1541" s="9">
        <f>(((Table1[[#This Row],[launched_at]]/60)/60)/24)+DATE(1970,1,1)+(-5/24)</f>
        <v>42705.710868055547</v>
      </c>
      <c r="T1541" s="9">
        <f>(((Table1[[#This Row],[deadline]]/60)/60)/24)+DATE(1970,1,1)+(-5/24)</f>
        <v>42738.710868055547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1">
        <f>Table1[[#This Row],[pledged]]/Table1[[#This Row],[goal]]</f>
        <v>1.1786666666666668</v>
      </c>
      <c r="P1542">
        <f>ROUND(Table1[[#This Row],[pledged]]/Table1[[#This Row],[backers_count]],0)</f>
        <v>180</v>
      </c>
      <c r="Q1542" t="str">
        <f>LEFT(Table1[[#This Row],[Category and Sub-Category]],FIND("/",Table1[[#This Row],[Category and Sub-Category]])-1)</f>
        <v>photography</v>
      </c>
      <c r="R1542" t="str">
        <f>RIGHT(Table1[[#This Row],[Category and Sub-Category]],LEN(Table1[[#This Row],[Category and Sub-Category]])-FIND("/",Table1[[#This Row],[Category and Sub-Category]]))</f>
        <v>photobooks</v>
      </c>
      <c r="S1542" s="9">
        <f>(((Table1[[#This Row],[launched_at]]/60)/60)/24)+DATE(1970,1,1)+(-5/24)</f>
        <v>41938.798796296294</v>
      </c>
      <c r="T1542" s="9">
        <f>(((Table1[[#This Row],[deadline]]/60)/60)/24)+DATE(1970,1,1)+(-5/24)</f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1">
        <f>Table1[[#This Row],[pledged]]/Table1[[#This Row],[goal]]</f>
        <v>3.3333333333333332E-4</v>
      </c>
      <c r="P1543">
        <f>ROUND(Table1[[#This Row],[pledged]]/Table1[[#This Row],[backers_count]],0)</f>
        <v>3</v>
      </c>
      <c r="Q1543" t="str">
        <f>LEFT(Table1[[#This Row],[Category and Sub-Category]],FIND("/",Table1[[#This Row],[Category and Sub-Category]])-1)</f>
        <v>photography</v>
      </c>
      <c r="R1543" t="str">
        <f>RIGHT(Table1[[#This Row],[Category and Sub-Category]],LEN(Table1[[#This Row],[Category and Sub-Category]])-FIND("/",Table1[[#This Row],[Category and Sub-Category]]))</f>
        <v>nature</v>
      </c>
      <c r="S1543" s="9">
        <f>(((Table1[[#This Row],[launched_at]]/60)/60)/24)+DATE(1970,1,1)+(-5/24)</f>
        <v>41974.503912037035</v>
      </c>
      <c r="T1543" s="9">
        <f>(((Table1[[#This Row],[deadline]]/60)/60)/24)+DATE(1970,1,1)+(-5/24)</f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1">
        <f>Table1[[#This Row],[pledged]]/Table1[[#This Row],[goal]]</f>
        <v>0.04</v>
      </c>
      <c r="P1544">
        <f>ROUND(Table1[[#This Row],[pledged]]/Table1[[#This Row],[backers_count]],0)</f>
        <v>20</v>
      </c>
      <c r="Q1544" t="str">
        <f>LEFT(Table1[[#This Row],[Category and Sub-Category]],FIND("/",Table1[[#This Row],[Category and Sub-Category]])-1)</f>
        <v>photography</v>
      </c>
      <c r="R1544" t="str">
        <f>RIGHT(Table1[[#This Row],[Category and Sub-Category]],LEN(Table1[[#This Row],[Category and Sub-Category]])-FIND("/",Table1[[#This Row],[Category and Sub-Category]]))</f>
        <v>nature</v>
      </c>
      <c r="S1544" s="9">
        <f>(((Table1[[#This Row],[launched_at]]/60)/60)/24)+DATE(1970,1,1)+(-5/24)</f>
        <v>42170.788194444445</v>
      </c>
      <c r="T1544" s="9">
        <f>(((Table1[[#This Row],[deadline]]/60)/60)/24)+DATE(1970,1,1)+(-5/24)</f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1">
        <f>Table1[[#This Row],[pledged]]/Table1[[#This Row],[goal]]</f>
        <v>4.4444444444444444E-3</v>
      </c>
      <c r="P1545">
        <f>ROUND(Table1[[#This Row],[pledged]]/Table1[[#This Row],[backers_count]],0)</f>
        <v>10</v>
      </c>
      <c r="Q1545" t="str">
        <f>LEFT(Table1[[#This Row],[Category and Sub-Category]],FIND("/",Table1[[#This Row],[Category and Sub-Category]])-1)</f>
        <v>photography</v>
      </c>
      <c r="R1545" t="str">
        <f>RIGHT(Table1[[#This Row],[Category and Sub-Category]],LEN(Table1[[#This Row],[Category and Sub-Category]])-FIND("/",Table1[[#This Row],[Category and Sub-Category]]))</f>
        <v>nature</v>
      </c>
      <c r="S1545" s="9">
        <f>(((Table1[[#This Row],[launched_at]]/60)/60)/24)+DATE(1970,1,1)+(-5/24)</f>
        <v>41935.301319444443</v>
      </c>
      <c r="T1545" s="9">
        <f>(((Table1[[#This Row],[deadline]]/60)/60)/24)+DATE(1970,1,1)+(-5/24)</f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1">
        <f>Table1[[#This Row],[pledged]]/Table1[[#This Row],[goal]]</f>
        <v>0</v>
      </c>
      <c r="P1546" t="e">
        <f>ROUND(Table1[[#This Row],[pledged]]/Table1[[#This Row],[backers_count]],0)</f>
        <v>#DIV/0!</v>
      </c>
      <c r="Q1546" t="str">
        <f>LEFT(Table1[[#This Row],[Category and Sub-Category]],FIND("/",Table1[[#This Row],[Category and Sub-Category]])-1)</f>
        <v>photography</v>
      </c>
      <c r="R1546" t="str">
        <f>RIGHT(Table1[[#This Row],[Category and Sub-Category]],LEN(Table1[[#This Row],[Category and Sub-Category]])-FIND("/",Table1[[#This Row],[Category and Sub-Category]]))</f>
        <v>nature</v>
      </c>
      <c r="S1546" s="9">
        <f>(((Table1[[#This Row],[launched_at]]/60)/60)/24)+DATE(1970,1,1)+(-5/24)</f>
        <v>42052.842870370368</v>
      </c>
      <c r="T1546" s="9">
        <f>(((Table1[[#This Row],[deadline]]/60)/60)/24)+DATE(1970,1,1)+(-5/24)</f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1">
        <f>Table1[[#This Row],[pledged]]/Table1[[#This Row],[goal]]</f>
        <v>3.3333333333333332E-4</v>
      </c>
      <c r="P1547">
        <f>ROUND(Table1[[#This Row],[pledged]]/Table1[[#This Row],[backers_count]],0)</f>
        <v>1</v>
      </c>
      <c r="Q1547" t="str">
        <f>LEFT(Table1[[#This Row],[Category and Sub-Category]],FIND("/",Table1[[#This Row],[Category and Sub-Category]])-1)</f>
        <v>photography</v>
      </c>
      <c r="R1547" t="str">
        <f>RIGHT(Table1[[#This Row],[Category and Sub-Category]],LEN(Table1[[#This Row],[Category and Sub-Category]])-FIND("/",Table1[[#This Row],[Category and Sub-Category]]))</f>
        <v>nature</v>
      </c>
      <c r="S1547" s="9">
        <f>(((Table1[[#This Row],[launched_at]]/60)/60)/24)+DATE(1970,1,1)+(-5/24)</f>
        <v>42031.676319444443</v>
      </c>
      <c r="T1547" s="9">
        <f>(((Table1[[#This Row],[deadline]]/60)/60)/24)+DATE(1970,1,1)+(-5/24)</f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1">
        <f>Table1[[#This Row],[pledged]]/Table1[[#This Row],[goal]]</f>
        <v>0.28899999999999998</v>
      </c>
      <c r="P1548">
        <f>ROUND(Table1[[#This Row],[pledged]]/Table1[[#This Row],[backers_count]],0)</f>
        <v>26</v>
      </c>
      <c r="Q1548" t="str">
        <f>LEFT(Table1[[#This Row],[Category and Sub-Category]],FIND("/",Table1[[#This Row],[Category and Sub-Category]])-1)</f>
        <v>photography</v>
      </c>
      <c r="R1548" t="str">
        <f>RIGHT(Table1[[#This Row],[Category and Sub-Category]],LEN(Table1[[#This Row],[Category and Sub-Category]])-FIND("/",Table1[[#This Row],[Category and Sub-Category]]))</f>
        <v>nature</v>
      </c>
      <c r="S1548" s="9">
        <f>(((Table1[[#This Row],[launched_at]]/60)/60)/24)+DATE(1970,1,1)+(-5/24)</f>
        <v>41839.004618055551</v>
      </c>
      <c r="T1548" s="9">
        <f>(((Table1[[#This Row],[deadline]]/60)/60)/24)+DATE(1970,1,1)+(-5/24)</f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1">
        <f>Table1[[#This Row],[pledged]]/Table1[[#This Row],[goal]]</f>
        <v>0</v>
      </c>
      <c r="P1549" t="e">
        <f>ROUND(Table1[[#This Row],[pledged]]/Table1[[#This Row],[backers_count]],0)</f>
        <v>#DIV/0!</v>
      </c>
      <c r="Q1549" t="str">
        <f>LEFT(Table1[[#This Row],[Category and Sub-Category]],FIND("/",Table1[[#This Row],[Category and Sub-Category]])-1)</f>
        <v>photography</v>
      </c>
      <c r="R1549" t="str">
        <f>RIGHT(Table1[[#This Row],[Category and Sub-Category]],LEN(Table1[[#This Row],[Category and Sub-Category]])-FIND("/",Table1[[#This Row],[Category and Sub-Category]]))</f>
        <v>nature</v>
      </c>
      <c r="S1549" s="9">
        <f>(((Table1[[#This Row],[launched_at]]/60)/60)/24)+DATE(1970,1,1)+(-5/24)</f>
        <v>42782.218541666669</v>
      </c>
      <c r="T1549" s="9">
        <f>(((Table1[[#This Row],[deadline]]/60)/60)/24)+DATE(1970,1,1)+(-5/24)</f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1">
        <f>Table1[[#This Row],[pledged]]/Table1[[#This Row],[goal]]</f>
        <v>8.5714285714285715E-2</v>
      </c>
      <c r="P1550">
        <f>ROUND(Table1[[#This Row],[pledged]]/Table1[[#This Row],[backers_count]],0)</f>
        <v>60</v>
      </c>
      <c r="Q1550" t="str">
        <f>LEFT(Table1[[#This Row],[Category and Sub-Category]],FIND("/",Table1[[#This Row],[Category and Sub-Category]])-1)</f>
        <v>photography</v>
      </c>
      <c r="R1550" t="str">
        <f>RIGHT(Table1[[#This Row],[Category and Sub-Category]],LEN(Table1[[#This Row],[Category and Sub-Category]])-FIND("/",Table1[[#This Row],[Category and Sub-Category]]))</f>
        <v>nature</v>
      </c>
      <c r="S1550" s="9">
        <f>(((Table1[[#This Row],[launched_at]]/60)/60)/24)+DATE(1970,1,1)+(-5/24)</f>
        <v>42286.673842592594</v>
      </c>
      <c r="T1550" s="9">
        <f>(((Table1[[#This Row],[deadline]]/60)/60)/24)+DATE(1970,1,1)+(-5/24)</f>
        <v>42316.715509259251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1">
        <f>Table1[[#This Row],[pledged]]/Table1[[#This Row],[goal]]</f>
        <v>0.34</v>
      </c>
      <c r="P1551">
        <f>ROUND(Table1[[#This Row],[pledged]]/Table1[[#This Row],[backers_count]],0)</f>
        <v>28</v>
      </c>
      <c r="Q1551" t="str">
        <f>LEFT(Table1[[#This Row],[Category and Sub-Category]],FIND("/",Table1[[#This Row],[Category and Sub-Category]])-1)</f>
        <v>photography</v>
      </c>
      <c r="R1551" t="str">
        <f>RIGHT(Table1[[#This Row],[Category and Sub-Category]],LEN(Table1[[#This Row],[Category and Sub-Category]])-FIND("/",Table1[[#This Row],[Category and Sub-Category]]))</f>
        <v>nature</v>
      </c>
      <c r="S1551" s="9">
        <f>(((Table1[[#This Row],[launched_at]]/60)/60)/24)+DATE(1970,1,1)+(-5/24)</f>
        <v>42280.927766203698</v>
      </c>
      <c r="T1551" s="9">
        <f>(((Table1[[#This Row],[deadline]]/60)/60)/24)+DATE(1970,1,1)+(-5/24)</f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1">
        <f>Table1[[#This Row],[pledged]]/Table1[[#This Row],[goal]]</f>
        <v>0.13466666666666666</v>
      </c>
      <c r="P1552">
        <f>ROUND(Table1[[#This Row],[pledged]]/Table1[[#This Row],[backers_count]],0)</f>
        <v>14</v>
      </c>
      <c r="Q1552" t="str">
        <f>LEFT(Table1[[#This Row],[Category and Sub-Category]],FIND("/",Table1[[#This Row],[Category and Sub-Category]])-1)</f>
        <v>photography</v>
      </c>
      <c r="R1552" t="str">
        <f>RIGHT(Table1[[#This Row],[Category and Sub-Category]],LEN(Table1[[#This Row],[Category and Sub-Category]])-FIND("/",Table1[[#This Row],[Category and Sub-Category]]))</f>
        <v>nature</v>
      </c>
      <c r="S1552" s="9">
        <f>(((Table1[[#This Row],[launched_at]]/60)/60)/24)+DATE(1970,1,1)+(-5/24)</f>
        <v>42472.24113425926</v>
      </c>
      <c r="T1552" s="9">
        <f>(((Table1[[#This Row],[deadline]]/60)/60)/24)+DATE(1970,1,1)+(-5/24)</f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1">
        <f>Table1[[#This Row],[pledged]]/Table1[[#This Row],[goal]]</f>
        <v>0</v>
      </c>
      <c r="P1553" t="e">
        <f>ROUND(Table1[[#This Row],[pledged]]/Table1[[#This Row],[backers_count]],0)</f>
        <v>#DIV/0!</v>
      </c>
      <c r="Q1553" t="str">
        <f>LEFT(Table1[[#This Row],[Category and Sub-Category]],FIND("/",Table1[[#This Row],[Category and Sub-Category]])-1)</f>
        <v>photography</v>
      </c>
      <c r="R1553" t="str">
        <f>RIGHT(Table1[[#This Row],[Category and Sub-Category]],LEN(Table1[[#This Row],[Category and Sub-Category]])-FIND("/",Table1[[#This Row],[Category and Sub-Category]]))</f>
        <v>nature</v>
      </c>
      <c r="S1553" s="9">
        <f>(((Table1[[#This Row],[launched_at]]/60)/60)/24)+DATE(1970,1,1)+(-5/24)</f>
        <v>42121.616192129623</v>
      </c>
      <c r="T1553" s="9">
        <f>(((Table1[[#This Row],[deadline]]/60)/60)/24)+DATE(1970,1,1)+(-5/24)</f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1">
        <f>Table1[[#This Row],[pledged]]/Table1[[#This Row],[goal]]</f>
        <v>0.49186046511627907</v>
      </c>
      <c r="P1554">
        <f>ROUND(Table1[[#This Row],[pledged]]/Table1[[#This Row],[backers_count]],0)</f>
        <v>132</v>
      </c>
      <c r="Q1554" t="str">
        <f>LEFT(Table1[[#This Row],[Category and Sub-Category]],FIND("/",Table1[[#This Row],[Category and Sub-Category]])-1)</f>
        <v>photography</v>
      </c>
      <c r="R1554" t="str">
        <f>RIGHT(Table1[[#This Row],[Category and Sub-Category]],LEN(Table1[[#This Row],[Category and Sub-Category]])-FIND("/",Table1[[#This Row],[Category and Sub-Category]]))</f>
        <v>nature</v>
      </c>
      <c r="S1554" s="9">
        <f>(((Table1[[#This Row],[launched_at]]/60)/60)/24)+DATE(1970,1,1)+(-5/24)</f>
        <v>41892.480416666665</v>
      </c>
      <c r="T1554" s="9">
        <f>(((Table1[[#This Row],[deadline]]/60)/60)/24)+DATE(1970,1,1)+(-5/24)</f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1">
        <f>Table1[[#This Row],[pledged]]/Table1[[#This Row],[goal]]</f>
        <v>0</v>
      </c>
      <c r="P1555" t="e">
        <f>ROUND(Table1[[#This Row],[pledged]]/Table1[[#This Row],[backers_count]],0)</f>
        <v>#DIV/0!</v>
      </c>
      <c r="Q1555" t="str">
        <f>LEFT(Table1[[#This Row],[Category and Sub-Category]],FIND("/",Table1[[#This Row],[Category and Sub-Category]])-1)</f>
        <v>photography</v>
      </c>
      <c r="R1555" t="str">
        <f>RIGHT(Table1[[#This Row],[Category and Sub-Category]],LEN(Table1[[#This Row],[Category and Sub-Category]])-FIND("/",Table1[[#This Row],[Category and Sub-Category]]))</f>
        <v>nature</v>
      </c>
      <c r="S1555" s="9">
        <f>(((Table1[[#This Row],[launched_at]]/60)/60)/24)+DATE(1970,1,1)+(-5/24)</f>
        <v>42219.074618055551</v>
      </c>
      <c r="T1555" s="9">
        <f>(((Table1[[#This Row],[deadline]]/60)/60)/24)+DATE(1970,1,1)+(-5/24)</f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1">
        <f>Table1[[#This Row],[pledged]]/Table1[[#This Row],[goal]]</f>
        <v>0</v>
      </c>
      <c r="P1556" t="e">
        <f>ROUND(Table1[[#This Row],[pledged]]/Table1[[#This Row],[backers_count]],0)</f>
        <v>#DIV/0!</v>
      </c>
      <c r="Q1556" t="str">
        <f>LEFT(Table1[[#This Row],[Category and Sub-Category]],FIND("/",Table1[[#This Row],[Category and Sub-Category]])-1)</f>
        <v>photography</v>
      </c>
      <c r="R1556" t="str">
        <f>RIGHT(Table1[[#This Row],[Category and Sub-Category]],LEN(Table1[[#This Row],[Category and Sub-Category]])-FIND("/",Table1[[#This Row],[Category and Sub-Category]]))</f>
        <v>nature</v>
      </c>
      <c r="S1556" s="9">
        <f>(((Table1[[#This Row],[launched_at]]/60)/60)/24)+DATE(1970,1,1)+(-5/24)</f>
        <v>42188.043865740743</v>
      </c>
      <c r="T1556" s="9">
        <f>(((Table1[[#This Row],[deadline]]/60)/60)/24)+DATE(1970,1,1)+(-5/24)</f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1">
        <f>Table1[[#This Row],[pledged]]/Table1[[#This Row],[goal]]</f>
        <v>0</v>
      </c>
      <c r="P1557" t="e">
        <f>ROUND(Table1[[#This Row],[pledged]]/Table1[[#This Row],[backers_count]],0)</f>
        <v>#DIV/0!</v>
      </c>
      <c r="Q1557" t="str">
        <f>LEFT(Table1[[#This Row],[Category and Sub-Category]],FIND("/",Table1[[#This Row],[Category and Sub-Category]])-1)</f>
        <v>photography</v>
      </c>
      <c r="R1557" t="str">
        <f>RIGHT(Table1[[#This Row],[Category and Sub-Category]],LEN(Table1[[#This Row],[Category and Sub-Category]])-FIND("/",Table1[[#This Row],[Category and Sub-Category]]))</f>
        <v>nature</v>
      </c>
      <c r="S1557" s="9">
        <f>(((Table1[[#This Row],[launched_at]]/60)/60)/24)+DATE(1970,1,1)+(-5/24)</f>
        <v>42241.405462962961</v>
      </c>
      <c r="T1557" s="9">
        <f>(((Table1[[#This Row],[deadline]]/60)/60)/24)+DATE(1970,1,1)+(-5/24)</f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1">
        <f>Table1[[#This Row],[pledged]]/Table1[[#This Row],[goal]]</f>
        <v>0.45133333333333331</v>
      </c>
      <c r="P1558">
        <f>ROUND(Table1[[#This Row],[pledged]]/Table1[[#This Row],[backers_count]],0)</f>
        <v>56</v>
      </c>
      <c r="Q1558" t="str">
        <f>LEFT(Table1[[#This Row],[Category and Sub-Category]],FIND("/",Table1[[#This Row],[Category and Sub-Category]])-1)</f>
        <v>photography</v>
      </c>
      <c r="R1558" t="str">
        <f>RIGHT(Table1[[#This Row],[Category and Sub-Category]],LEN(Table1[[#This Row],[Category and Sub-Category]])-FIND("/",Table1[[#This Row],[Category and Sub-Category]]))</f>
        <v>nature</v>
      </c>
      <c r="S1558" s="9">
        <f>(((Table1[[#This Row],[launched_at]]/60)/60)/24)+DATE(1970,1,1)+(-5/24)</f>
        <v>42524.944722222215</v>
      </c>
      <c r="T1558" s="9">
        <f>(((Table1[[#This Row],[deadline]]/60)/60)/24)+DATE(1970,1,1)+(-5/24)</f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1">
        <f>Table1[[#This Row],[pledged]]/Table1[[#This Row],[goal]]</f>
        <v>0.04</v>
      </c>
      <c r="P1559">
        <f>ROUND(Table1[[#This Row],[pledged]]/Table1[[#This Row],[backers_count]],0)</f>
        <v>100</v>
      </c>
      <c r="Q1559" t="str">
        <f>LEFT(Table1[[#This Row],[Category and Sub-Category]],FIND("/",Table1[[#This Row],[Category and Sub-Category]])-1)</f>
        <v>photography</v>
      </c>
      <c r="R1559" t="str">
        <f>RIGHT(Table1[[#This Row],[Category and Sub-Category]],LEN(Table1[[#This Row],[Category and Sub-Category]])-FIND("/",Table1[[#This Row],[Category and Sub-Category]]))</f>
        <v>nature</v>
      </c>
      <c r="S1559" s="9">
        <f>(((Table1[[#This Row],[launched_at]]/60)/60)/24)+DATE(1970,1,1)+(-5/24)</f>
        <v>41871.444826388884</v>
      </c>
      <c r="T1559" s="9">
        <f>(((Table1[[#This Row],[deadline]]/60)/60)/24)+DATE(1970,1,1)+(-5/24)</f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1">
        <f>Table1[[#This Row],[pledged]]/Table1[[#This Row],[goal]]</f>
        <v>4.6666666666666669E-2</v>
      </c>
      <c r="P1560">
        <f>ROUND(Table1[[#This Row],[pledged]]/Table1[[#This Row],[backers_count]],0)</f>
        <v>12</v>
      </c>
      <c r="Q1560" t="str">
        <f>LEFT(Table1[[#This Row],[Category and Sub-Category]],FIND("/",Table1[[#This Row],[Category and Sub-Category]])-1)</f>
        <v>photography</v>
      </c>
      <c r="R1560" t="str">
        <f>RIGHT(Table1[[#This Row],[Category and Sub-Category]],LEN(Table1[[#This Row],[Category and Sub-Category]])-FIND("/",Table1[[#This Row],[Category and Sub-Category]]))</f>
        <v>nature</v>
      </c>
      <c r="S1560" s="9">
        <f>(((Table1[[#This Row],[launched_at]]/60)/60)/24)+DATE(1970,1,1)+(-5/24)</f>
        <v>42185.189340277771</v>
      </c>
      <c r="T1560" s="9">
        <f>(((Table1[[#This Row],[deadline]]/60)/60)/24)+DATE(1970,1,1)+(-5/24)</f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1">
        <f>Table1[[#This Row],[pledged]]/Table1[[#This Row],[goal]]</f>
        <v>3.3333333333333335E-3</v>
      </c>
      <c r="P1561">
        <f>ROUND(Table1[[#This Row],[pledged]]/Table1[[#This Row],[backers_count]],0)</f>
        <v>50</v>
      </c>
      <c r="Q1561" t="str">
        <f>LEFT(Table1[[#This Row],[Category and Sub-Category]],FIND("/",Table1[[#This Row],[Category and Sub-Category]])-1)</f>
        <v>photography</v>
      </c>
      <c r="R1561" t="str">
        <f>RIGHT(Table1[[#This Row],[Category and Sub-Category]],LEN(Table1[[#This Row],[Category and Sub-Category]])-FIND("/",Table1[[#This Row],[Category and Sub-Category]]))</f>
        <v>nature</v>
      </c>
      <c r="S1561" s="9">
        <f>(((Table1[[#This Row],[launched_at]]/60)/60)/24)+DATE(1970,1,1)+(-5/24)</f>
        <v>42107.844895833325</v>
      </c>
      <c r="T1561" s="9">
        <f>(((Table1[[#This Row],[deadline]]/60)/60)/24)+DATE(1970,1,1)+(-5/24)</f>
        <v>42122.844895833325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1">
        <f>Table1[[#This Row],[pledged]]/Table1[[#This Row],[goal]]</f>
        <v>3.7600000000000001E-2</v>
      </c>
      <c r="P1562">
        <f>ROUND(Table1[[#This Row],[pledged]]/Table1[[#This Row],[backers_count]],0)</f>
        <v>24</v>
      </c>
      <c r="Q1562" t="str">
        <f>LEFT(Table1[[#This Row],[Category and Sub-Category]],FIND("/",Table1[[#This Row],[Category and Sub-Category]])-1)</f>
        <v>photography</v>
      </c>
      <c r="R1562" t="str">
        <f>RIGHT(Table1[[#This Row],[Category and Sub-Category]],LEN(Table1[[#This Row],[Category and Sub-Category]])-FIND("/",Table1[[#This Row],[Category and Sub-Category]]))</f>
        <v>nature</v>
      </c>
      <c r="S1562" s="9">
        <f>(((Table1[[#This Row],[launched_at]]/60)/60)/24)+DATE(1970,1,1)+(-5/24)</f>
        <v>41935.812418981477</v>
      </c>
      <c r="T1562" s="9">
        <f>(((Table1[[#This Row],[deadline]]/60)/60)/24)+DATE(1970,1,1)+(-5/24)</f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1">
        <f>Table1[[#This Row],[pledged]]/Table1[[#This Row],[goal]]</f>
        <v>6.7000000000000002E-3</v>
      </c>
      <c r="P1563">
        <f>ROUND(Table1[[#This Row],[pledged]]/Table1[[#This Row],[backers_count]],0)</f>
        <v>67</v>
      </c>
      <c r="Q1563" t="str">
        <f>LEFT(Table1[[#This Row],[Category and Sub-Category]],FIND("/",Table1[[#This Row],[Category and Sub-Category]])-1)</f>
        <v>publishing</v>
      </c>
      <c r="R1563" t="str">
        <f>RIGHT(Table1[[#This Row],[Category and Sub-Category]],LEN(Table1[[#This Row],[Category and Sub-Category]])-FIND("/",Table1[[#This Row],[Category and Sub-Category]]))</f>
        <v>art books</v>
      </c>
      <c r="S1563" s="9">
        <f>(((Table1[[#This Row],[launched_at]]/60)/60)/24)+DATE(1970,1,1)+(-5/24)</f>
        <v>41554.833368055552</v>
      </c>
      <c r="T1563" s="9">
        <f>(((Table1[[#This Row],[deadline]]/60)/60)/24)+DATE(1970,1,1)+(-5/24)</f>
        <v>41584.875034722223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1">
        <f>Table1[[#This Row],[pledged]]/Table1[[#This Row],[goal]]</f>
        <v>0</v>
      </c>
      <c r="P1564" t="e">
        <f>ROUND(Table1[[#This Row],[pledged]]/Table1[[#This Row],[backers_count]],0)</f>
        <v>#DIV/0!</v>
      </c>
      <c r="Q1564" t="str">
        <f>LEFT(Table1[[#This Row],[Category and Sub-Category]],FIND("/",Table1[[#This Row],[Category and Sub-Category]])-1)</f>
        <v>publishing</v>
      </c>
      <c r="R1564" t="str">
        <f>RIGHT(Table1[[#This Row],[Category and Sub-Category]],LEN(Table1[[#This Row],[Category and Sub-Category]])-FIND("/",Table1[[#This Row],[Category and Sub-Category]]))</f>
        <v>art books</v>
      </c>
      <c r="S1564" s="9">
        <f>(((Table1[[#This Row],[launched_at]]/60)/60)/24)+DATE(1970,1,1)+(-5/24)</f>
        <v>40079.357824074068</v>
      </c>
      <c r="T1564" s="9">
        <f>(((Table1[[#This Row],[deadline]]/60)/60)/24)+DATE(1970,1,1)+(-5/24)</f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1">
        <f>Table1[[#This Row],[pledged]]/Table1[[#This Row],[goal]]</f>
        <v>1.4166666666666666E-2</v>
      </c>
      <c r="P1565">
        <f>ROUND(Table1[[#This Row],[pledged]]/Table1[[#This Row],[backers_count]],0)</f>
        <v>43</v>
      </c>
      <c r="Q1565" t="str">
        <f>LEFT(Table1[[#This Row],[Category and Sub-Category]],FIND("/",Table1[[#This Row],[Category and Sub-Category]])-1)</f>
        <v>publishing</v>
      </c>
      <c r="R1565" t="str">
        <f>RIGHT(Table1[[#This Row],[Category and Sub-Category]],LEN(Table1[[#This Row],[Category and Sub-Category]])-FIND("/",Table1[[#This Row],[Category and Sub-Category]]))</f>
        <v>art books</v>
      </c>
      <c r="S1565" s="9">
        <f>(((Table1[[#This Row],[launched_at]]/60)/60)/24)+DATE(1970,1,1)+(-5/24)</f>
        <v>41652.534155092588</v>
      </c>
      <c r="T1565" s="9">
        <f>(((Table1[[#This Row],[deadline]]/60)/60)/24)+DATE(1970,1,1)+(-5/24)</f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1">
        <f>Table1[[#This Row],[pledged]]/Table1[[#This Row],[goal]]</f>
        <v>1E-3</v>
      </c>
      <c r="P1566">
        <f>ROUND(Table1[[#This Row],[pledged]]/Table1[[#This Row],[backers_count]],0)</f>
        <v>10</v>
      </c>
      <c r="Q1566" t="str">
        <f>LEFT(Table1[[#This Row],[Category and Sub-Category]],FIND("/",Table1[[#This Row],[Category and Sub-Category]])-1)</f>
        <v>publishing</v>
      </c>
      <c r="R1566" t="str">
        <f>RIGHT(Table1[[#This Row],[Category and Sub-Category]],LEN(Table1[[#This Row],[Category and Sub-Category]])-FIND("/",Table1[[#This Row],[Category and Sub-Category]]))</f>
        <v>art books</v>
      </c>
      <c r="S1566" s="9">
        <f>(((Table1[[#This Row],[launched_at]]/60)/60)/24)+DATE(1970,1,1)+(-5/24)</f>
        <v>42121.158668981479</v>
      </c>
      <c r="T1566" s="9">
        <f>(((Table1[[#This Row],[deadline]]/60)/60)/24)+DATE(1970,1,1)+(-5/24)</f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1">
        <f>Table1[[#This Row],[pledged]]/Table1[[#This Row],[goal]]</f>
        <v>2.5000000000000001E-2</v>
      </c>
      <c r="P1567">
        <f>ROUND(Table1[[#This Row],[pledged]]/Table1[[#This Row],[backers_count]],0)</f>
        <v>100</v>
      </c>
      <c r="Q1567" t="str">
        <f>LEFT(Table1[[#This Row],[Category and Sub-Category]],FIND("/",Table1[[#This Row],[Category and Sub-Category]])-1)</f>
        <v>publishing</v>
      </c>
      <c r="R1567" t="str">
        <f>RIGHT(Table1[[#This Row],[Category and Sub-Category]],LEN(Table1[[#This Row],[Category and Sub-Category]])-FIND("/",Table1[[#This Row],[Category and Sub-Category]]))</f>
        <v>art books</v>
      </c>
      <c r="S1567" s="9">
        <f>(((Table1[[#This Row],[launched_at]]/60)/60)/24)+DATE(1970,1,1)+(-5/24)</f>
        <v>40672.521539351852</v>
      </c>
      <c r="T1567" s="9">
        <f>(((Table1[[#This Row],[deadline]]/60)/60)/24)+DATE(1970,1,1)+(-5/24)</f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1">
        <f>Table1[[#This Row],[pledged]]/Table1[[#This Row],[goal]]</f>
        <v>0.21249999999999999</v>
      </c>
      <c r="P1568">
        <f>ROUND(Table1[[#This Row],[pledged]]/Table1[[#This Row],[backers_count]],0)</f>
        <v>108</v>
      </c>
      <c r="Q1568" t="str">
        <f>LEFT(Table1[[#This Row],[Category and Sub-Category]],FIND("/",Table1[[#This Row],[Category and Sub-Category]])-1)</f>
        <v>publishing</v>
      </c>
      <c r="R1568" t="str">
        <f>RIGHT(Table1[[#This Row],[Category and Sub-Category]],LEN(Table1[[#This Row],[Category and Sub-Category]])-FIND("/",Table1[[#This Row],[Category and Sub-Category]]))</f>
        <v>art books</v>
      </c>
      <c r="S1568" s="9">
        <f>(((Table1[[#This Row],[launched_at]]/60)/60)/24)+DATE(1970,1,1)+(-5/24)</f>
        <v>42549.708379629628</v>
      </c>
      <c r="T1568" s="9">
        <f>(((Table1[[#This Row],[deadline]]/60)/60)/24)+DATE(1970,1,1)+(-5/24)</f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1">
        <f>Table1[[#This Row],[pledged]]/Table1[[#This Row],[goal]]</f>
        <v>4.1176470588235294E-2</v>
      </c>
      <c r="P1569">
        <f>ROUND(Table1[[#This Row],[pledged]]/Table1[[#This Row],[backers_count]],0)</f>
        <v>27</v>
      </c>
      <c r="Q1569" t="str">
        <f>LEFT(Table1[[#This Row],[Category and Sub-Category]],FIND("/",Table1[[#This Row],[Category and Sub-Category]])-1)</f>
        <v>publishing</v>
      </c>
      <c r="R1569" t="str">
        <f>RIGHT(Table1[[#This Row],[Category and Sub-Category]],LEN(Table1[[#This Row],[Category and Sub-Category]])-FIND("/",Table1[[#This Row],[Category and Sub-Category]]))</f>
        <v>art books</v>
      </c>
      <c r="S1569" s="9">
        <f>(((Table1[[#This Row],[launched_at]]/60)/60)/24)+DATE(1970,1,1)+(-5/24)</f>
        <v>41671.728530092587</v>
      </c>
      <c r="T1569" s="9">
        <f>(((Table1[[#This Row],[deadline]]/60)/60)/24)+DATE(1970,1,1)+(-5/24)</f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1">
        <f>Table1[[#This Row],[pledged]]/Table1[[#This Row],[goal]]</f>
        <v>0.13639999999999999</v>
      </c>
      <c r="P1570">
        <f>ROUND(Table1[[#This Row],[pledged]]/Table1[[#This Row],[backers_count]],0)</f>
        <v>155</v>
      </c>
      <c r="Q1570" t="str">
        <f>LEFT(Table1[[#This Row],[Category and Sub-Category]],FIND("/",Table1[[#This Row],[Category and Sub-Category]])-1)</f>
        <v>publishing</v>
      </c>
      <c r="R1570" t="str">
        <f>RIGHT(Table1[[#This Row],[Category and Sub-Category]],LEN(Table1[[#This Row],[Category and Sub-Category]])-FIND("/",Table1[[#This Row],[Category and Sub-Category]]))</f>
        <v>art books</v>
      </c>
      <c r="S1570" s="9">
        <f>(((Table1[[#This Row],[launched_at]]/60)/60)/24)+DATE(1970,1,1)+(-5/24)</f>
        <v>41961.853993055549</v>
      </c>
      <c r="T1570" s="9">
        <f>(((Table1[[#This Row],[deadline]]/60)/60)/24)+DATE(1970,1,1)+(-5/24)</f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1">
        <f>Table1[[#This Row],[pledged]]/Table1[[#This Row],[goal]]</f>
        <v>0</v>
      </c>
      <c r="P1571" t="e">
        <f>ROUND(Table1[[#This Row],[pledged]]/Table1[[#This Row],[backers_count]],0)</f>
        <v>#DIV/0!</v>
      </c>
      <c r="Q1571" t="str">
        <f>LEFT(Table1[[#This Row],[Category and Sub-Category]],FIND("/",Table1[[#This Row],[Category and Sub-Category]])-1)</f>
        <v>publishing</v>
      </c>
      <c r="R1571" t="str">
        <f>RIGHT(Table1[[#This Row],[Category and Sub-Category]],LEN(Table1[[#This Row],[Category and Sub-Category]])-FIND("/",Table1[[#This Row],[Category and Sub-Category]]))</f>
        <v>art books</v>
      </c>
      <c r="S1571" s="9">
        <f>(((Table1[[#This Row],[launched_at]]/60)/60)/24)+DATE(1970,1,1)+(-5/24)</f>
        <v>41389.471226851849</v>
      </c>
      <c r="T1571" s="9">
        <f>(((Table1[[#This Row],[deadline]]/60)/60)/24)+DATE(1970,1,1)+(-5/24)</f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1">
        <f>Table1[[#This Row],[pledged]]/Table1[[#This Row],[goal]]</f>
        <v>0.41399999999999998</v>
      </c>
      <c r="P1572">
        <f>ROUND(Table1[[#This Row],[pledged]]/Table1[[#This Row],[backers_count]],0)</f>
        <v>48</v>
      </c>
      <c r="Q1572" t="str">
        <f>LEFT(Table1[[#This Row],[Category and Sub-Category]],FIND("/",Table1[[#This Row],[Category and Sub-Category]])-1)</f>
        <v>publishing</v>
      </c>
      <c r="R1572" t="str">
        <f>RIGHT(Table1[[#This Row],[Category and Sub-Category]],LEN(Table1[[#This Row],[Category and Sub-Category]])-FIND("/",Table1[[#This Row],[Category and Sub-Category]]))</f>
        <v>art books</v>
      </c>
      <c r="S1572" s="9">
        <f>(((Table1[[#This Row],[launched_at]]/60)/60)/24)+DATE(1970,1,1)+(-5/24)</f>
        <v>42438.605115740742</v>
      </c>
      <c r="T1572" s="9">
        <f>(((Table1[[#This Row],[deadline]]/60)/60)/24)+DATE(1970,1,1)+(-5/24)</f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1">
        <f>Table1[[#This Row],[pledged]]/Table1[[#This Row],[goal]]</f>
        <v>6.6115702479338841E-3</v>
      </c>
      <c r="P1573">
        <f>ROUND(Table1[[#This Row],[pledged]]/Table1[[#This Row],[backers_count]],0)</f>
        <v>20</v>
      </c>
      <c r="Q1573" t="str">
        <f>LEFT(Table1[[#This Row],[Category and Sub-Category]],FIND("/",Table1[[#This Row],[Category and Sub-Category]])-1)</f>
        <v>publishing</v>
      </c>
      <c r="R1573" t="str">
        <f>RIGHT(Table1[[#This Row],[Category and Sub-Category]],LEN(Table1[[#This Row],[Category and Sub-Category]])-FIND("/",Table1[[#This Row],[Category and Sub-Category]]))</f>
        <v>art books</v>
      </c>
      <c r="S1573" s="9">
        <f>(((Table1[[#This Row],[launched_at]]/60)/60)/24)+DATE(1970,1,1)+(-5/24)</f>
        <v>42144.561145833337</v>
      </c>
      <c r="T1573" s="9">
        <f>(((Table1[[#This Row],[deadline]]/60)/60)/24)+DATE(1970,1,1)+(-5/24)</f>
        <v>42174.561145833337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1">
        <f>Table1[[#This Row],[pledged]]/Table1[[#This Row],[goal]]</f>
        <v>0.05</v>
      </c>
      <c r="P1574">
        <f>ROUND(Table1[[#This Row],[pledged]]/Table1[[#This Row],[backers_count]],0)</f>
        <v>42</v>
      </c>
      <c r="Q1574" t="str">
        <f>LEFT(Table1[[#This Row],[Category and Sub-Category]],FIND("/",Table1[[#This Row],[Category and Sub-Category]])-1)</f>
        <v>publishing</v>
      </c>
      <c r="R1574" t="str">
        <f>RIGHT(Table1[[#This Row],[Category and Sub-Category]],LEN(Table1[[#This Row],[Category and Sub-Category]])-FIND("/",Table1[[#This Row],[Category and Sub-Category]]))</f>
        <v>art books</v>
      </c>
      <c r="S1574" s="9">
        <f>(((Table1[[#This Row],[launched_at]]/60)/60)/24)+DATE(1970,1,1)+(-5/24)</f>
        <v>42403.824756944443</v>
      </c>
      <c r="T1574" s="9">
        <f>(((Table1[[#This Row],[deadline]]/60)/60)/24)+DATE(1970,1,1)+(-5/24)</f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1">
        <f>Table1[[#This Row],[pledged]]/Table1[[#This Row],[goal]]</f>
        <v>2.4777777777777777E-2</v>
      </c>
      <c r="P1575">
        <f>ROUND(Table1[[#This Row],[pledged]]/Table1[[#This Row],[backers_count]],0)</f>
        <v>74</v>
      </c>
      <c r="Q1575" t="str">
        <f>LEFT(Table1[[#This Row],[Category and Sub-Category]],FIND("/",Table1[[#This Row],[Category and Sub-Category]])-1)</f>
        <v>publishing</v>
      </c>
      <c r="R1575" t="str">
        <f>RIGHT(Table1[[#This Row],[Category and Sub-Category]],LEN(Table1[[#This Row],[Category and Sub-Category]])-FIND("/",Table1[[#This Row],[Category and Sub-Category]]))</f>
        <v>art books</v>
      </c>
      <c r="S1575" s="9">
        <f>(((Table1[[#This Row],[launched_at]]/60)/60)/24)+DATE(1970,1,1)+(-5/24)</f>
        <v>42785.791689814818</v>
      </c>
      <c r="T1575" s="9">
        <f>(((Table1[[#This Row],[deadline]]/60)/60)/24)+DATE(1970,1,1)+(-5/24)</f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1">
        <f>Table1[[#This Row],[pledged]]/Table1[[#This Row],[goal]]</f>
        <v>5.0599999999999999E-2</v>
      </c>
      <c r="P1576">
        <f>ROUND(Table1[[#This Row],[pledged]]/Table1[[#This Row],[backers_count]],0)</f>
        <v>84</v>
      </c>
      <c r="Q1576" t="str">
        <f>LEFT(Table1[[#This Row],[Category and Sub-Category]],FIND("/",Table1[[#This Row],[Category and Sub-Category]])-1)</f>
        <v>publishing</v>
      </c>
      <c r="R1576" t="str">
        <f>RIGHT(Table1[[#This Row],[Category and Sub-Category]],LEN(Table1[[#This Row],[Category and Sub-Category]])-FIND("/",Table1[[#This Row],[Category and Sub-Category]]))</f>
        <v>art books</v>
      </c>
      <c r="S1576" s="9">
        <f>(((Table1[[#This Row],[launched_at]]/60)/60)/24)+DATE(1970,1,1)+(-5/24)</f>
        <v>42017.719085648147</v>
      </c>
      <c r="T1576" s="9">
        <f>(((Table1[[#This Row],[deadline]]/60)/60)/24)+DATE(1970,1,1)+(-5/24)</f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1">
        <f>Table1[[#This Row],[pledged]]/Table1[[#This Row],[goal]]</f>
        <v>0.2291</v>
      </c>
      <c r="P1577">
        <f>ROUND(Table1[[#This Row],[pledged]]/Table1[[#This Row],[backers_count]],0)</f>
        <v>65</v>
      </c>
      <c r="Q1577" t="str">
        <f>LEFT(Table1[[#This Row],[Category and Sub-Category]],FIND("/",Table1[[#This Row],[Category and Sub-Category]])-1)</f>
        <v>publishing</v>
      </c>
      <c r="R1577" t="str">
        <f>RIGHT(Table1[[#This Row],[Category and Sub-Category]],LEN(Table1[[#This Row],[Category and Sub-Category]])-FIND("/",Table1[[#This Row],[Category and Sub-Category]]))</f>
        <v>art books</v>
      </c>
      <c r="S1577" s="9">
        <f>(((Table1[[#This Row],[launched_at]]/60)/60)/24)+DATE(1970,1,1)+(-5/24)</f>
        <v>41799.315925925926</v>
      </c>
      <c r="T1577" s="9">
        <f>(((Table1[[#This Row],[deadline]]/60)/60)/24)+DATE(1970,1,1)+(-5/24)</f>
        <v>41829.315925925926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1">
        <f>Table1[[#This Row],[pledged]]/Table1[[#This Row],[goal]]</f>
        <v>0.13</v>
      </c>
      <c r="P1578">
        <f>ROUND(Table1[[#This Row],[pledged]]/Table1[[#This Row],[backers_count]],0)</f>
        <v>65</v>
      </c>
      <c r="Q1578" t="str">
        <f>LEFT(Table1[[#This Row],[Category and Sub-Category]],FIND("/",Table1[[#This Row],[Category and Sub-Category]])-1)</f>
        <v>publishing</v>
      </c>
      <c r="R1578" t="str">
        <f>RIGHT(Table1[[#This Row],[Category and Sub-Category]],LEN(Table1[[#This Row],[Category and Sub-Category]])-FIND("/",Table1[[#This Row],[Category and Sub-Category]]))</f>
        <v>art books</v>
      </c>
      <c r="S1578" s="9">
        <f>(((Table1[[#This Row],[launched_at]]/60)/60)/24)+DATE(1970,1,1)+(-5/24)</f>
        <v>42140.670925925922</v>
      </c>
      <c r="T1578" s="9">
        <f>(((Table1[[#This Row],[deadline]]/60)/60)/24)+DATE(1970,1,1)+(-5/24)</f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1">
        <f>Table1[[#This Row],[pledged]]/Table1[[#This Row],[goal]]</f>
        <v>5.4999999999999997E-3</v>
      </c>
      <c r="P1579">
        <f>ROUND(Table1[[#This Row],[pledged]]/Table1[[#This Row],[backers_count]],0)</f>
        <v>28</v>
      </c>
      <c r="Q1579" t="str">
        <f>LEFT(Table1[[#This Row],[Category and Sub-Category]],FIND("/",Table1[[#This Row],[Category and Sub-Category]])-1)</f>
        <v>publishing</v>
      </c>
      <c r="R1579" t="str">
        <f>RIGHT(Table1[[#This Row],[Category and Sub-Category]],LEN(Table1[[#This Row],[Category and Sub-Category]])-FIND("/",Table1[[#This Row],[Category and Sub-Category]]))</f>
        <v>art books</v>
      </c>
      <c r="S1579" s="9">
        <f>(((Table1[[#This Row],[launched_at]]/60)/60)/24)+DATE(1970,1,1)+(-5/24)</f>
        <v>41054.639444444445</v>
      </c>
      <c r="T1579" s="9">
        <f>(((Table1[[#This Row],[deadline]]/60)/60)/24)+DATE(1970,1,1)+(-5/24)</f>
        <v>41114.639444444445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1">
        <f>Table1[[#This Row],[pledged]]/Table1[[#This Row],[goal]]</f>
        <v>0.10806536636794939</v>
      </c>
      <c r="P1580">
        <f>ROUND(Table1[[#This Row],[pledged]]/Table1[[#This Row],[backers_count]],0)</f>
        <v>51</v>
      </c>
      <c r="Q1580" t="str">
        <f>LEFT(Table1[[#This Row],[Category and Sub-Category]],FIND("/",Table1[[#This Row],[Category and Sub-Category]])-1)</f>
        <v>publishing</v>
      </c>
      <c r="R1580" t="str">
        <f>RIGHT(Table1[[#This Row],[Category and Sub-Category]],LEN(Table1[[#This Row],[Category and Sub-Category]])-FIND("/",Table1[[#This Row],[Category and Sub-Category]]))</f>
        <v>art books</v>
      </c>
      <c r="S1580" s="9">
        <f>(((Table1[[#This Row],[launched_at]]/60)/60)/24)+DATE(1970,1,1)+(-5/24)</f>
        <v>40398.857534722221</v>
      </c>
      <c r="T1580" s="9">
        <f>(((Table1[[#This Row],[deadline]]/60)/60)/24)+DATE(1970,1,1)+(-5/24)</f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1">
        <f>Table1[[#This Row],[pledged]]/Table1[[#This Row],[goal]]</f>
        <v>8.4008400840084006E-3</v>
      </c>
      <c r="P1581">
        <f>ROUND(Table1[[#This Row],[pledged]]/Table1[[#This Row],[backers_count]],0)</f>
        <v>14</v>
      </c>
      <c r="Q1581" t="str">
        <f>LEFT(Table1[[#This Row],[Category and Sub-Category]],FIND("/",Table1[[#This Row],[Category and Sub-Category]])-1)</f>
        <v>publishing</v>
      </c>
      <c r="R1581" t="str">
        <f>RIGHT(Table1[[#This Row],[Category and Sub-Category]],LEN(Table1[[#This Row],[Category and Sub-Category]])-FIND("/",Table1[[#This Row],[Category and Sub-Category]]))</f>
        <v>art books</v>
      </c>
      <c r="S1581" s="9">
        <f>(((Table1[[#This Row],[launched_at]]/60)/60)/24)+DATE(1970,1,1)+(-5/24)</f>
        <v>41481.788090277776</v>
      </c>
      <c r="T1581" s="9">
        <f>(((Table1[[#This Row],[deadline]]/60)/60)/24)+DATE(1970,1,1)+(-5/24)</f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1">
        <f>Table1[[#This Row],[pledged]]/Table1[[#This Row],[goal]]</f>
        <v>0</v>
      </c>
      <c r="P1582" t="e">
        <f>ROUND(Table1[[#This Row],[pledged]]/Table1[[#This Row],[backers_count]],0)</f>
        <v>#DIV/0!</v>
      </c>
      <c r="Q1582" t="str">
        <f>LEFT(Table1[[#This Row],[Category and Sub-Category]],FIND("/",Table1[[#This Row],[Category and Sub-Category]])-1)</f>
        <v>publishing</v>
      </c>
      <c r="R1582" t="str">
        <f>RIGHT(Table1[[#This Row],[Category and Sub-Category]],LEN(Table1[[#This Row],[Category and Sub-Category]])-FIND("/",Table1[[#This Row],[Category and Sub-Category]]))</f>
        <v>art books</v>
      </c>
      <c r="S1582" s="9">
        <f>(((Table1[[#This Row],[launched_at]]/60)/60)/24)+DATE(1970,1,1)+(-5/24)</f>
        <v>40989.841736111113</v>
      </c>
      <c r="T1582" s="9">
        <f>(((Table1[[#This Row],[deadline]]/60)/60)/24)+DATE(1970,1,1)+(-5/24)</f>
        <v>41049.841736111113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1">
        <f>Table1[[#This Row],[pledged]]/Table1[[#This Row],[goal]]</f>
        <v>5.0000000000000001E-3</v>
      </c>
      <c r="P1583">
        <f>ROUND(Table1[[#This Row],[pledged]]/Table1[[#This Row],[backers_count]],0)</f>
        <v>5</v>
      </c>
      <c r="Q1583" t="str">
        <f>LEFT(Table1[[#This Row],[Category and Sub-Category]],FIND("/",Table1[[#This Row],[Category and Sub-Category]])-1)</f>
        <v>photography</v>
      </c>
      <c r="R1583" t="str">
        <f>RIGHT(Table1[[#This Row],[Category and Sub-Category]],LEN(Table1[[#This Row],[Category and Sub-Category]])-FIND("/",Table1[[#This Row],[Category and Sub-Category]]))</f>
        <v>places</v>
      </c>
      <c r="S1583" s="9">
        <f>(((Table1[[#This Row],[launched_at]]/60)/60)/24)+DATE(1970,1,1)+(-5/24)</f>
        <v>42325.240624999999</v>
      </c>
      <c r="T1583" s="9">
        <f>(((Table1[[#This Row],[deadline]]/60)/60)/24)+DATE(1970,1,1)+(-5/24)</f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1">
        <f>Table1[[#This Row],[pledged]]/Table1[[#This Row],[goal]]</f>
        <v>9.2999999999999999E-2</v>
      </c>
      <c r="P1584">
        <f>ROUND(Table1[[#This Row],[pledged]]/Table1[[#This Row],[backers_count]],0)</f>
        <v>31</v>
      </c>
      <c r="Q1584" t="str">
        <f>LEFT(Table1[[#This Row],[Category and Sub-Category]],FIND("/",Table1[[#This Row],[Category and Sub-Category]])-1)</f>
        <v>photography</v>
      </c>
      <c r="R1584" t="str">
        <f>RIGHT(Table1[[#This Row],[Category and Sub-Category]],LEN(Table1[[#This Row],[Category and Sub-Category]])-FIND("/",Table1[[#This Row],[Category and Sub-Category]]))</f>
        <v>places</v>
      </c>
      <c r="S1584" s="9">
        <f>(((Table1[[#This Row],[launched_at]]/60)/60)/24)+DATE(1970,1,1)+(-5/24)</f>
        <v>42246.581631944442</v>
      </c>
      <c r="T1584" s="9">
        <f>(((Table1[[#This Row],[deadline]]/60)/60)/24)+DATE(1970,1,1)+(-5/24)</f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1">
        <f>Table1[[#This Row],[pledged]]/Table1[[#This Row],[goal]]</f>
        <v>7.5000000000000002E-4</v>
      </c>
      <c r="P1585">
        <f>ROUND(Table1[[#This Row],[pledged]]/Table1[[#This Row],[backers_count]],0)</f>
        <v>15</v>
      </c>
      <c r="Q1585" t="str">
        <f>LEFT(Table1[[#This Row],[Category and Sub-Category]],FIND("/",Table1[[#This Row],[Category and Sub-Category]])-1)</f>
        <v>photography</v>
      </c>
      <c r="R1585" t="str">
        <f>RIGHT(Table1[[#This Row],[Category and Sub-Category]],LEN(Table1[[#This Row],[Category and Sub-Category]])-FIND("/",Table1[[#This Row],[Category and Sub-Category]]))</f>
        <v>places</v>
      </c>
      <c r="S1585" s="9">
        <f>(((Table1[[#This Row],[launched_at]]/60)/60)/24)+DATE(1970,1,1)+(-5/24)</f>
        <v>41877.696655092594</v>
      </c>
      <c r="T1585" s="9">
        <f>(((Table1[[#This Row],[deadline]]/60)/60)/24)+DATE(1970,1,1)+(-5/24)</f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1">
        <f>Table1[[#This Row],[pledged]]/Table1[[#This Row],[goal]]</f>
        <v>0</v>
      </c>
      <c r="P1586" t="e">
        <f>ROUND(Table1[[#This Row],[pledged]]/Table1[[#This Row],[backers_count]],0)</f>
        <v>#DIV/0!</v>
      </c>
      <c r="Q1586" t="str">
        <f>LEFT(Table1[[#This Row],[Category and Sub-Category]],FIND("/",Table1[[#This Row],[Category and Sub-Category]])-1)</f>
        <v>photography</v>
      </c>
      <c r="R1586" t="str">
        <f>RIGHT(Table1[[#This Row],[Category and Sub-Category]],LEN(Table1[[#This Row],[Category and Sub-Category]])-FIND("/",Table1[[#This Row],[Category and Sub-Category]]))</f>
        <v>places</v>
      </c>
      <c r="S1586" s="9">
        <f>(((Table1[[#This Row],[launched_at]]/60)/60)/24)+DATE(1970,1,1)+(-5/24)</f>
        <v>41779.440983796296</v>
      </c>
      <c r="T1586" s="9">
        <f>(((Table1[[#This Row],[deadline]]/60)/60)/24)+DATE(1970,1,1)+(-5/24)</f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1">
        <f>Table1[[#This Row],[pledged]]/Table1[[#This Row],[goal]]</f>
        <v>0.79</v>
      </c>
      <c r="P1587">
        <f>ROUND(Table1[[#This Row],[pledged]]/Table1[[#This Row],[backers_count]],0)</f>
        <v>132</v>
      </c>
      <c r="Q1587" t="str">
        <f>LEFT(Table1[[#This Row],[Category and Sub-Category]],FIND("/",Table1[[#This Row],[Category and Sub-Category]])-1)</f>
        <v>photography</v>
      </c>
      <c r="R1587" t="str">
        <f>RIGHT(Table1[[#This Row],[Category and Sub-Category]],LEN(Table1[[#This Row],[Category and Sub-Category]])-FIND("/",Table1[[#This Row],[Category and Sub-Category]]))</f>
        <v>places</v>
      </c>
      <c r="S1587" s="9">
        <f>(((Table1[[#This Row],[launched_at]]/60)/60)/24)+DATE(1970,1,1)+(-5/24)</f>
        <v>42707.687129629623</v>
      </c>
      <c r="T1587" s="9">
        <f>(((Table1[[#This Row],[deadline]]/60)/60)/24)+DATE(1970,1,1)+(-5/24)</f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1">
        <f>Table1[[#This Row],[pledged]]/Table1[[#This Row],[goal]]</f>
        <v>0</v>
      </c>
      <c r="P1588" t="e">
        <f>ROUND(Table1[[#This Row],[pledged]]/Table1[[#This Row],[backers_count]],0)</f>
        <v>#DIV/0!</v>
      </c>
      <c r="Q1588" t="str">
        <f>LEFT(Table1[[#This Row],[Category and Sub-Category]],FIND("/",Table1[[#This Row],[Category and Sub-Category]])-1)</f>
        <v>photography</v>
      </c>
      <c r="R1588" t="str">
        <f>RIGHT(Table1[[#This Row],[Category and Sub-Category]],LEN(Table1[[#This Row],[Category and Sub-Category]])-FIND("/",Table1[[#This Row],[Category and Sub-Category]]))</f>
        <v>places</v>
      </c>
      <c r="S1588" s="9">
        <f>(((Table1[[#This Row],[launched_at]]/60)/60)/24)+DATE(1970,1,1)+(-5/24)</f>
        <v>42068.896087962967</v>
      </c>
      <c r="T1588" s="9">
        <f>(((Table1[[#This Row],[deadline]]/60)/60)/24)+DATE(1970,1,1)+(-5/24)</f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1">
        <f>Table1[[#This Row],[pledged]]/Table1[[#This Row],[goal]]</f>
        <v>1.3333333333333334E-4</v>
      </c>
      <c r="P1589">
        <f>ROUND(Table1[[#This Row],[pledged]]/Table1[[#This Row],[backers_count]],0)</f>
        <v>1</v>
      </c>
      <c r="Q1589" t="str">
        <f>LEFT(Table1[[#This Row],[Category and Sub-Category]],FIND("/",Table1[[#This Row],[Category and Sub-Category]])-1)</f>
        <v>photography</v>
      </c>
      <c r="R1589" t="str">
        <f>RIGHT(Table1[[#This Row],[Category and Sub-Category]],LEN(Table1[[#This Row],[Category and Sub-Category]])-FIND("/",Table1[[#This Row],[Category and Sub-Category]]))</f>
        <v>places</v>
      </c>
      <c r="S1589" s="9">
        <f>(((Table1[[#This Row],[launched_at]]/60)/60)/24)+DATE(1970,1,1)+(-5/24)</f>
        <v>41956.742650462962</v>
      </c>
      <c r="T1589" s="9">
        <f>(((Table1[[#This Row],[deadline]]/60)/60)/24)+DATE(1970,1,1)+(-5/24)</f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1">
        <f>Table1[[#This Row],[pledged]]/Table1[[#This Row],[goal]]</f>
        <v>0</v>
      </c>
      <c r="P1590" t="e">
        <f>ROUND(Table1[[#This Row],[pledged]]/Table1[[#This Row],[backers_count]],0)</f>
        <v>#DIV/0!</v>
      </c>
      <c r="Q1590" t="str">
        <f>LEFT(Table1[[#This Row],[Category and Sub-Category]],FIND("/",Table1[[#This Row],[Category and Sub-Category]])-1)</f>
        <v>photography</v>
      </c>
      <c r="R1590" t="str">
        <f>RIGHT(Table1[[#This Row],[Category and Sub-Category]],LEN(Table1[[#This Row],[Category and Sub-Category]])-FIND("/",Table1[[#This Row],[Category and Sub-Category]]))</f>
        <v>places</v>
      </c>
      <c r="S1590" s="9">
        <f>(((Table1[[#This Row],[launched_at]]/60)/60)/24)+DATE(1970,1,1)+(-5/24)</f>
        <v>42005.041655092595</v>
      </c>
      <c r="T1590" s="9">
        <f>(((Table1[[#This Row],[deadline]]/60)/60)/24)+DATE(1970,1,1)+(-5/24)</f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1">
        <f>Table1[[#This Row],[pledged]]/Table1[[#This Row],[goal]]</f>
        <v>0</v>
      </c>
      <c r="P1591" t="e">
        <f>ROUND(Table1[[#This Row],[pledged]]/Table1[[#This Row],[backers_count]],0)</f>
        <v>#DIV/0!</v>
      </c>
      <c r="Q1591" t="str">
        <f>LEFT(Table1[[#This Row],[Category and Sub-Category]],FIND("/",Table1[[#This Row],[Category and Sub-Category]])-1)</f>
        <v>photography</v>
      </c>
      <c r="R1591" t="str">
        <f>RIGHT(Table1[[#This Row],[Category and Sub-Category]],LEN(Table1[[#This Row],[Category and Sub-Category]])-FIND("/",Table1[[#This Row],[Category and Sub-Category]]))</f>
        <v>places</v>
      </c>
      <c r="S1591" s="9">
        <f>(((Table1[[#This Row],[launched_at]]/60)/60)/24)+DATE(1970,1,1)+(-5/24)</f>
        <v>42256.776458333326</v>
      </c>
      <c r="T1591" s="9">
        <f>(((Table1[[#This Row],[deadline]]/60)/60)/24)+DATE(1970,1,1)+(-5/24)</f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1">
        <f>Table1[[#This Row],[pledged]]/Table1[[#This Row],[goal]]</f>
        <v>1.7000000000000001E-2</v>
      </c>
      <c r="P1592">
        <f>ROUND(Table1[[#This Row],[pledged]]/Table1[[#This Row],[backers_count]],0)</f>
        <v>510</v>
      </c>
      <c r="Q1592" t="str">
        <f>LEFT(Table1[[#This Row],[Category and Sub-Category]],FIND("/",Table1[[#This Row],[Category and Sub-Category]])-1)</f>
        <v>photography</v>
      </c>
      <c r="R1592" t="str">
        <f>RIGHT(Table1[[#This Row],[Category and Sub-Category]],LEN(Table1[[#This Row],[Category and Sub-Category]])-FIND("/",Table1[[#This Row],[Category and Sub-Category]]))</f>
        <v>places</v>
      </c>
      <c r="S1592" s="9">
        <f>(((Table1[[#This Row],[launched_at]]/60)/60)/24)+DATE(1970,1,1)+(-5/24)</f>
        <v>42240.648888888885</v>
      </c>
      <c r="T1592" s="9">
        <f>(((Table1[[#This Row],[deadline]]/60)/60)/24)+DATE(1970,1,1)+(-5/24)</f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1">
        <f>Table1[[#This Row],[pledged]]/Table1[[#This Row],[goal]]</f>
        <v>0.29228571428571426</v>
      </c>
      <c r="P1593">
        <f>ROUND(Table1[[#This Row],[pledged]]/Table1[[#This Row],[backers_count]],0)</f>
        <v>44</v>
      </c>
      <c r="Q1593" t="str">
        <f>LEFT(Table1[[#This Row],[Category and Sub-Category]],FIND("/",Table1[[#This Row],[Category and Sub-Category]])-1)</f>
        <v>photography</v>
      </c>
      <c r="R1593" t="str">
        <f>RIGHT(Table1[[#This Row],[Category and Sub-Category]],LEN(Table1[[#This Row],[Category and Sub-Category]])-FIND("/",Table1[[#This Row],[Category and Sub-Category]]))</f>
        <v>places</v>
      </c>
      <c r="S1593" s="9">
        <f>(((Table1[[#This Row],[launched_at]]/60)/60)/24)+DATE(1970,1,1)+(-5/24)</f>
        <v>42433.517835648141</v>
      </c>
      <c r="T1593" s="9">
        <f>(((Table1[[#This Row],[deadline]]/60)/60)/24)+DATE(1970,1,1)+(-5/24)</f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1">
        <f>Table1[[#This Row],[pledged]]/Table1[[#This Row],[goal]]</f>
        <v>0</v>
      </c>
      <c r="P1594" t="e">
        <f>ROUND(Table1[[#This Row],[pledged]]/Table1[[#This Row],[backers_count]],0)</f>
        <v>#DIV/0!</v>
      </c>
      <c r="Q1594" t="str">
        <f>LEFT(Table1[[#This Row],[Category and Sub-Category]],FIND("/",Table1[[#This Row],[Category and Sub-Category]])-1)</f>
        <v>photography</v>
      </c>
      <c r="R1594" t="str">
        <f>RIGHT(Table1[[#This Row],[Category and Sub-Category]],LEN(Table1[[#This Row],[Category and Sub-Category]])-FIND("/",Table1[[#This Row],[Category and Sub-Category]]))</f>
        <v>places</v>
      </c>
      <c r="S1594" s="9">
        <f>(((Table1[[#This Row],[launched_at]]/60)/60)/24)+DATE(1970,1,1)+(-5/24)</f>
        <v>42045.86440972222</v>
      </c>
      <c r="T1594" s="9">
        <f>(((Table1[[#This Row],[deadline]]/60)/60)/24)+DATE(1970,1,1)+(-5/24)</f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1">
        <f>Table1[[#This Row],[pledged]]/Table1[[#This Row],[goal]]</f>
        <v>1.3636363636363637E-4</v>
      </c>
      <c r="P1595">
        <f>ROUND(Table1[[#This Row],[pledged]]/Table1[[#This Row],[backers_count]],0)</f>
        <v>1</v>
      </c>
      <c r="Q1595" t="str">
        <f>LEFT(Table1[[#This Row],[Category and Sub-Category]],FIND("/",Table1[[#This Row],[Category and Sub-Category]])-1)</f>
        <v>photography</v>
      </c>
      <c r="R1595" t="str">
        <f>RIGHT(Table1[[#This Row],[Category and Sub-Category]],LEN(Table1[[#This Row],[Category and Sub-Category]])-FIND("/",Table1[[#This Row],[Category and Sub-Category]]))</f>
        <v>places</v>
      </c>
      <c r="S1595" s="9">
        <f>(((Table1[[#This Row],[launched_at]]/60)/60)/24)+DATE(1970,1,1)+(-5/24)</f>
        <v>42033.63721064815</v>
      </c>
      <c r="T1595" s="9">
        <f>(((Table1[[#This Row],[deadline]]/60)/60)/24)+DATE(1970,1,1)+(-5/24)</f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1">
        <f>Table1[[#This Row],[pledged]]/Table1[[#This Row],[goal]]</f>
        <v>0.20499999999999999</v>
      </c>
      <c r="P1596">
        <f>ROUND(Table1[[#This Row],[pledged]]/Table1[[#This Row],[backers_count]],0)</f>
        <v>21</v>
      </c>
      <c r="Q1596" t="str">
        <f>LEFT(Table1[[#This Row],[Category and Sub-Category]],FIND("/",Table1[[#This Row],[Category and Sub-Category]])-1)</f>
        <v>photography</v>
      </c>
      <c r="R1596" t="str">
        <f>RIGHT(Table1[[#This Row],[Category and Sub-Category]],LEN(Table1[[#This Row],[Category and Sub-Category]])-FIND("/",Table1[[#This Row],[Category and Sub-Category]]))</f>
        <v>places</v>
      </c>
      <c r="S1596" s="9">
        <f>(((Table1[[#This Row],[launched_at]]/60)/60)/24)+DATE(1970,1,1)+(-5/24)</f>
        <v>42445.504421296289</v>
      </c>
      <c r="T1596" s="9">
        <f>(((Table1[[#This Row],[deadline]]/60)/60)/24)+DATE(1970,1,1)+(-5/24)</f>
        <v>42505.472916666658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1">
        <f>Table1[[#This Row],[pledged]]/Table1[[#This Row],[goal]]</f>
        <v>2.8E-3</v>
      </c>
      <c r="P1597">
        <f>ROUND(Table1[[#This Row],[pledged]]/Table1[[#This Row],[backers_count]],0)</f>
        <v>40</v>
      </c>
      <c r="Q1597" t="str">
        <f>LEFT(Table1[[#This Row],[Category and Sub-Category]],FIND("/",Table1[[#This Row],[Category and Sub-Category]])-1)</f>
        <v>photography</v>
      </c>
      <c r="R1597" t="str">
        <f>RIGHT(Table1[[#This Row],[Category and Sub-Category]],LEN(Table1[[#This Row],[Category and Sub-Category]])-FIND("/",Table1[[#This Row],[Category and Sub-Category]]))</f>
        <v>places</v>
      </c>
      <c r="S1597" s="9">
        <f>(((Table1[[#This Row],[launched_at]]/60)/60)/24)+DATE(1970,1,1)+(-5/24)</f>
        <v>41779.84175925926</v>
      </c>
      <c r="T1597" s="9">
        <f>(((Table1[[#This Row],[deadline]]/60)/60)/24)+DATE(1970,1,1)+(-5/24)</f>
        <v>41808.634027777778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1">
        <f>Table1[[#This Row],[pledged]]/Table1[[#This Row],[goal]]</f>
        <v>2.3076923076923078E-2</v>
      </c>
      <c r="P1598">
        <f>ROUND(Table1[[#This Row],[pledged]]/Table1[[#This Row],[backers_count]],0)</f>
        <v>25</v>
      </c>
      <c r="Q1598" t="str">
        <f>LEFT(Table1[[#This Row],[Category and Sub-Category]],FIND("/",Table1[[#This Row],[Category and Sub-Category]])-1)</f>
        <v>photography</v>
      </c>
      <c r="R1598" t="str">
        <f>RIGHT(Table1[[#This Row],[Category and Sub-Category]],LEN(Table1[[#This Row],[Category and Sub-Category]])-FIND("/",Table1[[#This Row],[Category and Sub-Category]]))</f>
        <v>places</v>
      </c>
      <c r="S1598" s="9">
        <f>(((Table1[[#This Row],[launched_at]]/60)/60)/24)+DATE(1970,1,1)+(-5/24)</f>
        <v>41941.221863425926</v>
      </c>
      <c r="T1598" s="9">
        <f>(((Table1[[#This Row],[deadline]]/60)/60)/24)+DATE(1970,1,1)+(-5/24)</f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1">
        <f>Table1[[#This Row],[pledged]]/Table1[[#This Row],[goal]]</f>
        <v>0</v>
      </c>
      <c r="P1599" t="e">
        <f>ROUND(Table1[[#This Row],[pledged]]/Table1[[#This Row],[backers_count]],0)</f>
        <v>#DIV/0!</v>
      </c>
      <c r="Q1599" t="str">
        <f>LEFT(Table1[[#This Row],[Category and Sub-Category]],FIND("/",Table1[[#This Row],[Category and Sub-Category]])-1)</f>
        <v>photography</v>
      </c>
      <c r="R1599" t="str">
        <f>RIGHT(Table1[[#This Row],[Category and Sub-Category]],LEN(Table1[[#This Row],[Category and Sub-Category]])-FIND("/",Table1[[#This Row],[Category and Sub-Category]]))</f>
        <v>places</v>
      </c>
      <c r="S1599" s="9">
        <f>(((Table1[[#This Row],[launched_at]]/60)/60)/24)+DATE(1970,1,1)+(-5/24)</f>
        <v>42603.145798611113</v>
      </c>
      <c r="T1599" s="9">
        <f>(((Table1[[#This Row],[deadline]]/60)/60)/24)+DATE(1970,1,1)+(-5/24)</f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1">
        <f>Table1[[#This Row],[pledged]]/Table1[[#This Row],[goal]]</f>
        <v>1.25E-3</v>
      </c>
      <c r="P1600">
        <f>ROUND(Table1[[#This Row],[pledged]]/Table1[[#This Row],[backers_count]],0)</f>
        <v>1</v>
      </c>
      <c r="Q1600" t="str">
        <f>LEFT(Table1[[#This Row],[Category and Sub-Category]],FIND("/",Table1[[#This Row],[Category and Sub-Category]])-1)</f>
        <v>photography</v>
      </c>
      <c r="R1600" t="str">
        <f>RIGHT(Table1[[#This Row],[Category and Sub-Category]],LEN(Table1[[#This Row],[Category and Sub-Category]])-FIND("/",Table1[[#This Row],[Category and Sub-Category]]))</f>
        <v>places</v>
      </c>
      <c r="S1600" s="9">
        <f>(((Table1[[#This Row],[launched_at]]/60)/60)/24)+DATE(1970,1,1)+(-5/24)</f>
        <v>42151.459004629629</v>
      </c>
      <c r="T1600" s="9">
        <f>(((Table1[[#This Row],[deadline]]/60)/60)/24)+DATE(1970,1,1)+(-5/24)</f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1">
        <f>Table1[[#This Row],[pledged]]/Table1[[#This Row],[goal]]</f>
        <v>0</v>
      </c>
      <c r="P1601" t="e">
        <f>ROUND(Table1[[#This Row],[pledged]]/Table1[[#This Row],[backers_count]],0)</f>
        <v>#DIV/0!</v>
      </c>
      <c r="Q1601" t="str">
        <f>LEFT(Table1[[#This Row],[Category and Sub-Category]],FIND("/",Table1[[#This Row],[Category and Sub-Category]])-1)</f>
        <v>photography</v>
      </c>
      <c r="R1601" t="str">
        <f>RIGHT(Table1[[#This Row],[Category and Sub-Category]],LEN(Table1[[#This Row],[Category and Sub-Category]])-FIND("/",Table1[[#This Row],[Category and Sub-Category]]))</f>
        <v>places</v>
      </c>
      <c r="S1601" s="9">
        <f>(((Table1[[#This Row],[launched_at]]/60)/60)/24)+DATE(1970,1,1)+(-5/24)</f>
        <v>42438.330740740734</v>
      </c>
      <c r="T1601" s="9">
        <f>(((Table1[[#This Row],[deadline]]/60)/60)/24)+DATE(1970,1,1)+(-5/24)</f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1">
        <f>Table1[[#This Row],[pledged]]/Table1[[#This Row],[goal]]</f>
        <v>7.3400000000000007E-2</v>
      </c>
      <c r="P1602">
        <f>ROUND(Table1[[#This Row],[pledged]]/Table1[[#This Row],[backers_count]],0)</f>
        <v>41</v>
      </c>
      <c r="Q1602" t="str">
        <f>LEFT(Table1[[#This Row],[Category and Sub-Category]],FIND("/",Table1[[#This Row],[Category and Sub-Category]])-1)</f>
        <v>photography</v>
      </c>
      <c r="R1602" t="str">
        <f>RIGHT(Table1[[#This Row],[Category and Sub-Category]],LEN(Table1[[#This Row],[Category and Sub-Category]])-FIND("/",Table1[[#This Row],[Category and Sub-Category]]))</f>
        <v>places</v>
      </c>
      <c r="S1602" s="9">
        <f>(((Table1[[#This Row],[launched_at]]/60)/60)/24)+DATE(1970,1,1)+(-5/24)</f>
        <v>41790.848981481482</v>
      </c>
      <c r="T1602" s="9">
        <f>(((Table1[[#This Row],[deadline]]/60)/60)/24)+DATE(1970,1,1)+(-5/24)</f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1">
        <f>Table1[[#This Row],[pledged]]/Table1[[#This Row],[goal]]</f>
        <v>1.082492</v>
      </c>
      <c r="P1603">
        <f>ROUND(Table1[[#This Row],[pledged]]/Table1[[#This Row],[backers_count]],0)</f>
        <v>48</v>
      </c>
      <c r="Q1603" t="str">
        <f>LEFT(Table1[[#This Row],[Category and Sub-Category]],FIND("/",Table1[[#This Row],[Category and Sub-Category]])-1)</f>
        <v>music</v>
      </c>
      <c r="R1603" t="str">
        <f>RIGHT(Table1[[#This Row],[Category and Sub-Category]],LEN(Table1[[#This Row],[Category and Sub-Category]])-FIND("/",Table1[[#This Row],[Category and Sub-Category]]))</f>
        <v>rock</v>
      </c>
      <c r="S1603" s="9">
        <f>(((Table1[[#This Row],[launched_at]]/60)/60)/24)+DATE(1970,1,1)+(-5/24)</f>
        <v>40637.884641203702</v>
      </c>
      <c r="T1603" s="9">
        <f>(((Table1[[#This Row],[deadline]]/60)/60)/24)+DATE(1970,1,1)+(-5/24)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1">
        <f>Table1[[#This Row],[pledged]]/Table1[[#This Row],[goal]]</f>
        <v>1.0016666666666667</v>
      </c>
      <c r="P1604">
        <f>ROUND(Table1[[#This Row],[pledged]]/Table1[[#This Row],[backers_count]],0)</f>
        <v>47</v>
      </c>
      <c r="Q1604" t="str">
        <f>LEFT(Table1[[#This Row],[Category and Sub-Category]],FIND("/",Table1[[#This Row],[Category and Sub-Category]])-1)</f>
        <v>music</v>
      </c>
      <c r="R1604" t="str">
        <f>RIGHT(Table1[[#This Row],[Category and Sub-Category]],LEN(Table1[[#This Row],[Category and Sub-Category]])-FIND("/",Table1[[#This Row],[Category and Sub-Category]]))</f>
        <v>rock</v>
      </c>
      <c r="S1604" s="9">
        <f>(((Table1[[#This Row],[launched_at]]/60)/60)/24)+DATE(1970,1,1)+(-5/24)</f>
        <v>40788.089317129627</v>
      </c>
      <c r="T1604" s="9">
        <f>(((Table1[[#This Row],[deadline]]/60)/60)/24)+DATE(1970,1,1)+(-5/24)</f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1">
        <f>Table1[[#This Row],[pledged]]/Table1[[#This Row],[goal]]</f>
        <v>1.0003299999999999</v>
      </c>
      <c r="P1605">
        <f>ROUND(Table1[[#This Row],[pledged]]/Table1[[#This Row],[backers_count]],0)</f>
        <v>67</v>
      </c>
      <c r="Q1605" t="str">
        <f>LEFT(Table1[[#This Row],[Category and Sub-Category]],FIND("/",Table1[[#This Row],[Category and Sub-Category]])-1)</f>
        <v>music</v>
      </c>
      <c r="R1605" t="str">
        <f>RIGHT(Table1[[#This Row],[Category and Sub-Category]],LEN(Table1[[#This Row],[Category and Sub-Category]])-FIND("/",Table1[[#This Row],[Category and Sub-Category]]))</f>
        <v>rock</v>
      </c>
      <c r="S1605" s="9">
        <f>(((Table1[[#This Row],[launched_at]]/60)/60)/24)+DATE(1970,1,1)+(-5/24)</f>
        <v>40875.961331018516</v>
      </c>
      <c r="T1605" s="9">
        <f>(((Table1[[#This Row],[deadline]]/60)/60)/24)+DATE(1970,1,1)+(-5/24)</f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1">
        <f>Table1[[#This Row],[pledged]]/Table1[[#This Row],[goal]]</f>
        <v>1.2210714285714286</v>
      </c>
      <c r="P1606">
        <f>ROUND(Table1[[#This Row],[pledged]]/Table1[[#This Row],[backers_count]],0)</f>
        <v>49</v>
      </c>
      <c r="Q1606" t="str">
        <f>LEFT(Table1[[#This Row],[Category and Sub-Category]],FIND("/",Table1[[#This Row],[Category and Sub-Category]])-1)</f>
        <v>music</v>
      </c>
      <c r="R1606" t="str">
        <f>RIGHT(Table1[[#This Row],[Category and Sub-Category]],LEN(Table1[[#This Row],[Category and Sub-Category]])-FIND("/",Table1[[#This Row],[Category and Sub-Category]]))</f>
        <v>rock</v>
      </c>
      <c r="S1606" s="9">
        <f>(((Table1[[#This Row],[launched_at]]/60)/60)/24)+DATE(1970,1,1)+(-5/24)</f>
        <v>40945.636979166666</v>
      </c>
      <c r="T1606" s="9">
        <f>(((Table1[[#This Row],[deadline]]/60)/60)/24)+DATE(1970,1,1)+(-5/24)</f>
        <v>40985.595312499994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1">
        <f>Table1[[#This Row],[pledged]]/Table1[[#This Row],[goal]]</f>
        <v>1.0069333333333335</v>
      </c>
      <c r="P1607">
        <f>ROUND(Table1[[#This Row],[pledged]]/Table1[[#This Row],[backers_count]],0)</f>
        <v>137</v>
      </c>
      <c r="Q1607" t="str">
        <f>LEFT(Table1[[#This Row],[Category and Sub-Category]],FIND("/",Table1[[#This Row],[Category and Sub-Category]])-1)</f>
        <v>music</v>
      </c>
      <c r="R1607" t="str">
        <f>RIGHT(Table1[[#This Row],[Category and Sub-Category]],LEN(Table1[[#This Row],[Category and Sub-Category]])-FIND("/",Table1[[#This Row],[Category and Sub-Category]]))</f>
        <v>rock</v>
      </c>
      <c r="S1607" s="9">
        <f>(((Table1[[#This Row],[launched_at]]/60)/60)/24)+DATE(1970,1,1)+(-5/24)</f>
        <v>40746.804548611108</v>
      </c>
      <c r="T1607" s="9">
        <f>(((Table1[[#This Row],[deadline]]/60)/60)/24)+DATE(1970,1,1)+(-5/24)</f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1">
        <f>Table1[[#This Row],[pledged]]/Table1[[#This Row],[goal]]</f>
        <v>1.01004125</v>
      </c>
      <c r="P1608">
        <f>ROUND(Table1[[#This Row],[pledged]]/Table1[[#This Row],[backers_count]],0)</f>
        <v>88</v>
      </c>
      <c r="Q1608" t="str">
        <f>LEFT(Table1[[#This Row],[Category and Sub-Category]],FIND("/",Table1[[#This Row],[Category and Sub-Category]])-1)</f>
        <v>music</v>
      </c>
      <c r="R1608" t="str">
        <f>RIGHT(Table1[[#This Row],[Category and Sub-Category]],LEN(Table1[[#This Row],[Category and Sub-Category]])-FIND("/",Table1[[#This Row],[Category and Sub-Category]]))</f>
        <v>rock</v>
      </c>
      <c r="S1608" s="9">
        <f>(((Table1[[#This Row],[launched_at]]/60)/60)/24)+DATE(1970,1,1)+(-5/24)</f>
        <v>40535.903217592589</v>
      </c>
      <c r="T1608" s="9">
        <f>(((Table1[[#This Row],[deadline]]/60)/60)/24)+DATE(1970,1,1)+(-5/24)</f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1">
        <f>Table1[[#This Row],[pledged]]/Table1[[#This Row],[goal]]</f>
        <v>1.4511000000000001</v>
      </c>
      <c r="P1609">
        <f>ROUND(Table1[[#This Row],[pledged]]/Table1[[#This Row],[backers_count]],0)</f>
        <v>71</v>
      </c>
      <c r="Q1609" t="str">
        <f>LEFT(Table1[[#This Row],[Category and Sub-Category]],FIND("/",Table1[[#This Row],[Category and Sub-Category]])-1)</f>
        <v>music</v>
      </c>
      <c r="R1609" t="str">
        <f>RIGHT(Table1[[#This Row],[Category and Sub-Category]],LEN(Table1[[#This Row],[Category and Sub-Category]])-FIND("/",Table1[[#This Row],[Category and Sub-Category]]))</f>
        <v>rock</v>
      </c>
      <c r="S1609" s="9">
        <f>(((Table1[[#This Row],[launched_at]]/60)/60)/24)+DATE(1970,1,1)+(-5/24)</f>
        <v>41053.600127314814</v>
      </c>
      <c r="T1609" s="9">
        <f>(((Table1[[#This Row],[deadline]]/60)/60)/24)+DATE(1970,1,1)+(-5/24)</f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1">
        <f>Table1[[#This Row],[pledged]]/Table1[[#This Row],[goal]]</f>
        <v>1.0125</v>
      </c>
      <c r="P1610">
        <f>ROUND(Table1[[#This Row],[pledged]]/Table1[[#This Row],[backers_count]],0)</f>
        <v>53</v>
      </c>
      <c r="Q1610" t="str">
        <f>LEFT(Table1[[#This Row],[Category and Sub-Category]],FIND("/",Table1[[#This Row],[Category and Sub-Category]])-1)</f>
        <v>music</v>
      </c>
      <c r="R1610" t="str">
        <f>RIGHT(Table1[[#This Row],[Category and Sub-Category]],LEN(Table1[[#This Row],[Category and Sub-Category]])-FIND("/",Table1[[#This Row],[Category and Sub-Category]]))</f>
        <v>rock</v>
      </c>
      <c r="S1610" s="9">
        <f>(((Table1[[#This Row],[launched_at]]/60)/60)/24)+DATE(1970,1,1)+(-5/24)</f>
        <v>41607.622523148144</v>
      </c>
      <c r="T1610" s="9">
        <f>(((Table1[[#This Row],[deadline]]/60)/60)/24)+DATE(1970,1,1)+(-5/24)</f>
        <v>41640.018055555556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1">
        <f>Table1[[#This Row],[pledged]]/Table1[[#This Row],[goal]]</f>
        <v>1.1833333333333333</v>
      </c>
      <c r="P1611">
        <f>ROUND(Table1[[#This Row],[pledged]]/Table1[[#This Row],[backers_count]],0)</f>
        <v>444</v>
      </c>
      <c r="Q1611" t="str">
        <f>LEFT(Table1[[#This Row],[Category and Sub-Category]],FIND("/",Table1[[#This Row],[Category and Sub-Category]])-1)</f>
        <v>music</v>
      </c>
      <c r="R1611" t="str">
        <f>RIGHT(Table1[[#This Row],[Category and Sub-Category]],LEN(Table1[[#This Row],[Category and Sub-Category]])-FIND("/",Table1[[#This Row],[Category and Sub-Category]]))</f>
        <v>rock</v>
      </c>
      <c r="S1611" s="9">
        <f>(((Table1[[#This Row],[launched_at]]/60)/60)/24)+DATE(1970,1,1)+(-5/24)</f>
        <v>40795.792928240735</v>
      </c>
      <c r="T1611" s="9">
        <f>(((Table1[[#This Row],[deadline]]/60)/60)/24)+DATE(1970,1,1)+(-5/24)</f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1">
        <f>Table1[[#This Row],[pledged]]/Table1[[#This Row],[goal]]</f>
        <v>2.7185000000000001</v>
      </c>
      <c r="P1612">
        <f>ROUND(Table1[[#This Row],[pledged]]/Table1[[#This Row],[backers_count]],0)</f>
        <v>49</v>
      </c>
      <c r="Q1612" t="str">
        <f>LEFT(Table1[[#This Row],[Category and Sub-Category]],FIND("/",Table1[[#This Row],[Category and Sub-Category]])-1)</f>
        <v>music</v>
      </c>
      <c r="R1612" t="str">
        <f>RIGHT(Table1[[#This Row],[Category and Sub-Category]],LEN(Table1[[#This Row],[Category and Sub-Category]])-FIND("/",Table1[[#This Row],[Category and Sub-Category]]))</f>
        <v>rock</v>
      </c>
      <c r="S1612" s="9">
        <f>(((Table1[[#This Row],[launched_at]]/60)/60)/24)+DATE(1970,1,1)+(-5/24)</f>
        <v>41228.716550925921</v>
      </c>
      <c r="T1612" s="9">
        <f>(((Table1[[#This Row],[deadline]]/60)/60)/24)+DATE(1970,1,1)+(-5/24)</f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1">
        <f>Table1[[#This Row],[pledged]]/Table1[[#This Row],[goal]]</f>
        <v>1.25125</v>
      </c>
      <c r="P1613">
        <f>ROUND(Table1[[#This Row],[pledged]]/Table1[[#This Row],[backers_count]],0)</f>
        <v>37</v>
      </c>
      <c r="Q1613" t="str">
        <f>LEFT(Table1[[#This Row],[Category and Sub-Category]],FIND("/",Table1[[#This Row],[Category and Sub-Category]])-1)</f>
        <v>music</v>
      </c>
      <c r="R1613" t="str">
        <f>RIGHT(Table1[[#This Row],[Category and Sub-Category]],LEN(Table1[[#This Row],[Category and Sub-Category]])-FIND("/",Table1[[#This Row],[Category and Sub-Category]]))</f>
        <v>rock</v>
      </c>
      <c r="S1613" s="9">
        <f>(((Table1[[#This Row],[launched_at]]/60)/60)/24)+DATE(1970,1,1)+(-5/24)</f>
        <v>41408.792037037034</v>
      </c>
      <c r="T1613" s="9">
        <f>(((Table1[[#This Row],[deadline]]/60)/60)/24)+DATE(1970,1,1)+(-5/24)</f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1">
        <f>Table1[[#This Row],[pledged]]/Table1[[#This Row],[goal]]</f>
        <v>1.1000000000000001</v>
      </c>
      <c r="P1614">
        <f>ROUND(Table1[[#This Row],[pledged]]/Table1[[#This Row],[backers_count]],0)</f>
        <v>50</v>
      </c>
      <c r="Q1614" t="str">
        <f>LEFT(Table1[[#This Row],[Category and Sub-Category]],FIND("/",Table1[[#This Row],[Category and Sub-Category]])-1)</f>
        <v>music</v>
      </c>
      <c r="R1614" t="str">
        <f>RIGHT(Table1[[#This Row],[Category and Sub-Category]],LEN(Table1[[#This Row],[Category and Sub-Category]])-FIND("/",Table1[[#This Row],[Category and Sub-Category]]))</f>
        <v>rock</v>
      </c>
      <c r="S1614" s="9">
        <f>(((Table1[[#This Row],[launched_at]]/60)/60)/24)+DATE(1970,1,1)+(-5/24)</f>
        <v>41246.666481481479</v>
      </c>
      <c r="T1614" s="9">
        <f>(((Table1[[#This Row],[deadline]]/60)/60)/24)+DATE(1970,1,1)+(-5/24)</f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1">
        <f>Table1[[#This Row],[pledged]]/Table1[[#This Row],[goal]]</f>
        <v>1.0149999999999999</v>
      </c>
      <c r="P1615">
        <f>ROUND(Table1[[#This Row],[pledged]]/Table1[[#This Row],[backers_count]],0)</f>
        <v>39</v>
      </c>
      <c r="Q1615" t="str">
        <f>LEFT(Table1[[#This Row],[Category and Sub-Category]],FIND("/",Table1[[#This Row],[Category and Sub-Category]])-1)</f>
        <v>music</v>
      </c>
      <c r="R1615" t="str">
        <f>RIGHT(Table1[[#This Row],[Category and Sub-Category]],LEN(Table1[[#This Row],[Category and Sub-Category]])-FIND("/",Table1[[#This Row],[Category and Sub-Category]]))</f>
        <v>rock</v>
      </c>
      <c r="S1615" s="9">
        <f>(((Table1[[#This Row],[launched_at]]/60)/60)/24)+DATE(1970,1,1)+(-5/24)</f>
        <v>41081.861134259256</v>
      </c>
      <c r="T1615" s="9">
        <f>(((Table1[[#This Row],[deadline]]/60)/60)/24)+DATE(1970,1,1)+(-5/24)</f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1">
        <f>Table1[[#This Row],[pledged]]/Table1[[#This Row],[goal]]</f>
        <v>1.0269999999999999</v>
      </c>
      <c r="P1616">
        <f>ROUND(Table1[[#This Row],[pledged]]/Table1[[#This Row],[backers_count]],0)</f>
        <v>67</v>
      </c>
      <c r="Q1616" t="str">
        <f>LEFT(Table1[[#This Row],[Category and Sub-Category]],FIND("/",Table1[[#This Row],[Category and Sub-Category]])-1)</f>
        <v>music</v>
      </c>
      <c r="R1616" t="str">
        <f>RIGHT(Table1[[#This Row],[Category and Sub-Category]],LEN(Table1[[#This Row],[Category and Sub-Category]])-FIND("/",Table1[[#This Row],[Category and Sub-Category]]))</f>
        <v>rock</v>
      </c>
      <c r="S1616" s="9">
        <f>(((Table1[[#This Row],[launched_at]]/60)/60)/24)+DATE(1970,1,1)+(-5/24)</f>
        <v>41794.772789351846</v>
      </c>
      <c r="T1616" s="9">
        <f>(((Table1[[#This Row],[deadline]]/60)/60)/24)+DATE(1970,1,1)+(-5/24)</f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1">
        <f>Table1[[#This Row],[pledged]]/Table1[[#This Row],[goal]]</f>
        <v>1.1412500000000001</v>
      </c>
      <c r="P1617">
        <f>ROUND(Table1[[#This Row],[pledged]]/Table1[[#This Row],[backers_count]],0)</f>
        <v>67</v>
      </c>
      <c r="Q1617" t="str">
        <f>LEFT(Table1[[#This Row],[Category and Sub-Category]],FIND("/",Table1[[#This Row],[Category and Sub-Category]])-1)</f>
        <v>music</v>
      </c>
      <c r="R1617" t="str">
        <f>RIGHT(Table1[[#This Row],[Category and Sub-Category]],LEN(Table1[[#This Row],[Category and Sub-Category]])-FIND("/",Table1[[#This Row],[Category and Sub-Category]]))</f>
        <v>rock</v>
      </c>
      <c r="S1617" s="9">
        <f>(((Table1[[#This Row],[launched_at]]/60)/60)/24)+DATE(1970,1,1)+(-5/24)</f>
        <v>40844.842546296291</v>
      </c>
      <c r="T1617" s="9">
        <f>(((Table1[[#This Row],[deadline]]/60)/60)/24)+DATE(1970,1,1)+(-5/24)</f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1">
        <f>Table1[[#This Row],[pledged]]/Table1[[#This Row],[goal]]</f>
        <v>1.042</v>
      </c>
      <c r="P1618">
        <f>ROUND(Table1[[#This Row],[pledged]]/Table1[[#This Row],[backers_count]],0)</f>
        <v>66</v>
      </c>
      <c r="Q1618" t="str">
        <f>LEFT(Table1[[#This Row],[Category and Sub-Category]],FIND("/",Table1[[#This Row],[Category and Sub-Category]])-1)</f>
        <v>music</v>
      </c>
      <c r="R1618" t="str">
        <f>RIGHT(Table1[[#This Row],[Category and Sub-Category]],LEN(Table1[[#This Row],[Category and Sub-Category]])-FIND("/",Table1[[#This Row],[Category and Sub-Category]]))</f>
        <v>rock</v>
      </c>
      <c r="S1618" s="9">
        <f>(((Table1[[#This Row],[launched_at]]/60)/60)/24)+DATE(1970,1,1)+(-5/24)</f>
        <v>41194.507187499999</v>
      </c>
      <c r="T1618" s="9">
        <f>(((Table1[[#This Row],[deadline]]/60)/60)/24)+DATE(1970,1,1)+(-5/24)</f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1">
        <f>Table1[[#This Row],[pledged]]/Table1[[#This Row],[goal]]</f>
        <v>1.4585714285714286</v>
      </c>
      <c r="P1619">
        <f>ROUND(Table1[[#This Row],[pledged]]/Table1[[#This Row],[backers_count]],0)</f>
        <v>65</v>
      </c>
      <c r="Q1619" t="str">
        <f>LEFT(Table1[[#This Row],[Category and Sub-Category]],FIND("/",Table1[[#This Row],[Category and Sub-Category]])-1)</f>
        <v>music</v>
      </c>
      <c r="R1619" t="str">
        <f>RIGHT(Table1[[#This Row],[Category and Sub-Category]],LEN(Table1[[#This Row],[Category and Sub-Category]])-FIND("/",Table1[[#This Row],[Category and Sub-Category]]))</f>
        <v>rock</v>
      </c>
      <c r="S1619" s="9">
        <f>(((Table1[[#This Row],[launched_at]]/60)/60)/24)+DATE(1970,1,1)+(-5/24)</f>
        <v>41546.455879629626</v>
      </c>
      <c r="T1619" s="9">
        <f>(((Table1[[#This Row],[deadline]]/60)/60)/24)+DATE(1970,1,1)+(-5/24)</f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1">
        <f>Table1[[#This Row],[pledged]]/Table1[[#This Row],[goal]]</f>
        <v>1.0506666666666666</v>
      </c>
      <c r="P1620">
        <f>ROUND(Table1[[#This Row],[pledged]]/Table1[[#This Row],[backers_count]],0)</f>
        <v>58</v>
      </c>
      <c r="Q1620" t="str">
        <f>LEFT(Table1[[#This Row],[Category and Sub-Category]],FIND("/",Table1[[#This Row],[Category and Sub-Category]])-1)</f>
        <v>music</v>
      </c>
      <c r="R1620" t="str">
        <f>RIGHT(Table1[[#This Row],[Category and Sub-Category]],LEN(Table1[[#This Row],[Category and Sub-Category]])-FIND("/",Table1[[#This Row],[Category and Sub-Category]]))</f>
        <v>rock</v>
      </c>
      <c r="S1620" s="9">
        <f>(((Table1[[#This Row],[launched_at]]/60)/60)/24)+DATE(1970,1,1)+(-5/24)</f>
        <v>41301.446006944439</v>
      </c>
      <c r="T1620" s="9">
        <f>(((Table1[[#This Row],[deadline]]/60)/60)/24)+DATE(1970,1,1)+(-5/24)</f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1">
        <f>Table1[[#This Row],[pledged]]/Table1[[#This Row],[goal]]</f>
        <v>1.3333333333333333</v>
      </c>
      <c r="P1621">
        <f>ROUND(Table1[[#This Row],[pledged]]/Table1[[#This Row],[backers_count]],0)</f>
        <v>87</v>
      </c>
      <c r="Q1621" t="str">
        <f>LEFT(Table1[[#This Row],[Category and Sub-Category]],FIND("/",Table1[[#This Row],[Category and Sub-Category]])-1)</f>
        <v>music</v>
      </c>
      <c r="R1621" t="str">
        <f>RIGHT(Table1[[#This Row],[Category and Sub-Category]],LEN(Table1[[#This Row],[Category and Sub-Category]])-FIND("/",Table1[[#This Row],[Category and Sub-Category]]))</f>
        <v>rock</v>
      </c>
      <c r="S1621" s="9">
        <f>(((Table1[[#This Row],[launched_at]]/60)/60)/24)+DATE(1970,1,1)+(-5/24)</f>
        <v>41875.977847222224</v>
      </c>
      <c r="T1621" s="9">
        <f>(((Table1[[#This Row],[deadline]]/60)/60)/24)+DATE(1970,1,1)+(-5/24)</f>
        <v>41896.977847222224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1">
        <f>Table1[[#This Row],[pledged]]/Table1[[#This Row],[goal]]</f>
        <v>1.1299999999999999</v>
      </c>
      <c r="P1622">
        <f>ROUND(Table1[[#This Row],[pledged]]/Table1[[#This Row],[backers_count]],0)</f>
        <v>66</v>
      </c>
      <c r="Q1622" t="str">
        <f>LEFT(Table1[[#This Row],[Category and Sub-Category]],FIND("/",Table1[[#This Row],[Category and Sub-Category]])-1)</f>
        <v>music</v>
      </c>
      <c r="R1622" t="str">
        <f>RIGHT(Table1[[#This Row],[Category and Sub-Category]],LEN(Table1[[#This Row],[Category and Sub-Category]])-FIND("/",Table1[[#This Row],[Category and Sub-Category]]))</f>
        <v>rock</v>
      </c>
      <c r="S1622" s="9">
        <f>(((Table1[[#This Row],[launched_at]]/60)/60)/24)+DATE(1970,1,1)+(-5/24)</f>
        <v>41321.131249999999</v>
      </c>
      <c r="T1622" s="9">
        <f>(((Table1[[#This Row],[deadline]]/60)/60)/24)+DATE(1970,1,1)+(-5/24)</f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1">
        <f>Table1[[#This Row],[pledged]]/Table1[[#This Row],[goal]]</f>
        <v>1.212</v>
      </c>
      <c r="P1623">
        <f>ROUND(Table1[[#This Row],[pledged]]/Table1[[#This Row],[backers_count]],0)</f>
        <v>164</v>
      </c>
      <c r="Q1623" t="str">
        <f>LEFT(Table1[[#This Row],[Category and Sub-Category]],FIND("/",Table1[[#This Row],[Category and Sub-Category]])-1)</f>
        <v>music</v>
      </c>
      <c r="R1623" t="str">
        <f>RIGHT(Table1[[#This Row],[Category and Sub-Category]],LEN(Table1[[#This Row],[Category and Sub-Category]])-FIND("/",Table1[[#This Row],[Category and Sub-Category]]))</f>
        <v>rock</v>
      </c>
      <c r="S1623" s="9">
        <f>(((Table1[[#This Row],[launched_at]]/60)/60)/24)+DATE(1970,1,1)+(-5/24)</f>
        <v>41003.398321759254</v>
      </c>
      <c r="T1623" s="9">
        <f>(((Table1[[#This Row],[deadline]]/60)/60)/24)+DATE(1970,1,1)+(-5/24)</f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1">
        <f>Table1[[#This Row],[pledged]]/Table1[[#This Row],[goal]]</f>
        <v>1.0172463768115942</v>
      </c>
      <c r="P1624">
        <f>ROUND(Table1[[#This Row],[pledged]]/Table1[[#This Row],[backers_count]],0)</f>
        <v>108</v>
      </c>
      <c r="Q1624" t="str">
        <f>LEFT(Table1[[#This Row],[Category and Sub-Category]],FIND("/",Table1[[#This Row],[Category and Sub-Category]])-1)</f>
        <v>music</v>
      </c>
      <c r="R1624" t="str">
        <f>RIGHT(Table1[[#This Row],[Category and Sub-Category]],LEN(Table1[[#This Row],[Category and Sub-Category]])-FIND("/",Table1[[#This Row],[Category and Sub-Category]]))</f>
        <v>rock</v>
      </c>
      <c r="S1624" s="9">
        <f>(((Table1[[#This Row],[launched_at]]/60)/60)/24)+DATE(1970,1,1)+(-5/24)</f>
        <v>41950.086504629624</v>
      </c>
      <c r="T1624" s="9">
        <f>(((Table1[[#This Row],[deadline]]/60)/60)/24)+DATE(1970,1,1)+(-5/24)</f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1">
        <f>Table1[[#This Row],[pledged]]/Table1[[#This Row],[goal]]</f>
        <v>1.0106666666666666</v>
      </c>
      <c r="P1625">
        <f>ROUND(Table1[[#This Row],[pledged]]/Table1[[#This Row],[backers_count]],0)</f>
        <v>42</v>
      </c>
      <c r="Q1625" t="str">
        <f>LEFT(Table1[[#This Row],[Category and Sub-Category]],FIND("/",Table1[[#This Row],[Category and Sub-Category]])-1)</f>
        <v>music</v>
      </c>
      <c r="R1625" t="str">
        <f>RIGHT(Table1[[#This Row],[Category and Sub-Category]],LEN(Table1[[#This Row],[Category and Sub-Category]])-FIND("/",Table1[[#This Row],[Category and Sub-Category]]))</f>
        <v>rock</v>
      </c>
      <c r="S1625" s="9">
        <f>(((Table1[[#This Row],[launched_at]]/60)/60)/24)+DATE(1970,1,1)+(-5/24)</f>
        <v>41453.480196759258</v>
      </c>
      <c r="T1625" s="9">
        <f>(((Table1[[#This Row],[deadline]]/60)/60)/24)+DATE(1970,1,1)+(-5/24)</f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1">
        <f>Table1[[#This Row],[pledged]]/Table1[[#This Row],[goal]]</f>
        <v>1.18</v>
      </c>
      <c r="P1626">
        <f>ROUND(Table1[[#This Row],[pledged]]/Table1[[#This Row],[backers_count]],0)</f>
        <v>47</v>
      </c>
      <c r="Q1626" t="str">
        <f>LEFT(Table1[[#This Row],[Category and Sub-Category]],FIND("/",Table1[[#This Row],[Category and Sub-Category]])-1)</f>
        <v>music</v>
      </c>
      <c r="R1626" t="str">
        <f>RIGHT(Table1[[#This Row],[Category and Sub-Category]],LEN(Table1[[#This Row],[Category and Sub-Category]])-FIND("/",Table1[[#This Row],[Category and Sub-Category]]))</f>
        <v>rock</v>
      </c>
      <c r="S1626" s="9">
        <f>(((Table1[[#This Row],[launched_at]]/60)/60)/24)+DATE(1970,1,1)+(-5/24)</f>
        <v>41243.158969907403</v>
      </c>
      <c r="T1626" s="9">
        <f>(((Table1[[#This Row],[deadline]]/60)/60)/24)+DATE(1970,1,1)+(-5/24)</f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1">
        <f>Table1[[#This Row],[pledged]]/Table1[[#This Row],[goal]]</f>
        <v>1.5533333333333332</v>
      </c>
      <c r="P1627">
        <f>ROUND(Table1[[#This Row],[pledged]]/Table1[[#This Row],[backers_count]],0)</f>
        <v>112</v>
      </c>
      <c r="Q1627" t="str">
        <f>LEFT(Table1[[#This Row],[Category and Sub-Category]],FIND("/",Table1[[#This Row],[Category and Sub-Category]])-1)</f>
        <v>music</v>
      </c>
      <c r="R1627" t="str">
        <f>RIGHT(Table1[[#This Row],[Category and Sub-Category]],LEN(Table1[[#This Row],[Category and Sub-Category]])-FIND("/",Table1[[#This Row],[Category and Sub-Category]]))</f>
        <v>rock</v>
      </c>
      <c r="S1627" s="9">
        <f>(((Table1[[#This Row],[launched_at]]/60)/60)/24)+DATE(1970,1,1)+(-5/24)</f>
        <v>41135.491354166668</v>
      </c>
      <c r="T1627" s="9">
        <f>(((Table1[[#This Row],[deadline]]/60)/60)/24)+DATE(1970,1,1)+(-5/24)</f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1">
        <f>Table1[[#This Row],[pledged]]/Table1[[#This Row],[goal]]</f>
        <v>1.0118750000000001</v>
      </c>
      <c r="P1628">
        <f>ROUND(Table1[[#This Row],[pledged]]/Table1[[#This Row],[backers_count]],0)</f>
        <v>75</v>
      </c>
      <c r="Q1628" t="str">
        <f>LEFT(Table1[[#This Row],[Category and Sub-Category]],FIND("/",Table1[[#This Row],[Category and Sub-Category]])-1)</f>
        <v>music</v>
      </c>
      <c r="R1628" t="str">
        <f>RIGHT(Table1[[#This Row],[Category and Sub-Category]],LEN(Table1[[#This Row],[Category and Sub-Category]])-FIND("/",Table1[[#This Row],[Category and Sub-Category]]))</f>
        <v>rock</v>
      </c>
      <c r="S1628" s="9">
        <f>(((Table1[[#This Row],[launched_at]]/60)/60)/24)+DATE(1970,1,1)+(-5/24)</f>
        <v>41579.639664351853</v>
      </c>
      <c r="T1628" s="9">
        <f>(((Table1[[#This Row],[deadline]]/60)/60)/24)+DATE(1970,1,1)+(-5/24)</f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1">
        <f>Table1[[#This Row],[pledged]]/Table1[[#This Row],[goal]]</f>
        <v>1.17</v>
      </c>
      <c r="P1629">
        <f>ROUND(Table1[[#This Row],[pledged]]/Table1[[#This Row],[backers_count]],0)</f>
        <v>62</v>
      </c>
      <c r="Q1629" t="str">
        <f>LEFT(Table1[[#This Row],[Category and Sub-Category]],FIND("/",Table1[[#This Row],[Category and Sub-Category]])-1)</f>
        <v>music</v>
      </c>
      <c r="R1629" t="str">
        <f>RIGHT(Table1[[#This Row],[Category and Sub-Category]],LEN(Table1[[#This Row],[Category and Sub-Category]])-FIND("/",Table1[[#This Row],[Category and Sub-Category]]))</f>
        <v>rock</v>
      </c>
      <c r="S1629" s="9">
        <f>(((Table1[[#This Row],[launched_at]]/60)/60)/24)+DATE(1970,1,1)+(-5/24)</f>
        <v>41205.498715277776</v>
      </c>
      <c r="T1629" s="9">
        <f>(((Table1[[#This Row],[deadline]]/60)/60)/24)+DATE(1970,1,1)+(-5/24)</f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1">
        <f>Table1[[#This Row],[pledged]]/Table1[[#This Row],[goal]]</f>
        <v>1.00925</v>
      </c>
      <c r="P1630">
        <f>ROUND(Table1[[#This Row],[pledged]]/Table1[[#This Row],[backers_count]],0)</f>
        <v>46</v>
      </c>
      <c r="Q1630" t="str">
        <f>LEFT(Table1[[#This Row],[Category and Sub-Category]],FIND("/",Table1[[#This Row],[Category and Sub-Category]])-1)</f>
        <v>music</v>
      </c>
      <c r="R1630" t="str">
        <f>RIGHT(Table1[[#This Row],[Category and Sub-Category]],LEN(Table1[[#This Row],[Category and Sub-Category]])-FIND("/",Table1[[#This Row],[Category and Sub-Category]]))</f>
        <v>rock</v>
      </c>
      <c r="S1630" s="9">
        <f>(((Table1[[#This Row],[launched_at]]/60)/60)/24)+DATE(1970,1,1)+(-5/24)</f>
        <v>41774.528726851851</v>
      </c>
      <c r="T1630" s="9">
        <f>(((Table1[[#This Row],[deadline]]/60)/60)/24)+DATE(1970,1,1)+(-5/24)</f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1">
        <f>Table1[[#This Row],[pledged]]/Table1[[#This Row],[goal]]</f>
        <v>1.0366666666666666</v>
      </c>
      <c r="P1631">
        <f>ROUND(Table1[[#This Row],[pledged]]/Table1[[#This Row],[backers_count]],0)</f>
        <v>76</v>
      </c>
      <c r="Q1631" t="str">
        <f>LEFT(Table1[[#This Row],[Category and Sub-Category]],FIND("/",Table1[[#This Row],[Category and Sub-Category]])-1)</f>
        <v>music</v>
      </c>
      <c r="R1631" t="str">
        <f>RIGHT(Table1[[#This Row],[Category and Sub-Category]],LEN(Table1[[#This Row],[Category and Sub-Category]])-FIND("/",Table1[[#This Row],[Category and Sub-Category]]))</f>
        <v>rock</v>
      </c>
      <c r="S1631" s="9">
        <f>(((Table1[[#This Row],[launched_at]]/60)/60)/24)+DATE(1970,1,1)+(-5/24)</f>
        <v>41645.658946759257</v>
      </c>
      <c r="T1631" s="9">
        <f>(((Table1[[#This Row],[deadline]]/60)/60)/24)+DATE(1970,1,1)+(-5/24)</f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1">
        <f>Table1[[#This Row],[pledged]]/Table1[[#This Row],[goal]]</f>
        <v>2.6524999999999999</v>
      </c>
      <c r="P1632">
        <f>ROUND(Table1[[#This Row],[pledged]]/Table1[[#This Row],[backers_count]],0)</f>
        <v>84</v>
      </c>
      <c r="Q1632" t="str">
        <f>LEFT(Table1[[#This Row],[Category and Sub-Category]],FIND("/",Table1[[#This Row],[Category and Sub-Category]])-1)</f>
        <v>music</v>
      </c>
      <c r="R1632" t="str">
        <f>RIGHT(Table1[[#This Row],[Category and Sub-Category]],LEN(Table1[[#This Row],[Category and Sub-Category]])-FIND("/",Table1[[#This Row],[Category and Sub-Category]]))</f>
        <v>rock</v>
      </c>
      <c r="S1632" s="9">
        <f>(((Table1[[#This Row],[launched_at]]/60)/60)/24)+DATE(1970,1,1)+(-5/24)</f>
        <v>40939.629340277774</v>
      </c>
      <c r="T1632" s="9">
        <f>(((Table1[[#This Row],[deadline]]/60)/60)/24)+DATE(1970,1,1)+(-5/24)</f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1">
        <f>Table1[[#This Row],[pledged]]/Table1[[#This Row],[goal]]</f>
        <v>1.5590999999999999</v>
      </c>
      <c r="P1633">
        <f>ROUND(Table1[[#This Row],[pledged]]/Table1[[#This Row],[backers_count]],0)</f>
        <v>117</v>
      </c>
      <c r="Q1633" t="str">
        <f>LEFT(Table1[[#This Row],[Category and Sub-Category]],FIND("/",Table1[[#This Row],[Category and Sub-Category]])-1)</f>
        <v>music</v>
      </c>
      <c r="R1633" t="str">
        <f>RIGHT(Table1[[#This Row],[Category and Sub-Category]],LEN(Table1[[#This Row],[Category and Sub-Category]])-FIND("/",Table1[[#This Row],[Category and Sub-Category]]))</f>
        <v>rock</v>
      </c>
      <c r="S1633" s="9">
        <f>(((Table1[[#This Row],[launched_at]]/60)/60)/24)+DATE(1970,1,1)+(-5/24)</f>
        <v>41164.65116898148</v>
      </c>
      <c r="T1633" s="9">
        <f>(((Table1[[#This Row],[deadline]]/60)/60)/24)+DATE(1970,1,1)+(-5/24)</f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1">
        <f>Table1[[#This Row],[pledged]]/Table1[[#This Row],[goal]]</f>
        <v>1.0162500000000001</v>
      </c>
      <c r="P1634">
        <f>ROUND(Table1[[#This Row],[pledged]]/Table1[[#This Row],[backers_count]],0)</f>
        <v>86</v>
      </c>
      <c r="Q1634" t="str">
        <f>LEFT(Table1[[#This Row],[Category and Sub-Category]],FIND("/",Table1[[#This Row],[Category and Sub-Category]])-1)</f>
        <v>music</v>
      </c>
      <c r="R1634" t="str">
        <f>RIGHT(Table1[[#This Row],[Category and Sub-Category]],LEN(Table1[[#This Row],[Category and Sub-Category]])-FIND("/",Table1[[#This Row],[Category and Sub-Category]]))</f>
        <v>rock</v>
      </c>
      <c r="S1634" s="9">
        <f>(((Table1[[#This Row],[launched_at]]/60)/60)/24)+DATE(1970,1,1)+(-5/24)</f>
        <v>40750.132569444439</v>
      </c>
      <c r="T1634" s="9">
        <f>(((Table1[[#This Row],[deadline]]/60)/60)/24)+DATE(1970,1,1)+(-5/24)</f>
        <v>40810.132569444439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1">
        <f>Table1[[#This Row],[pledged]]/Table1[[#This Row],[goal]]</f>
        <v>1</v>
      </c>
      <c r="P1635">
        <f>ROUND(Table1[[#This Row],[pledged]]/Table1[[#This Row],[backers_count]],0)</f>
        <v>172</v>
      </c>
      <c r="Q1635" t="str">
        <f>LEFT(Table1[[#This Row],[Category and Sub-Category]],FIND("/",Table1[[#This Row],[Category and Sub-Category]])-1)</f>
        <v>music</v>
      </c>
      <c r="R1635" t="str">
        <f>RIGHT(Table1[[#This Row],[Category and Sub-Category]],LEN(Table1[[#This Row],[Category and Sub-Category]])-FIND("/",Table1[[#This Row],[Category and Sub-Category]]))</f>
        <v>rock</v>
      </c>
      <c r="S1635" s="9">
        <f>(((Table1[[#This Row],[launched_at]]/60)/60)/24)+DATE(1970,1,1)+(-5/24)</f>
        <v>40896.675416666665</v>
      </c>
      <c r="T1635" s="9">
        <f>(((Table1[[#This Row],[deadline]]/60)/60)/24)+DATE(1970,1,1)+(-5/24)</f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1">
        <f>Table1[[#This Row],[pledged]]/Table1[[#This Row],[goal]]</f>
        <v>1.0049999999999999</v>
      </c>
      <c r="P1636">
        <f>ROUND(Table1[[#This Row],[pledged]]/Table1[[#This Row],[backers_count]],0)</f>
        <v>63</v>
      </c>
      <c r="Q1636" t="str">
        <f>LEFT(Table1[[#This Row],[Category and Sub-Category]],FIND("/",Table1[[#This Row],[Category and Sub-Category]])-1)</f>
        <v>music</v>
      </c>
      <c r="R1636" t="str">
        <f>RIGHT(Table1[[#This Row],[Category and Sub-Category]],LEN(Table1[[#This Row],[Category and Sub-Category]])-FIND("/",Table1[[#This Row],[Category and Sub-Category]]))</f>
        <v>rock</v>
      </c>
      <c r="S1636" s="9">
        <f>(((Table1[[#This Row],[launched_at]]/60)/60)/24)+DATE(1970,1,1)+(-5/24)</f>
        <v>40657.981493055551</v>
      </c>
      <c r="T1636" s="9">
        <f>(((Table1[[#This Row],[deadline]]/60)/60)/24)+DATE(1970,1,1)+(-5/24)</f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1">
        <f>Table1[[#This Row],[pledged]]/Table1[[#This Row],[goal]]</f>
        <v>1.2529999999999999</v>
      </c>
      <c r="P1637">
        <f>ROUND(Table1[[#This Row],[pledged]]/Table1[[#This Row],[backers_count]],0)</f>
        <v>68</v>
      </c>
      <c r="Q1637" t="str">
        <f>LEFT(Table1[[#This Row],[Category and Sub-Category]],FIND("/",Table1[[#This Row],[Category and Sub-Category]])-1)</f>
        <v>music</v>
      </c>
      <c r="R1637" t="str">
        <f>RIGHT(Table1[[#This Row],[Category and Sub-Category]],LEN(Table1[[#This Row],[Category and Sub-Category]])-FIND("/",Table1[[#This Row],[Category and Sub-Category]]))</f>
        <v>rock</v>
      </c>
      <c r="S1637" s="9">
        <f>(((Table1[[#This Row],[launched_at]]/60)/60)/24)+DATE(1970,1,1)+(-5/24)</f>
        <v>42502.660428240742</v>
      </c>
      <c r="T1637" s="9">
        <f>(((Table1[[#This Row],[deadline]]/60)/60)/24)+DATE(1970,1,1)+(-5/24)</f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1">
        <f>Table1[[#This Row],[pledged]]/Table1[[#This Row],[goal]]</f>
        <v>1.0355555555555556</v>
      </c>
      <c r="P1638">
        <f>ROUND(Table1[[#This Row],[pledged]]/Table1[[#This Row],[backers_count]],0)</f>
        <v>54</v>
      </c>
      <c r="Q1638" t="str">
        <f>LEFT(Table1[[#This Row],[Category and Sub-Category]],FIND("/",Table1[[#This Row],[Category and Sub-Category]])-1)</f>
        <v>music</v>
      </c>
      <c r="R1638" t="str">
        <f>RIGHT(Table1[[#This Row],[Category and Sub-Category]],LEN(Table1[[#This Row],[Category and Sub-Category]])-FIND("/",Table1[[#This Row],[Category and Sub-Category]]))</f>
        <v>rock</v>
      </c>
      <c r="S1638" s="9">
        <f>(((Table1[[#This Row],[launched_at]]/60)/60)/24)+DATE(1970,1,1)+(-5/24)</f>
        <v>40662.878333333334</v>
      </c>
      <c r="T1638" s="9">
        <f>(((Table1[[#This Row],[deadline]]/60)/60)/24)+DATE(1970,1,1)+(-5/24)</f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1">
        <f>Table1[[#This Row],[pledged]]/Table1[[#This Row],[goal]]</f>
        <v>1.038</v>
      </c>
      <c r="P1639">
        <f>ROUND(Table1[[#This Row],[pledged]]/Table1[[#This Row],[backers_count]],0)</f>
        <v>35</v>
      </c>
      <c r="Q1639" t="str">
        <f>LEFT(Table1[[#This Row],[Category and Sub-Category]],FIND("/",Table1[[#This Row],[Category and Sub-Category]])-1)</f>
        <v>music</v>
      </c>
      <c r="R1639" t="str">
        <f>RIGHT(Table1[[#This Row],[Category and Sub-Category]],LEN(Table1[[#This Row],[Category and Sub-Category]])-FIND("/",Table1[[#This Row],[Category and Sub-Category]]))</f>
        <v>rock</v>
      </c>
      <c r="S1639" s="9">
        <f>(((Table1[[#This Row],[launched_at]]/60)/60)/24)+DATE(1970,1,1)+(-5/24)</f>
        <v>40122.543287037035</v>
      </c>
      <c r="T1639" s="9">
        <f>(((Table1[[#This Row],[deadline]]/60)/60)/24)+DATE(1970,1,1)+(-5/24)</f>
        <v>40178.777083333334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1">
        <f>Table1[[#This Row],[pledged]]/Table1[[#This Row],[goal]]</f>
        <v>1.05</v>
      </c>
      <c r="P1640">
        <f>ROUND(Table1[[#This Row],[pledged]]/Table1[[#This Row],[backers_count]],0)</f>
        <v>39</v>
      </c>
      <c r="Q1640" t="str">
        <f>LEFT(Table1[[#This Row],[Category and Sub-Category]],FIND("/",Table1[[#This Row],[Category and Sub-Category]])-1)</f>
        <v>music</v>
      </c>
      <c r="R1640" t="str">
        <f>RIGHT(Table1[[#This Row],[Category and Sub-Category]],LEN(Table1[[#This Row],[Category and Sub-Category]])-FIND("/",Table1[[#This Row],[Category and Sub-Category]]))</f>
        <v>rock</v>
      </c>
      <c r="S1640" s="9">
        <f>(((Table1[[#This Row],[launched_at]]/60)/60)/24)+DATE(1970,1,1)+(-5/24)</f>
        <v>41288.478796296295</v>
      </c>
      <c r="T1640" s="9">
        <f>(((Table1[[#This Row],[deadline]]/60)/60)/24)+DATE(1970,1,1)+(-5/24)</f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1">
        <f>Table1[[#This Row],[pledged]]/Table1[[#This Row],[goal]]</f>
        <v>1</v>
      </c>
      <c r="P1641">
        <f>ROUND(Table1[[#This Row],[pledged]]/Table1[[#This Row],[backers_count]],0)</f>
        <v>95</v>
      </c>
      <c r="Q1641" t="str">
        <f>LEFT(Table1[[#This Row],[Category and Sub-Category]],FIND("/",Table1[[#This Row],[Category and Sub-Category]])-1)</f>
        <v>music</v>
      </c>
      <c r="R1641" t="str">
        <f>RIGHT(Table1[[#This Row],[Category and Sub-Category]],LEN(Table1[[#This Row],[Category and Sub-Category]])-FIND("/",Table1[[#This Row],[Category and Sub-Category]]))</f>
        <v>rock</v>
      </c>
      <c r="S1641" s="9">
        <f>(((Table1[[#This Row],[launched_at]]/60)/60)/24)+DATE(1970,1,1)+(-5/24)</f>
        <v>40941.444039351853</v>
      </c>
      <c r="T1641" s="9">
        <f>(((Table1[[#This Row],[deadline]]/60)/60)/24)+DATE(1970,1,1)+(-5/24)</f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1">
        <f>Table1[[#This Row],[pledged]]/Table1[[#This Row],[goal]]</f>
        <v>1.6986000000000001</v>
      </c>
      <c r="P1642">
        <f>ROUND(Table1[[#This Row],[pledged]]/Table1[[#This Row],[backers_count]],0)</f>
        <v>40</v>
      </c>
      <c r="Q1642" t="str">
        <f>LEFT(Table1[[#This Row],[Category and Sub-Category]],FIND("/",Table1[[#This Row],[Category and Sub-Category]])-1)</f>
        <v>music</v>
      </c>
      <c r="R1642" t="str">
        <f>RIGHT(Table1[[#This Row],[Category and Sub-Category]],LEN(Table1[[#This Row],[Category and Sub-Category]])-FIND("/",Table1[[#This Row],[Category and Sub-Category]]))</f>
        <v>rock</v>
      </c>
      <c r="S1642" s="9">
        <f>(((Table1[[#This Row],[launched_at]]/60)/60)/24)+DATE(1970,1,1)+(-5/24)</f>
        <v>40379.022627314815</v>
      </c>
      <c r="T1642" s="9">
        <f>(((Table1[[#This Row],[deadline]]/60)/60)/24)+DATE(1970,1,1)+(-5/24)</f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1">
        <f>Table1[[#This Row],[pledged]]/Table1[[#This Row],[goal]]</f>
        <v>1.014</v>
      </c>
      <c r="P1643">
        <f>ROUND(Table1[[#This Row],[pledged]]/Table1[[#This Row],[backers_count]],0)</f>
        <v>98</v>
      </c>
      <c r="Q1643" t="str">
        <f>LEFT(Table1[[#This Row],[Category and Sub-Category]],FIND("/",Table1[[#This Row],[Category and Sub-Category]])-1)</f>
        <v>music</v>
      </c>
      <c r="R1643" t="str">
        <f>RIGHT(Table1[[#This Row],[Category and Sub-Category]],LEN(Table1[[#This Row],[Category and Sub-Category]])-FIND("/",Table1[[#This Row],[Category and Sub-Category]]))</f>
        <v>pop</v>
      </c>
      <c r="S1643" s="9">
        <f>(((Table1[[#This Row],[launched_at]]/60)/60)/24)+DATE(1970,1,1)+(-5/24)</f>
        <v>41962.388240740744</v>
      </c>
      <c r="T1643" s="9">
        <f>(((Table1[[#This Row],[deadline]]/60)/60)/24)+DATE(1970,1,1)+(-5/24)</f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1">
        <f>Table1[[#This Row],[pledged]]/Table1[[#This Row],[goal]]</f>
        <v>1</v>
      </c>
      <c r="P1644">
        <f>ROUND(Table1[[#This Row],[pledged]]/Table1[[#This Row],[backers_count]],0)</f>
        <v>43</v>
      </c>
      <c r="Q1644" t="str">
        <f>LEFT(Table1[[#This Row],[Category and Sub-Category]],FIND("/",Table1[[#This Row],[Category and Sub-Category]])-1)</f>
        <v>music</v>
      </c>
      <c r="R1644" t="str">
        <f>RIGHT(Table1[[#This Row],[Category and Sub-Category]],LEN(Table1[[#This Row],[Category and Sub-Category]])-FIND("/",Table1[[#This Row],[Category and Sub-Category]]))</f>
        <v>pop</v>
      </c>
      <c r="S1644" s="9">
        <f>(((Table1[[#This Row],[launched_at]]/60)/60)/24)+DATE(1970,1,1)+(-5/24)</f>
        <v>40687.816284722219</v>
      </c>
      <c r="T1644" s="9">
        <f>(((Table1[[#This Row],[deadline]]/60)/60)/24)+DATE(1970,1,1)+(-5/24)</f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1">
        <f>Table1[[#This Row],[pledged]]/Table1[[#This Row],[goal]]</f>
        <v>1.2470000000000001</v>
      </c>
      <c r="P1645">
        <f>ROUND(Table1[[#This Row],[pledged]]/Table1[[#This Row],[backers_count]],0)</f>
        <v>169</v>
      </c>
      <c r="Q1645" t="str">
        <f>LEFT(Table1[[#This Row],[Category and Sub-Category]],FIND("/",Table1[[#This Row],[Category and Sub-Category]])-1)</f>
        <v>music</v>
      </c>
      <c r="R1645" t="str">
        <f>RIGHT(Table1[[#This Row],[Category and Sub-Category]],LEN(Table1[[#This Row],[Category and Sub-Category]])-FIND("/",Table1[[#This Row],[Category and Sub-Category]]))</f>
        <v>pop</v>
      </c>
      <c r="S1645" s="9">
        <f>(((Table1[[#This Row],[launched_at]]/60)/60)/24)+DATE(1970,1,1)+(-5/24)</f>
        <v>41146.615879629629</v>
      </c>
      <c r="T1645" s="9">
        <f>(((Table1[[#This Row],[deadline]]/60)/60)/24)+DATE(1970,1,1)+(-5/24)</f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1">
        <f>Table1[[#This Row],[pledged]]/Table1[[#This Row],[goal]]</f>
        <v>1.095</v>
      </c>
      <c r="P1646">
        <f>ROUND(Table1[[#This Row],[pledged]]/Table1[[#This Row],[backers_count]],0)</f>
        <v>86</v>
      </c>
      <c r="Q1646" t="str">
        <f>LEFT(Table1[[#This Row],[Category and Sub-Category]],FIND("/",Table1[[#This Row],[Category and Sub-Category]])-1)</f>
        <v>music</v>
      </c>
      <c r="R1646" t="str">
        <f>RIGHT(Table1[[#This Row],[Category and Sub-Category]],LEN(Table1[[#This Row],[Category and Sub-Category]])-FIND("/",Table1[[#This Row],[Category and Sub-Category]]))</f>
        <v>pop</v>
      </c>
      <c r="S1646" s="9">
        <f>(((Table1[[#This Row],[launched_at]]/60)/60)/24)+DATE(1970,1,1)+(-5/24)</f>
        <v>41174.851388888885</v>
      </c>
      <c r="T1646" s="9">
        <f>(((Table1[[#This Row],[deadline]]/60)/60)/24)+DATE(1970,1,1)+(-5/24)</f>
        <v>41234.893055555556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1">
        <f>Table1[[#This Row],[pledged]]/Table1[[#This Row],[goal]]</f>
        <v>1.1080000000000001</v>
      </c>
      <c r="P1647">
        <f>ROUND(Table1[[#This Row],[pledged]]/Table1[[#This Row],[backers_count]],0)</f>
        <v>554</v>
      </c>
      <c r="Q1647" t="str">
        <f>LEFT(Table1[[#This Row],[Category and Sub-Category]],FIND("/",Table1[[#This Row],[Category and Sub-Category]])-1)</f>
        <v>music</v>
      </c>
      <c r="R1647" t="str">
        <f>RIGHT(Table1[[#This Row],[Category and Sub-Category]],LEN(Table1[[#This Row],[Category and Sub-Category]])-FIND("/",Table1[[#This Row],[Category and Sub-Category]]))</f>
        <v>pop</v>
      </c>
      <c r="S1647" s="9">
        <f>(((Table1[[#This Row],[launched_at]]/60)/60)/24)+DATE(1970,1,1)+(-5/24)</f>
        <v>41521.409027777772</v>
      </c>
      <c r="T1647" s="9">
        <f>(((Table1[[#This Row],[deadline]]/60)/60)/24)+DATE(1970,1,1)+(-5/24)</f>
        <v>41535.409027777772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1">
        <f>Table1[[#This Row],[pledged]]/Table1[[#This Row],[goal]]</f>
        <v>1.1020000000000001</v>
      </c>
      <c r="P1648">
        <f>ROUND(Table1[[#This Row],[pledged]]/Table1[[#This Row],[backers_count]],0)</f>
        <v>27</v>
      </c>
      <c r="Q1648" t="str">
        <f>LEFT(Table1[[#This Row],[Category and Sub-Category]],FIND("/",Table1[[#This Row],[Category and Sub-Category]])-1)</f>
        <v>music</v>
      </c>
      <c r="R1648" t="str">
        <f>RIGHT(Table1[[#This Row],[Category and Sub-Category]],LEN(Table1[[#This Row],[Category and Sub-Category]])-FIND("/",Table1[[#This Row],[Category and Sub-Category]]))</f>
        <v>pop</v>
      </c>
      <c r="S1648" s="9">
        <f>(((Table1[[#This Row],[launched_at]]/60)/60)/24)+DATE(1970,1,1)+(-5/24)</f>
        <v>41833.241932870369</v>
      </c>
      <c r="T1648" s="9">
        <f>(((Table1[[#This Row],[deadline]]/60)/60)/24)+DATE(1970,1,1)+(-5/24)</f>
        <v>41865.549305555556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1">
        <f>Table1[[#This Row],[pledged]]/Table1[[#This Row],[goal]]</f>
        <v>1.0471999999999999</v>
      </c>
      <c r="P1649">
        <f>ROUND(Table1[[#This Row],[pledged]]/Table1[[#This Row],[backers_count]],0)</f>
        <v>114</v>
      </c>
      <c r="Q1649" t="str">
        <f>LEFT(Table1[[#This Row],[Category and Sub-Category]],FIND("/",Table1[[#This Row],[Category and Sub-Category]])-1)</f>
        <v>music</v>
      </c>
      <c r="R1649" t="str">
        <f>RIGHT(Table1[[#This Row],[Category and Sub-Category]],LEN(Table1[[#This Row],[Category and Sub-Category]])-FIND("/",Table1[[#This Row],[Category and Sub-Category]]))</f>
        <v>pop</v>
      </c>
      <c r="S1649" s="9">
        <f>(((Table1[[#This Row],[launched_at]]/60)/60)/24)+DATE(1970,1,1)+(-5/24)</f>
        <v>41039.201122685183</v>
      </c>
      <c r="T1649" s="9">
        <f>(((Table1[[#This Row],[deadline]]/60)/60)/24)+DATE(1970,1,1)+(-5/24)</f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1">
        <f>Table1[[#This Row],[pledged]]/Table1[[#This Row],[goal]]</f>
        <v>1.2526086956521738</v>
      </c>
      <c r="P1650">
        <f>ROUND(Table1[[#This Row],[pledged]]/Table1[[#This Row],[backers_count]],0)</f>
        <v>32</v>
      </c>
      <c r="Q1650" t="str">
        <f>LEFT(Table1[[#This Row],[Category and Sub-Category]],FIND("/",Table1[[#This Row],[Category and Sub-Category]])-1)</f>
        <v>music</v>
      </c>
      <c r="R1650" t="str">
        <f>RIGHT(Table1[[#This Row],[Category and Sub-Category]],LEN(Table1[[#This Row],[Category and Sub-Category]])-FIND("/",Table1[[#This Row],[Category and Sub-Category]]))</f>
        <v>pop</v>
      </c>
      <c r="S1650" s="9">
        <f>(((Table1[[#This Row],[launched_at]]/60)/60)/24)+DATE(1970,1,1)+(-5/24)</f>
        <v>40592.496319444443</v>
      </c>
      <c r="T1650" s="9">
        <f>(((Table1[[#This Row],[deadline]]/60)/60)/24)+DATE(1970,1,1)+(-5/24)</f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1">
        <f>Table1[[#This Row],[pledged]]/Table1[[#This Row],[goal]]</f>
        <v>1.0058763157894737</v>
      </c>
      <c r="P1651">
        <f>ROUND(Table1[[#This Row],[pledged]]/Table1[[#This Row],[backers_count]],0)</f>
        <v>47</v>
      </c>
      <c r="Q1651" t="str">
        <f>LEFT(Table1[[#This Row],[Category and Sub-Category]],FIND("/",Table1[[#This Row],[Category and Sub-Category]])-1)</f>
        <v>music</v>
      </c>
      <c r="R1651" t="str">
        <f>RIGHT(Table1[[#This Row],[Category and Sub-Category]],LEN(Table1[[#This Row],[Category and Sub-Category]])-FIND("/",Table1[[#This Row],[Category and Sub-Category]]))</f>
        <v>pop</v>
      </c>
      <c r="S1651" s="9">
        <f>(((Table1[[#This Row],[launched_at]]/60)/60)/24)+DATE(1970,1,1)+(-5/24)</f>
        <v>41737.476331018515</v>
      </c>
      <c r="T1651" s="9">
        <f>(((Table1[[#This Row],[deadline]]/60)/60)/24)+DATE(1970,1,1)+(-5/24)</f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1">
        <f>Table1[[#This Row],[pledged]]/Table1[[#This Row],[goal]]</f>
        <v>1.4155</v>
      </c>
      <c r="P1652">
        <f>ROUND(Table1[[#This Row],[pledged]]/Table1[[#This Row],[backers_count]],0)</f>
        <v>88</v>
      </c>
      <c r="Q1652" t="str">
        <f>LEFT(Table1[[#This Row],[Category and Sub-Category]],FIND("/",Table1[[#This Row],[Category and Sub-Category]])-1)</f>
        <v>music</v>
      </c>
      <c r="R1652" t="str">
        <f>RIGHT(Table1[[#This Row],[Category and Sub-Category]],LEN(Table1[[#This Row],[Category and Sub-Category]])-FIND("/",Table1[[#This Row],[Category and Sub-Category]]))</f>
        <v>pop</v>
      </c>
      <c r="S1652" s="9">
        <f>(((Table1[[#This Row],[launched_at]]/60)/60)/24)+DATE(1970,1,1)+(-5/24)</f>
        <v>41526.227280092593</v>
      </c>
      <c r="T1652" s="9">
        <f>(((Table1[[#This Row],[deadline]]/60)/60)/24)+DATE(1970,1,1)+(-5/24)</f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1">
        <f>Table1[[#This Row],[pledged]]/Table1[[#This Row],[goal]]</f>
        <v>1.0075000000000001</v>
      </c>
      <c r="P1653">
        <f>ROUND(Table1[[#This Row],[pledged]]/Table1[[#This Row],[backers_count]],0)</f>
        <v>101</v>
      </c>
      <c r="Q1653" t="str">
        <f>LEFT(Table1[[#This Row],[Category and Sub-Category]],FIND("/",Table1[[#This Row],[Category and Sub-Category]])-1)</f>
        <v>music</v>
      </c>
      <c r="R1653" t="str">
        <f>RIGHT(Table1[[#This Row],[Category and Sub-Category]],LEN(Table1[[#This Row],[Category and Sub-Category]])-FIND("/",Table1[[#This Row],[Category and Sub-Category]]))</f>
        <v>pop</v>
      </c>
      <c r="S1653" s="9">
        <f>(((Table1[[#This Row],[launched_at]]/60)/60)/24)+DATE(1970,1,1)+(-5/24)</f>
        <v>40625.692361111105</v>
      </c>
      <c r="T1653" s="9">
        <f>(((Table1[[#This Row],[deadline]]/60)/60)/24)+DATE(1970,1,1)+(-5/24)</f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1">
        <f>Table1[[#This Row],[pledged]]/Table1[[#This Row],[goal]]</f>
        <v>1.0066666666666666</v>
      </c>
      <c r="P1654">
        <f>ROUND(Table1[[#This Row],[pledged]]/Table1[[#This Row],[backers_count]],0)</f>
        <v>65</v>
      </c>
      <c r="Q1654" t="str">
        <f>LEFT(Table1[[#This Row],[Category and Sub-Category]],FIND("/",Table1[[#This Row],[Category and Sub-Category]])-1)</f>
        <v>music</v>
      </c>
      <c r="R1654" t="str">
        <f>RIGHT(Table1[[#This Row],[Category and Sub-Category]],LEN(Table1[[#This Row],[Category and Sub-Category]])-FIND("/",Table1[[#This Row],[Category and Sub-Category]]))</f>
        <v>pop</v>
      </c>
      <c r="S1654" s="9">
        <f>(((Table1[[#This Row],[launched_at]]/60)/60)/24)+DATE(1970,1,1)+(-5/24)</f>
        <v>41572.284641203703</v>
      </c>
      <c r="T1654" s="9">
        <f>(((Table1[[#This Row],[deadline]]/60)/60)/24)+DATE(1970,1,1)+(-5/24)</f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1">
        <f>Table1[[#This Row],[pledged]]/Table1[[#This Row],[goal]]</f>
        <v>1.7423040000000001</v>
      </c>
      <c r="P1655">
        <f>ROUND(Table1[[#This Row],[pledged]]/Table1[[#This Row],[backers_count]],0)</f>
        <v>52</v>
      </c>
      <c r="Q1655" t="str">
        <f>LEFT(Table1[[#This Row],[Category and Sub-Category]],FIND("/",Table1[[#This Row],[Category and Sub-Category]])-1)</f>
        <v>music</v>
      </c>
      <c r="R1655" t="str">
        <f>RIGHT(Table1[[#This Row],[Category and Sub-Category]],LEN(Table1[[#This Row],[Category and Sub-Category]])-FIND("/",Table1[[#This Row],[Category and Sub-Category]]))</f>
        <v>pop</v>
      </c>
      <c r="S1655" s="9">
        <f>(((Table1[[#This Row],[launched_at]]/60)/60)/24)+DATE(1970,1,1)+(-5/24)</f>
        <v>40626.626111111109</v>
      </c>
      <c r="T1655" s="9">
        <f>(((Table1[[#This Row],[deadline]]/60)/60)/24)+DATE(1970,1,1)+(-5/24)</f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1">
        <f>Table1[[#This Row],[pledged]]/Table1[[#This Row],[goal]]</f>
        <v>1.199090909090909</v>
      </c>
      <c r="P1656">
        <f>ROUND(Table1[[#This Row],[pledged]]/Table1[[#This Row],[backers_count]],0)</f>
        <v>39</v>
      </c>
      <c r="Q1656" t="str">
        <f>LEFT(Table1[[#This Row],[Category and Sub-Category]],FIND("/",Table1[[#This Row],[Category and Sub-Category]])-1)</f>
        <v>music</v>
      </c>
      <c r="R1656" t="str">
        <f>RIGHT(Table1[[#This Row],[Category and Sub-Category]],LEN(Table1[[#This Row],[Category and Sub-Category]])-FIND("/",Table1[[#This Row],[Category and Sub-Category]]))</f>
        <v>pop</v>
      </c>
      <c r="S1656" s="9">
        <f>(((Table1[[#This Row],[launched_at]]/60)/60)/24)+DATE(1970,1,1)+(-5/24)</f>
        <v>40987.682407407403</v>
      </c>
      <c r="T1656" s="9">
        <f>(((Table1[[#This Row],[deadline]]/60)/60)/24)+DATE(1970,1,1)+(-5/24)</f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1">
        <f>Table1[[#This Row],[pledged]]/Table1[[#This Row],[goal]]</f>
        <v>1.4286666666666668</v>
      </c>
      <c r="P1657">
        <f>ROUND(Table1[[#This Row],[pledged]]/Table1[[#This Row],[backers_count]],0)</f>
        <v>45</v>
      </c>
      <c r="Q1657" t="str">
        <f>LEFT(Table1[[#This Row],[Category and Sub-Category]],FIND("/",Table1[[#This Row],[Category and Sub-Category]])-1)</f>
        <v>music</v>
      </c>
      <c r="R1657" t="str">
        <f>RIGHT(Table1[[#This Row],[Category and Sub-Category]],LEN(Table1[[#This Row],[Category and Sub-Category]])-FIND("/",Table1[[#This Row],[Category and Sub-Category]]))</f>
        <v>pop</v>
      </c>
      <c r="S1657" s="9">
        <f>(((Table1[[#This Row],[launched_at]]/60)/60)/24)+DATE(1970,1,1)+(-5/24)</f>
        <v>40974.583564814813</v>
      </c>
      <c r="T1657" s="9">
        <f>(((Table1[[#This Row],[deadline]]/60)/60)/24)+DATE(1970,1,1)+(-5/24)</f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1">
        <f>Table1[[#This Row],[pledged]]/Table1[[#This Row],[goal]]</f>
        <v>1.0033493333333334</v>
      </c>
      <c r="P1658">
        <f>ROUND(Table1[[#This Row],[pledged]]/Table1[[#This Row],[backers_count]],0)</f>
        <v>157</v>
      </c>
      <c r="Q1658" t="str">
        <f>LEFT(Table1[[#This Row],[Category and Sub-Category]],FIND("/",Table1[[#This Row],[Category and Sub-Category]])-1)</f>
        <v>music</v>
      </c>
      <c r="R1658" t="str">
        <f>RIGHT(Table1[[#This Row],[Category and Sub-Category]],LEN(Table1[[#This Row],[Category and Sub-Category]])-FIND("/",Table1[[#This Row],[Category and Sub-Category]]))</f>
        <v>pop</v>
      </c>
      <c r="S1658" s="9">
        <f>(((Table1[[#This Row],[launched_at]]/60)/60)/24)+DATE(1970,1,1)+(-5/24)</f>
        <v>41226.720509259256</v>
      </c>
      <c r="T1658" s="9">
        <f>(((Table1[[#This Row],[deadline]]/60)/60)/24)+DATE(1970,1,1)+(-5/24)</f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1">
        <f>Table1[[#This Row],[pledged]]/Table1[[#This Row],[goal]]</f>
        <v>1.0493380000000001</v>
      </c>
      <c r="P1659">
        <f>ROUND(Table1[[#This Row],[pledged]]/Table1[[#This Row],[backers_count]],0)</f>
        <v>119</v>
      </c>
      <c r="Q1659" t="str">
        <f>LEFT(Table1[[#This Row],[Category and Sub-Category]],FIND("/",Table1[[#This Row],[Category and Sub-Category]])-1)</f>
        <v>music</v>
      </c>
      <c r="R1659" t="str">
        <f>RIGHT(Table1[[#This Row],[Category and Sub-Category]],LEN(Table1[[#This Row],[Category and Sub-Category]])-FIND("/",Table1[[#This Row],[Category and Sub-Category]]))</f>
        <v>pop</v>
      </c>
      <c r="S1659" s="9">
        <f>(((Table1[[#This Row],[launched_at]]/60)/60)/24)+DATE(1970,1,1)+(-5/24)</f>
        <v>41023.573703703703</v>
      </c>
      <c r="T1659" s="9">
        <f>(((Table1[[#This Row],[deadline]]/60)/60)/24)+DATE(1970,1,1)+(-5/24)</f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1">
        <f>Table1[[#This Row],[pledged]]/Table1[[#This Row],[goal]]</f>
        <v>1.3223333333333334</v>
      </c>
      <c r="P1660">
        <f>ROUND(Table1[[#This Row],[pledged]]/Table1[[#This Row],[backers_count]],0)</f>
        <v>74</v>
      </c>
      <c r="Q1660" t="str">
        <f>LEFT(Table1[[#This Row],[Category and Sub-Category]],FIND("/",Table1[[#This Row],[Category and Sub-Category]])-1)</f>
        <v>music</v>
      </c>
      <c r="R1660" t="str">
        <f>RIGHT(Table1[[#This Row],[Category and Sub-Category]],LEN(Table1[[#This Row],[Category and Sub-Category]])-FIND("/",Table1[[#This Row],[Category and Sub-Category]]))</f>
        <v>pop</v>
      </c>
      <c r="S1660" s="9">
        <f>(((Table1[[#This Row],[launched_at]]/60)/60)/24)+DATE(1970,1,1)+(-5/24)</f>
        <v>41223.013506944444</v>
      </c>
      <c r="T1660" s="9">
        <f>(((Table1[[#This Row],[deadline]]/60)/60)/24)+DATE(1970,1,1)+(-5/24)</f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1">
        <f>Table1[[#This Row],[pledged]]/Table1[[#This Row],[goal]]</f>
        <v>1.1279999999999999</v>
      </c>
      <c r="P1661">
        <f>ROUND(Table1[[#This Row],[pledged]]/Table1[[#This Row],[backers_count]],0)</f>
        <v>13</v>
      </c>
      <c r="Q1661" t="str">
        <f>LEFT(Table1[[#This Row],[Category and Sub-Category]],FIND("/",Table1[[#This Row],[Category and Sub-Category]])-1)</f>
        <v>music</v>
      </c>
      <c r="R1661" t="str">
        <f>RIGHT(Table1[[#This Row],[Category and Sub-Category]],LEN(Table1[[#This Row],[Category and Sub-Category]])-FIND("/",Table1[[#This Row],[Category and Sub-Category]]))</f>
        <v>pop</v>
      </c>
      <c r="S1661" s="9">
        <f>(((Table1[[#This Row],[launched_at]]/60)/60)/24)+DATE(1970,1,1)+(-5/24)</f>
        <v>41596.705104166664</v>
      </c>
      <c r="T1661" s="9">
        <f>(((Table1[[#This Row],[deadline]]/60)/60)/24)+DATE(1970,1,1)+(-5/24)</f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1">
        <f>Table1[[#This Row],[pledged]]/Table1[[#This Row],[goal]]</f>
        <v>12.5375</v>
      </c>
      <c r="P1662">
        <f>ROUND(Table1[[#This Row],[pledged]]/Table1[[#This Row],[backers_count]],0)</f>
        <v>28</v>
      </c>
      <c r="Q1662" t="str">
        <f>LEFT(Table1[[#This Row],[Category and Sub-Category]],FIND("/",Table1[[#This Row],[Category and Sub-Category]])-1)</f>
        <v>music</v>
      </c>
      <c r="R1662" t="str">
        <f>RIGHT(Table1[[#This Row],[Category and Sub-Category]],LEN(Table1[[#This Row],[Category and Sub-Category]])-FIND("/",Table1[[#This Row],[Category and Sub-Category]]))</f>
        <v>pop</v>
      </c>
      <c r="S1662" s="9">
        <f>(((Table1[[#This Row],[launched_at]]/60)/60)/24)+DATE(1970,1,1)+(-5/24)</f>
        <v>42459.485532407409</v>
      </c>
      <c r="T1662" s="9">
        <f>(((Table1[[#This Row],[deadline]]/60)/60)/24)+DATE(1970,1,1)+(-5/24)</f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1">
        <f>Table1[[#This Row],[pledged]]/Table1[[#This Row],[goal]]</f>
        <v>1.0250632911392406</v>
      </c>
      <c r="P1663">
        <f>ROUND(Table1[[#This Row],[pledged]]/Table1[[#This Row],[backers_count]],0)</f>
        <v>80</v>
      </c>
      <c r="Q1663" t="str">
        <f>LEFT(Table1[[#This Row],[Category and Sub-Category]],FIND("/",Table1[[#This Row],[Category and Sub-Category]])-1)</f>
        <v>music</v>
      </c>
      <c r="R1663" t="str">
        <f>RIGHT(Table1[[#This Row],[Category and Sub-Category]],LEN(Table1[[#This Row],[Category and Sub-Category]])-FIND("/",Table1[[#This Row],[Category and Sub-Category]]))</f>
        <v>pop</v>
      </c>
      <c r="S1663" s="9">
        <f>(((Table1[[#This Row],[launched_at]]/60)/60)/24)+DATE(1970,1,1)+(-5/24)</f>
        <v>42343.789710648147</v>
      </c>
      <c r="T1663" s="9">
        <f>(((Table1[[#This Row],[deadline]]/60)/60)/24)+DATE(1970,1,1)+(-5/24)</f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1">
        <f>Table1[[#This Row],[pledged]]/Table1[[#This Row],[goal]]</f>
        <v>1.026375</v>
      </c>
      <c r="P1664">
        <f>ROUND(Table1[[#This Row],[pledged]]/Table1[[#This Row],[backers_count]],0)</f>
        <v>132</v>
      </c>
      <c r="Q1664" t="str">
        <f>LEFT(Table1[[#This Row],[Category and Sub-Category]],FIND("/",Table1[[#This Row],[Category and Sub-Category]])-1)</f>
        <v>music</v>
      </c>
      <c r="R1664" t="str">
        <f>RIGHT(Table1[[#This Row],[Category and Sub-Category]],LEN(Table1[[#This Row],[Category and Sub-Category]])-FIND("/",Table1[[#This Row],[Category and Sub-Category]]))</f>
        <v>pop</v>
      </c>
      <c r="S1664" s="9">
        <f>(((Table1[[#This Row],[launched_at]]/60)/60)/24)+DATE(1970,1,1)+(-5/24)</f>
        <v>40847.99</v>
      </c>
      <c r="T1664" s="9">
        <f>(((Table1[[#This Row],[deadline]]/60)/60)/24)+DATE(1970,1,1)+(-5/24)</f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1">
        <f>Table1[[#This Row],[pledged]]/Table1[[#This Row],[goal]]</f>
        <v>1.08</v>
      </c>
      <c r="P1665">
        <f>ROUND(Table1[[#This Row],[pledged]]/Table1[[#This Row],[backers_count]],0)</f>
        <v>34</v>
      </c>
      <c r="Q1665" t="str">
        <f>LEFT(Table1[[#This Row],[Category and Sub-Category]],FIND("/",Table1[[#This Row],[Category and Sub-Category]])-1)</f>
        <v>music</v>
      </c>
      <c r="R1665" t="str">
        <f>RIGHT(Table1[[#This Row],[Category and Sub-Category]],LEN(Table1[[#This Row],[Category and Sub-Category]])-FIND("/",Table1[[#This Row],[Category and Sub-Category]]))</f>
        <v>pop</v>
      </c>
      <c r="S1665" s="9">
        <f>(((Table1[[#This Row],[launched_at]]/60)/60)/24)+DATE(1970,1,1)+(-5/24)</f>
        <v>42005.813738425924</v>
      </c>
      <c r="T1665" s="9">
        <f>(((Table1[[#This Row],[deadline]]/60)/60)/24)+DATE(1970,1,1)+(-5/24)</f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1">
        <f>Table1[[#This Row],[pledged]]/Table1[[#This Row],[goal]]</f>
        <v>1.2240879999999998</v>
      </c>
      <c r="P1666">
        <f>ROUND(Table1[[#This Row],[pledged]]/Table1[[#This Row],[backers_count]],0)</f>
        <v>34</v>
      </c>
      <c r="Q1666" t="str">
        <f>LEFT(Table1[[#This Row],[Category and Sub-Category]],FIND("/",Table1[[#This Row],[Category and Sub-Category]])-1)</f>
        <v>music</v>
      </c>
      <c r="R1666" t="str">
        <f>RIGHT(Table1[[#This Row],[Category and Sub-Category]],LEN(Table1[[#This Row],[Category and Sub-Category]])-FIND("/",Table1[[#This Row],[Category and Sub-Category]]))</f>
        <v>pop</v>
      </c>
      <c r="S1666" s="9">
        <f>(((Table1[[#This Row],[launched_at]]/60)/60)/24)+DATE(1970,1,1)+(-5/24)</f>
        <v>40939.553449074068</v>
      </c>
      <c r="T1666" s="9">
        <f>(((Table1[[#This Row],[deadline]]/60)/60)/24)+DATE(1970,1,1)+(-5/24)</f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1">
        <f>Table1[[#This Row],[pledged]]/Table1[[#This Row],[goal]]</f>
        <v>1.1945714285714286</v>
      </c>
      <c r="P1667">
        <f>ROUND(Table1[[#This Row],[pledged]]/Table1[[#This Row],[backers_count]],0)</f>
        <v>45</v>
      </c>
      <c r="Q1667" t="str">
        <f>LEFT(Table1[[#This Row],[Category and Sub-Category]],FIND("/",Table1[[#This Row],[Category and Sub-Category]])-1)</f>
        <v>music</v>
      </c>
      <c r="R1667" t="str">
        <f>RIGHT(Table1[[#This Row],[Category and Sub-Category]],LEN(Table1[[#This Row],[Category and Sub-Category]])-FIND("/",Table1[[#This Row],[Category and Sub-Category]]))</f>
        <v>pop</v>
      </c>
      <c r="S1667" s="9">
        <f>(((Table1[[#This Row],[launched_at]]/60)/60)/24)+DATE(1970,1,1)+(-5/24)</f>
        <v>40564.441122685181</v>
      </c>
      <c r="T1667" s="9">
        <f>(((Table1[[#This Row],[deadline]]/60)/60)/24)+DATE(1970,1,1)+(-5/24)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1">
        <f>Table1[[#This Row],[pledged]]/Table1[[#This Row],[goal]]</f>
        <v>1.6088</v>
      </c>
      <c r="P1668">
        <f>ROUND(Table1[[#This Row],[pledged]]/Table1[[#This Row],[backers_count]],0)</f>
        <v>41</v>
      </c>
      <c r="Q1668" t="str">
        <f>LEFT(Table1[[#This Row],[Category and Sub-Category]],FIND("/",Table1[[#This Row],[Category and Sub-Category]])-1)</f>
        <v>music</v>
      </c>
      <c r="R1668" t="str">
        <f>RIGHT(Table1[[#This Row],[Category and Sub-Category]],LEN(Table1[[#This Row],[Category and Sub-Category]])-FIND("/",Table1[[#This Row],[Category and Sub-Category]]))</f>
        <v>pop</v>
      </c>
      <c r="S1668" s="9">
        <f>(((Table1[[#This Row],[launched_at]]/60)/60)/24)+DATE(1970,1,1)+(-5/24)</f>
        <v>41331.04482638889</v>
      </c>
      <c r="T1668" s="9">
        <f>(((Table1[[#This Row],[deadline]]/60)/60)/24)+DATE(1970,1,1)+(-5/24)</f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1">
        <f>Table1[[#This Row],[pledged]]/Table1[[#This Row],[goal]]</f>
        <v>1.2685294117647059</v>
      </c>
      <c r="P1669">
        <f>ROUND(Table1[[#This Row],[pledged]]/Table1[[#This Row],[backers_count]],0)</f>
        <v>53</v>
      </c>
      <c r="Q1669" t="str">
        <f>LEFT(Table1[[#This Row],[Category and Sub-Category]],FIND("/",Table1[[#This Row],[Category and Sub-Category]])-1)</f>
        <v>music</v>
      </c>
      <c r="R1669" t="str">
        <f>RIGHT(Table1[[#This Row],[Category and Sub-Category]],LEN(Table1[[#This Row],[Category and Sub-Category]])-FIND("/",Table1[[#This Row],[Category and Sub-Category]]))</f>
        <v>pop</v>
      </c>
      <c r="S1669" s="9">
        <f>(((Table1[[#This Row],[launched_at]]/60)/60)/24)+DATE(1970,1,1)+(-5/24)</f>
        <v>41681.862245370365</v>
      </c>
      <c r="T1669" s="9">
        <f>(((Table1[[#This Row],[deadline]]/60)/60)/24)+DATE(1970,1,1)+(-5/24)</f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1">
        <f>Table1[[#This Row],[pledged]]/Table1[[#This Row],[goal]]</f>
        <v>1.026375</v>
      </c>
      <c r="P1670">
        <f>ROUND(Table1[[#This Row],[pledged]]/Table1[[#This Row],[backers_count]],0)</f>
        <v>71</v>
      </c>
      <c r="Q1670" t="str">
        <f>LEFT(Table1[[#This Row],[Category and Sub-Category]],FIND("/",Table1[[#This Row],[Category and Sub-Category]])-1)</f>
        <v>music</v>
      </c>
      <c r="R1670" t="str">
        <f>RIGHT(Table1[[#This Row],[Category and Sub-Category]],LEN(Table1[[#This Row],[Category and Sub-Category]])-FIND("/",Table1[[#This Row],[Category and Sub-Category]]))</f>
        <v>pop</v>
      </c>
      <c r="S1670" s="9">
        <f>(((Table1[[#This Row],[launched_at]]/60)/60)/24)+DATE(1970,1,1)+(-5/24)</f>
        <v>40844.941423611104</v>
      </c>
      <c r="T1670" s="9">
        <f>(((Table1[[#This Row],[deadline]]/60)/60)/24)+DATE(1970,1,1)+(-5/24)</f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1">
        <f>Table1[[#This Row],[pledged]]/Table1[[#This Row],[goal]]</f>
        <v>1.3975</v>
      </c>
      <c r="P1671">
        <f>ROUND(Table1[[#This Row],[pledged]]/Table1[[#This Row],[backers_count]],0)</f>
        <v>54</v>
      </c>
      <c r="Q1671" t="str">
        <f>LEFT(Table1[[#This Row],[Category and Sub-Category]],FIND("/",Table1[[#This Row],[Category and Sub-Category]])-1)</f>
        <v>music</v>
      </c>
      <c r="R1671" t="str">
        <f>RIGHT(Table1[[#This Row],[Category and Sub-Category]],LEN(Table1[[#This Row],[Category and Sub-Category]])-FIND("/",Table1[[#This Row],[Category and Sub-Category]]))</f>
        <v>pop</v>
      </c>
      <c r="S1671" s="9">
        <f>(((Table1[[#This Row],[launched_at]]/60)/60)/24)+DATE(1970,1,1)+(-5/24)</f>
        <v>42461.676805555551</v>
      </c>
      <c r="T1671" s="9">
        <f>(((Table1[[#This Row],[deadline]]/60)/60)/24)+DATE(1970,1,1)+(-5/24)</f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1">
        <f>Table1[[#This Row],[pledged]]/Table1[[#This Row],[goal]]</f>
        <v>1.026</v>
      </c>
      <c r="P1672">
        <f>ROUND(Table1[[#This Row],[pledged]]/Table1[[#This Row],[backers_count]],0)</f>
        <v>45</v>
      </c>
      <c r="Q1672" t="str">
        <f>LEFT(Table1[[#This Row],[Category and Sub-Category]],FIND("/",Table1[[#This Row],[Category and Sub-Category]])-1)</f>
        <v>music</v>
      </c>
      <c r="R1672" t="str">
        <f>RIGHT(Table1[[#This Row],[Category and Sub-Category]],LEN(Table1[[#This Row],[Category and Sub-Category]])-FIND("/",Table1[[#This Row],[Category and Sub-Category]]))</f>
        <v>pop</v>
      </c>
      <c r="S1672" s="9">
        <f>(((Table1[[#This Row],[launched_at]]/60)/60)/24)+DATE(1970,1,1)+(-5/24)</f>
        <v>40313.722210648149</v>
      </c>
      <c r="T1672" s="9">
        <f>(((Table1[[#This Row],[deadline]]/60)/60)/24)+DATE(1970,1,1)+(-5/24)</f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1">
        <f>Table1[[#This Row],[pledged]]/Table1[[#This Row],[goal]]</f>
        <v>1.0067349999999999</v>
      </c>
      <c r="P1673">
        <f>ROUND(Table1[[#This Row],[pledged]]/Table1[[#This Row],[backers_count]],0)</f>
        <v>26</v>
      </c>
      <c r="Q1673" t="str">
        <f>LEFT(Table1[[#This Row],[Category and Sub-Category]],FIND("/",Table1[[#This Row],[Category and Sub-Category]])-1)</f>
        <v>music</v>
      </c>
      <c r="R1673" t="str">
        <f>RIGHT(Table1[[#This Row],[Category and Sub-Category]],LEN(Table1[[#This Row],[Category and Sub-Category]])-FIND("/",Table1[[#This Row],[Category and Sub-Category]]))</f>
        <v>pop</v>
      </c>
      <c r="S1673" s="9">
        <f>(((Table1[[#This Row],[launched_at]]/60)/60)/24)+DATE(1970,1,1)+(-5/24)</f>
        <v>42553.335810185185</v>
      </c>
      <c r="T1673" s="9">
        <f>(((Table1[[#This Row],[deadline]]/60)/60)/24)+DATE(1970,1,1)+(-5/24)</f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1">
        <f>Table1[[#This Row],[pledged]]/Table1[[#This Row],[goal]]</f>
        <v>1.1294117647058823</v>
      </c>
      <c r="P1674">
        <f>ROUND(Table1[[#This Row],[pledged]]/Table1[[#This Row],[backers_count]],0)</f>
        <v>39</v>
      </c>
      <c r="Q1674" t="str">
        <f>LEFT(Table1[[#This Row],[Category and Sub-Category]],FIND("/",Table1[[#This Row],[Category and Sub-Category]])-1)</f>
        <v>music</v>
      </c>
      <c r="R1674" t="str">
        <f>RIGHT(Table1[[#This Row],[Category and Sub-Category]],LEN(Table1[[#This Row],[Category and Sub-Category]])-FIND("/",Table1[[#This Row],[Category and Sub-Category]]))</f>
        <v>pop</v>
      </c>
      <c r="S1674" s="9">
        <f>(((Table1[[#This Row],[launched_at]]/60)/60)/24)+DATE(1970,1,1)+(-5/24)</f>
        <v>41034.448263888888</v>
      </c>
      <c r="T1674" s="9">
        <f>(((Table1[[#This Row],[deadline]]/60)/60)/24)+DATE(1970,1,1)+(-5/24)</f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1">
        <f>Table1[[#This Row],[pledged]]/Table1[[#This Row],[goal]]</f>
        <v>1.2809523809523808</v>
      </c>
      <c r="P1675">
        <f>ROUND(Table1[[#This Row],[pledged]]/Table1[[#This Row],[backers_count]],0)</f>
        <v>46</v>
      </c>
      <c r="Q1675" t="str">
        <f>LEFT(Table1[[#This Row],[Category and Sub-Category]],FIND("/",Table1[[#This Row],[Category and Sub-Category]])-1)</f>
        <v>music</v>
      </c>
      <c r="R1675" t="str">
        <f>RIGHT(Table1[[#This Row],[Category and Sub-Category]],LEN(Table1[[#This Row],[Category and Sub-Category]])-FIND("/",Table1[[#This Row],[Category and Sub-Category]]))</f>
        <v>pop</v>
      </c>
      <c r="S1675" s="9">
        <f>(((Table1[[#This Row],[launched_at]]/60)/60)/24)+DATE(1970,1,1)+(-5/24)</f>
        <v>42039.670046296298</v>
      </c>
      <c r="T1675" s="9">
        <f>(((Table1[[#This Row],[deadline]]/60)/60)/24)+DATE(1970,1,1)+(-5/24)</f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1">
        <f>Table1[[#This Row],[pledged]]/Table1[[#This Row],[goal]]</f>
        <v>2.0169999999999999</v>
      </c>
      <c r="P1676">
        <f>ROUND(Table1[[#This Row],[pledged]]/Table1[[#This Row],[backers_count]],0)</f>
        <v>89</v>
      </c>
      <c r="Q1676" t="str">
        <f>LEFT(Table1[[#This Row],[Category and Sub-Category]],FIND("/",Table1[[#This Row],[Category and Sub-Category]])-1)</f>
        <v>music</v>
      </c>
      <c r="R1676" t="str">
        <f>RIGHT(Table1[[#This Row],[Category and Sub-Category]],LEN(Table1[[#This Row],[Category and Sub-Category]])-FIND("/",Table1[[#This Row],[Category and Sub-Category]]))</f>
        <v>pop</v>
      </c>
      <c r="S1676" s="9">
        <f>(((Table1[[#This Row],[launched_at]]/60)/60)/24)+DATE(1970,1,1)+(-5/24)</f>
        <v>42569.397060185183</v>
      </c>
      <c r="T1676" s="9">
        <f>(((Table1[[#This Row],[deadline]]/60)/60)/24)+DATE(1970,1,1)+(-5/24)</f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1">
        <f>Table1[[#This Row],[pledged]]/Table1[[#This Row],[goal]]</f>
        <v>1.37416</v>
      </c>
      <c r="P1677">
        <f>ROUND(Table1[[#This Row],[pledged]]/Table1[[#This Row],[backers_count]],0)</f>
        <v>40</v>
      </c>
      <c r="Q1677" t="str">
        <f>LEFT(Table1[[#This Row],[Category and Sub-Category]],FIND("/",Table1[[#This Row],[Category and Sub-Category]])-1)</f>
        <v>music</v>
      </c>
      <c r="R1677" t="str">
        <f>RIGHT(Table1[[#This Row],[Category and Sub-Category]],LEN(Table1[[#This Row],[Category and Sub-Category]])-FIND("/",Table1[[#This Row],[Category and Sub-Category]]))</f>
        <v>pop</v>
      </c>
      <c r="S1677" s="9">
        <f>(((Table1[[#This Row],[launched_at]]/60)/60)/24)+DATE(1970,1,1)+(-5/24)</f>
        <v>40802.524768518517</v>
      </c>
      <c r="T1677" s="9">
        <f>(((Table1[[#This Row],[deadline]]/60)/60)/24)+DATE(1970,1,1)+(-5/24)</f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1">
        <f>Table1[[#This Row],[pledged]]/Table1[[#This Row],[goal]]</f>
        <v>1.1533333333333333</v>
      </c>
      <c r="P1678">
        <f>ROUND(Table1[[#This Row],[pledged]]/Table1[[#This Row],[backers_count]],0)</f>
        <v>82</v>
      </c>
      <c r="Q1678" t="str">
        <f>LEFT(Table1[[#This Row],[Category and Sub-Category]],FIND("/",Table1[[#This Row],[Category and Sub-Category]])-1)</f>
        <v>music</v>
      </c>
      <c r="R1678" t="str">
        <f>RIGHT(Table1[[#This Row],[Category and Sub-Category]],LEN(Table1[[#This Row],[Category and Sub-Category]])-FIND("/",Table1[[#This Row],[Category and Sub-Category]]))</f>
        <v>pop</v>
      </c>
      <c r="S1678" s="9">
        <f>(((Table1[[#This Row],[launched_at]]/60)/60)/24)+DATE(1970,1,1)+(-5/24)</f>
        <v>40973.517905092594</v>
      </c>
      <c r="T1678" s="9">
        <f>(((Table1[[#This Row],[deadline]]/60)/60)/24)+DATE(1970,1,1)+(-5/24)</f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1">
        <f>Table1[[#This Row],[pledged]]/Table1[[#This Row],[goal]]</f>
        <v>1.1166666666666667</v>
      </c>
      <c r="P1679">
        <f>ROUND(Table1[[#This Row],[pledged]]/Table1[[#This Row],[backers_count]],0)</f>
        <v>160</v>
      </c>
      <c r="Q1679" t="str">
        <f>LEFT(Table1[[#This Row],[Category and Sub-Category]],FIND("/",Table1[[#This Row],[Category and Sub-Category]])-1)</f>
        <v>music</v>
      </c>
      <c r="R1679" t="str">
        <f>RIGHT(Table1[[#This Row],[Category and Sub-Category]],LEN(Table1[[#This Row],[Category and Sub-Category]])-FIND("/",Table1[[#This Row],[Category and Sub-Category]]))</f>
        <v>pop</v>
      </c>
      <c r="S1679" s="9">
        <f>(((Table1[[#This Row],[launched_at]]/60)/60)/24)+DATE(1970,1,1)+(-5/24)</f>
        <v>42416.198796296296</v>
      </c>
      <c r="T1679" s="9">
        <f>(((Table1[[#This Row],[deadline]]/60)/60)/24)+DATE(1970,1,1)+(-5/24)</f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1">
        <f>Table1[[#This Row],[pledged]]/Table1[[#This Row],[goal]]</f>
        <v>1.1839999999999999</v>
      </c>
      <c r="P1680">
        <f>ROUND(Table1[[#This Row],[pledged]]/Table1[[#This Row],[backers_count]],0)</f>
        <v>36</v>
      </c>
      <c r="Q1680" t="str">
        <f>LEFT(Table1[[#This Row],[Category and Sub-Category]],FIND("/",Table1[[#This Row],[Category and Sub-Category]])-1)</f>
        <v>music</v>
      </c>
      <c r="R1680" t="str">
        <f>RIGHT(Table1[[#This Row],[Category and Sub-Category]],LEN(Table1[[#This Row],[Category and Sub-Category]])-FIND("/",Table1[[#This Row],[Category and Sub-Category]]))</f>
        <v>pop</v>
      </c>
      <c r="S1680" s="9">
        <f>(((Table1[[#This Row],[launched_at]]/60)/60)/24)+DATE(1970,1,1)+(-5/24)</f>
        <v>41662.646655092591</v>
      </c>
      <c r="T1680" s="9">
        <f>(((Table1[[#This Row],[deadline]]/60)/60)/24)+DATE(1970,1,1)+(-5/24)</f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1">
        <f>Table1[[#This Row],[pledged]]/Table1[[#This Row],[goal]]</f>
        <v>1.75</v>
      </c>
      <c r="P1681">
        <f>ROUND(Table1[[#This Row],[pledged]]/Table1[[#This Row],[backers_count]],0)</f>
        <v>63</v>
      </c>
      <c r="Q1681" t="str">
        <f>LEFT(Table1[[#This Row],[Category and Sub-Category]],FIND("/",Table1[[#This Row],[Category and Sub-Category]])-1)</f>
        <v>music</v>
      </c>
      <c r="R1681" t="str">
        <f>RIGHT(Table1[[#This Row],[Category and Sub-Category]],LEN(Table1[[#This Row],[Category and Sub-Category]])-FIND("/",Table1[[#This Row],[Category and Sub-Category]]))</f>
        <v>pop</v>
      </c>
      <c r="S1681" s="9">
        <f>(((Table1[[#This Row],[launched_at]]/60)/60)/24)+DATE(1970,1,1)+(-5/24)</f>
        <v>40722.860474537032</v>
      </c>
      <c r="T1681" s="9">
        <f>(((Table1[[#This Row],[deadline]]/60)/60)/24)+DATE(1970,1,1)+(-5/24)</f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1">
        <f>Table1[[#This Row],[pledged]]/Table1[[#This Row],[goal]]</f>
        <v>1.175</v>
      </c>
      <c r="P1682">
        <f>ROUND(Table1[[#This Row],[pledged]]/Table1[[#This Row],[backers_count]],0)</f>
        <v>47</v>
      </c>
      <c r="Q1682" t="str">
        <f>LEFT(Table1[[#This Row],[Category and Sub-Category]],FIND("/",Table1[[#This Row],[Category and Sub-Category]])-1)</f>
        <v>music</v>
      </c>
      <c r="R1682" t="str">
        <f>RIGHT(Table1[[#This Row],[Category and Sub-Category]],LEN(Table1[[#This Row],[Category and Sub-Category]])-FIND("/",Table1[[#This Row],[Category and Sub-Category]]))</f>
        <v>pop</v>
      </c>
      <c r="S1682" s="9">
        <f>(((Table1[[#This Row],[launched_at]]/60)/60)/24)+DATE(1970,1,1)+(-5/24)</f>
        <v>41802.549386574072</v>
      </c>
      <c r="T1682" s="9">
        <f>(((Table1[[#This Row],[deadline]]/60)/60)/24)+DATE(1970,1,1)+(-5/24)</f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1">
        <f>Table1[[#This Row],[pledged]]/Table1[[#This Row],[goal]]</f>
        <v>1.0142212307692309</v>
      </c>
      <c r="P1683">
        <f>ROUND(Table1[[#This Row],[pledged]]/Table1[[#This Row],[backers_count]],0)</f>
        <v>75</v>
      </c>
      <c r="Q1683" t="str">
        <f>LEFT(Table1[[#This Row],[Category and Sub-Category]],FIND("/",Table1[[#This Row],[Category and Sub-Category]])-1)</f>
        <v>music</v>
      </c>
      <c r="R1683" t="str">
        <f>RIGHT(Table1[[#This Row],[Category and Sub-Category]],LEN(Table1[[#This Row],[Category and Sub-Category]])-FIND("/",Table1[[#This Row],[Category and Sub-Category]]))</f>
        <v>faith</v>
      </c>
      <c r="S1683" s="9">
        <f>(((Table1[[#This Row],[launched_at]]/60)/60)/24)+DATE(1970,1,1)+(-5/24)</f>
        <v>42773.91300925926</v>
      </c>
      <c r="T1683" s="9">
        <f>(((Table1[[#This Row],[deadline]]/60)/60)/24)+DATE(1970,1,1)+(-5/24)</f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1">
        <f>Table1[[#This Row],[pledged]]/Table1[[#This Row],[goal]]</f>
        <v>0</v>
      </c>
      <c r="P1684" t="e">
        <f>ROUND(Table1[[#This Row],[pledged]]/Table1[[#This Row],[backers_count]],0)</f>
        <v>#DIV/0!</v>
      </c>
      <c r="Q1684" t="str">
        <f>LEFT(Table1[[#This Row],[Category and Sub-Category]],FIND("/",Table1[[#This Row],[Category and Sub-Category]])-1)</f>
        <v>music</v>
      </c>
      <c r="R1684" t="str">
        <f>RIGHT(Table1[[#This Row],[Category and Sub-Category]],LEN(Table1[[#This Row],[Category and Sub-Category]])-FIND("/",Table1[[#This Row],[Category and Sub-Category]]))</f>
        <v>faith</v>
      </c>
      <c r="S1684" s="9">
        <f>(((Table1[[#This Row],[launched_at]]/60)/60)/24)+DATE(1970,1,1)+(-5/24)</f>
        <v>42779.005324074074</v>
      </c>
      <c r="T1684" s="9">
        <f>(((Table1[[#This Row],[deadline]]/60)/60)/24)+DATE(1970,1,1)+(-5/24)</f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1">
        <f>Table1[[#This Row],[pledged]]/Table1[[#This Row],[goal]]</f>
        <v>0.21714285714285714</v>
      </c>
      <c r="P1685">
        <f>ROUND(Table1[[#This Row],[pledged]]/Table1[[#This Row],[backers_count]],0)</f>
        <v>76</v>
      </c>
      <c r="Q1685" t="str">
        <f>LEFT(Table1[[#This Row],[Category and Sub-Category]],FIND("/",Table1[[#This Row],[Category and Sub-Category]])-1)</f>
        <v>music</v>
      </c>
      <c r="R1685" t="str">
        <f>RIGHT(Table1[[#This Row],[Category and Sub-Category]],LEN(Table1[[#This Row],[Category and Sub-Category]])-FIND("/",Table1[[#This Row],[Category and Sub-Category]]))</f>
        <v>faith</v>
      </c>
      <c r="S1685" s="9">
        <f>(((Table1[[#This Row],[launched_at]]/60)/60)/24)+DATE(1970,1,1)+(-5/24)</f>
        <v>42808.57335648148</v>
      </c>
      <c r="T1685" s="9">
        <f>(((Table1[[#This Row],[deadline]]/60)/60)/24)+DATE(1970,1,1)+(-5/24)</f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1">
        <f>Table1[[#This Row],[pledged]]/Table1[[#This Row],[goal]]</f>
        <v>1.0912500000000001</v>
      </c>
      <c r="P1686">
        <f>ROUND(Table1[[#This Row],[pledged]]/Table1[[#This Row],[backers_count]],0)</f>
        <v>86</v>
      </c>
      <c r="Q1686" t="str">
        <f>LEFT(Table1[[#This Row],[Category and Sub-Category]],FIND("/",Table1[[#This Row],[Category and Sub-Category]])-1)</f>
        <v>music</v>
      </c>
      <c r="R1686" t="str">
        <f>RIGHT(Table1[[#This Row],[Category and Sub-Category]],LEN(Table1[[#This Row],[Category and Sub-Category]])-FIND("/",Table1[[#This Row],[Category and Sub-Category]]))</f>
        <v>faith</v>
      </c>
      <c r="S1686" s="9">
        <f>(((Table1[[#This Row],[launched_at]]/60)/60)/24)+DATE(1970,1,1)+(-5/24)</f>
        <v>42783.606956018521</v>
      </c>
      <c r="T1686" s="9">
        <f>(((Table1[[#This Row],[deadline]]/60)/60)/24)+DATE(1970,1,1)+(-5/24)</f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1">
        <f>Table1[[#This Row],[pledged]]/Table1[[#This Row],[goal]]</f>
        <v>1.0285714285714285</v>
      </c>
      <c r="P1687">
        <f>ROUND(Table1[[#This Row],[pledged]]/Table1[[#This Row],[backers_count]],0)</f>
        <v>24</v>
      </c>
      <c r="Q1687" t="str">
        <f>LEFT(Table1[[#This Row],[Category and Sub-Category]],FIND("/",Table1[[#This Row],[Category and Sub-Category]])-1)</f>
        <v>music</v>
      </c>
      <c r="R1687" t="str">
        <f>RIGHT(Table1[[#This Row],[Category and Sub-Category]],LEN(Table1[[#This Row],[Category and Sub-Category]])-FIND("/",Table1[[#This Row],[Category and Sub-Category]]))</f>
        <v>faith</v>
      </c>
      <c r="S1687" s="9">
        <f>(((Table1[[#This Row],[launched_at]]/60)/60)/24)+DATE(1970,1,1)+(-5/24)</f>
        <v>42788.041932870365</v>
      </c>
      <c r="T1687" s="9">
        <f>(((Table1[[#This Row],[deadline]]/60)/60)/24)+DATE(1970,1,1)+(-5/24)</f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1">
        <f>Table1[[#This Row],[pledged]]/Table1[[#This Row],[goal]]</f>
        <v>3.5999999999999999E-3</v>
      </c>
      <c r="P1688">
        <f>ROUND(Table1[[#This Row],[pledged]]/Table1[[#This Row],[backers_count]],0)</f>
        <v>18</v>
      </c>
      <c r="Q1688" t="str">
        <f>LEFT(Table1[[#This Row],[Category and Sub-Category]],FIND("/",Table1[[#This Row],[Category and Sub-Category]])-1)</f>
        <v>music</v>
      </c>
      <c r="R1688" t="str">
        <f>RIGHT(Table1[[#This Row],[Category and Sub-Category]],LEN(Table1[[#This Row],[Category and Sub-Category]])-FIND("/",Table1[[#This Row],[Category and Sub-Category]]))</f>
        <v>faith</v>
      </c>
      <c r="S1688" s="9">
        <f>(((Table1[[#This Row],[launched_at]]/60)/60)/24)+DATE(1970,1,1)+(-5/24)</f>
        <v>42792.635636574072</v>
      </c>
      <c r="T1688" s="9">
        <f>(((Table1[[#This Row],[deadline]]/60)/60)/24)+DATE(1970,1,1)+(-5/24)</f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1">
        <f>Table1[[#This Row],[pledged]]/Table1[[#This Row],[goal]]</f>
        <v>0.3125</v>
      </c>
      <c r="P1689">
        <f>ROUND(Table1[[#This Row],[pledged]]/Table1[[#This Row],[backers_count]],0)</f>
        <v>80</v>
      </c>
      <c r="Q1689" t="str">
        <f>LEFT(Table1[[#This Row],[Category and Sub-Category]],FIND("/",Table1[[#This Row],[Category and Sub-Category]])-1)</f>
        <v>music</v>
      </c>
      <c r="R1689" t="str">
        <f>RIGHT(Table1[[#This Row],[Category and Sub-Category]],LEN(Table1[[#This Row],[Category and Sub-Category]])-FIND("/",Table1[[#This Row],[Category and Sub-Category]]))</f>
        <v>faith</v>
      </c>
      <c r="S1689" s="9">
        <f>(((Table1[[#This Row],[launched_at]]/60)/60)/24)+DATE(1970,1,1)+(-5/24)</f>
        <v>42801.838483796295</v>
      </c>
      <c r="T1689" s="9">
        <f>(((Table1[[#This Row],[deadline]]/60)/60)/24)+DATE(1970,1,1)+(-5/24)</f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1">
        <f>Table1[[#This Row],[pledged]]/Table1[[#This Row],[goal]]</f>
        <v>0.443</v>
      </c>
      <c r="P1690">
        <f>ROUND(Table1[[#This Row],[pledged]]/Table1[[#This Row],[backers_count]],0)</f>
        <v>253</v>
      </c>
      <c r="Q1690" t="str">
        <f>LEFT(Table1[[#This Row],[Category and Sub-Category]],FIND("/",Table1[[#This Row],[Category and Sub-Category]])-1)</f>
        <v>music</v>
      </c>
      <c r="R1690" t="str">
        <f>RIGHT(Table1[[#This Row],[Category and Sub-Category]],LEN(Table1[[#This Row],[Category and Sub-Category]])-FIND("/",Table1[[#This Row],[Category and Sub-Category]]))</f>
        <v>faith</v>
      </c>
      <c r="S1690" s="9">
        <f>(((Table1[[#This Row],[launched_at]]/60)/60)/24)+DATE(1970,1,1)+(-5/24)</f>
        <v>42804.326319444437</v>
      </c>
      <c r="T1690" s="9">
        <f>(((Table1[[#This Row],[deadline]]/60)/60)/24)+DATE(1970,1,1)+(-5/24)</f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1">
        <f>Table1[[#This Row],[pledged]]/Table1[[#This Row],[goal]]</f>
        <v>1</v>
      </c>
      <c r="P1691">
        <f>ROUND(Table1[[#This Row],[pledged]]/Table1[[#This Row],[backers_count]],0)</f>
        <v>171</v>
      </c>
      <c r="Q1691" t="str">
        <f>LEFT(Table1[[#This Row],[Category and Sub-Category]],FIND("/",Table1[[#This Row],[Category and Sub-Category]])-1)</f>
        <v>music</v>
      </c>
      <c r="R1691" t="str">
        <f>RIGHT(Table1[[#This Row],[Category and Sub-Category]],LEN(Table1[[#This Row],[Category and Sub-Category]])-FIND("/",Table1[[#This Row],[Category and Sub-Category]]))</f>
        <v>faith</v>
      </c>
      <c r="S1691" s="9">
        <f>(((Table1[[#This Row],[launched_at]]/60)/60)/24)+DATE(1970,1,1)+(-5/24)</f>
        <v>42780.734143518515</v>
      </c>
      <c r="T1691" s="9">
        <f>(((Table1[[#This Row],[deadline]]/60)/60)/24)+DATE(1970,1,1)+(-5/24)</f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1">
        <f>Table1[[#This Row],[pledged]]/Table1[[#This Row],[goal]]</f>
        <v>0.254</v>
      </c>
      <c r="P1692">
        <f>ROUND(Table1[[#This Row],[pledged]]/Table1[[#This Row],[backers_count]],0)</f>
        <v>58</v>
      </c>
      <c r="Q1692" t="str">
        <f>LEFT(Table1[[#This Row],[Category and Sub-Category]],FIND("/",Table1[[#This Row],[Category and Sub-Category]])-1)</f>
        <v>music</v>
      </c>
      <c r="R1692" t="str">
        <f>RIGHT(Table1[[#This Row],[Category and Sub-Category]],LEN(Table1[[#This Row],[Category and Sub-Category]])-FIND("/",Table1[[#This Row],[Category and Sub-Category]]))</f>
        <v>faith</v>
      </c>
      <c r="S1692" s="9">
        <f>(((Table1[[#This Row],[launched_at]]/60)/60)/24)+DATE(1970,1,1)+(-5/24)</f>
        <v>42801.222708333335</v>
      </c>
      <c r="T1692" s="9">
        <f>(((Table1[[#This Row],[deadline]]/60)/60)/24)+DATE(1970,1,1)+(-5/24)</f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1">
        <f>Table1[[#This Row],[pledged]]/Table1[[#This Row],[goal]]</f>
        <v>0.33473333333333333</v>
      </c>
      <c r="P1693">
        <f>ROUND(Table1[[#This Row],[pledged]]/Table1[[#This Row],[backers_count]],0)</f>
        <v>264</v>
      </c>
      <c r="Q1693" t="str">
        <f>LEFT(Table1[[#This Row],[Category and Sub-Category]],FIND("/",Table1[[#This Row],[Category and Sub-Category]])-1)</f>
        <v>music</v>
      </c>
      <c r="R1693" t="str">
        <f>RIGHT(Table1[[#This Row],[Category and Sub-Category]],LEN(Table1[[#This Row],[Category and Sub-Category]])-FIND("/",Table1[[#This Row],[Category and Sub-Category]]))</f>
        <v>faith</v>
      </c>
      <c r="S1693" s="9">
        <f>(((Table1[[#This Row],[launched_at]]/60)/60)/24)+DATE(1970,1,1)+(-5/24)</f>
        <v>42795.49314814814</v>
      </c>
      <c r="T1693" s="9">
        <f>(((Table1[[#This Row],[deadline]]/60)/60)/24)+DATE(1970,1,1)+(-5/24)</f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1">
        <f>Table1[[#This Row],[pledged]]/Table1[[#This Row],[goal]]</f>
        <v>0.47799999999999998</v>
      </c>
      <c r="P1694">
        <f>ROUND(Table1[[#This Row],[pledged]]/Table1[[#This Row],[backers_count]],0)</f>
        <v>159</v>
      </c>
      <c r="Q1694" t="str">
        <f>LEFT(Table1[[#This Row],[Category and Sub-Category]],FIND("/",Table1[[#This Row],[Category and Sub-Category]])-1)</f>
        <v>music</v>
      </c>
      <c r="R1694" t="str">
        <f>RIGHT(Table1[[#This Row],[Category and Sub-Category]],LEN(Table1[[#This Row],[Category and Sub-Category]])-FIND("/",Table1[[#This Row],[Category and Sub-Category]]))</f>
        <v>faith</v>
      </c>
      <c r="S1694" s="9">
        <f>(((Table1[[#This Row],[launched_at]]/60)/60)/24)+DATE(1970,1,1)+(-5/24)</f>
        <v>42787.94290509259</v>
      </c>
      <c r="T1694" s="9">
        <f>(((Table1[[#This Row],[deadline]]/60)/60)/24)+DATE(1970,1,1)+(-5/24)</f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1">
        <f>Table1[[#This Row],[pledged]]/Table1[[#This Row],[goal]]</f>
        <v>9.3333333333333338E-2</v>
      </c>
      <c r="P1695">
        <f>ROUND(Table1[[#This Row],[pledged]]/Table1[[#This Row],[backers_count]],0)</f>
        <v>35</v>
      </c>
      <c r="Q1695" t="str">
        <f>LEFT(Table1[[#This Row],[Category and Sub-Category]],FIND("/",Table1[[#This Row],[Category and Sub-Category]])-1)</f>
        <v>music</v>
      </c>
      <c r="R1695" t="str">
        <f>RIGHT(Table1[[#This Row],[Category and Sub-Category]],LEN(Table1[[#This Row],[Category and Sub-Category]])-FIND("/",Table1[[#This Row],[Category and Sub-Category]]))</f>
        <v>faith</v>
      </c>
      <c r="S1695" s="9">
        <f>(((Table1[[#This Row],[launched_at]]/60)/60)/24)+DATE(1970,1,1)+(-5/24)</f>
        <v>42803.711944444447</v>
      </c>
      <c r="T1695" s="9">
        <f>(((Table1[[#This Row],[deadline]]/60)/60)/24)+DATE(1970,1,1)+(-5/24)</f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1">
        <f>Table1[[#This Row],[pledged]]/Table1[[#This Row],[goal]]</f>
        <v>5.0000000000000001E-4</v>
      </c>
      <c r="P1696">
        <f>ROUND(Table1[[#This Row],[pledged]]/Table1[[#This Row],[backers_count]],0)</f>
        <v>5</v>
      </c>
      <c r="Q1696" t="str">
        <f>LEFT(Table1[[#This Row],[Category and Sub-Category]],FIND("/",Table1[[#This Row],[Category and Sub-Category]])-1)</f>
        <v>music</v>
      </c>
      <c r="R1696" t="str">
        <f>RIGHT(Table1[[#This Row],[Category and Sub-Category]],LEN(Table1[[#This Row],[Category and Sub-Category]])-FIND("/",Table1[[#This Row],[Category and Sub-Category]]))</f>
        <v>faith</v>
      </c>
      <c r="S1696" s="9">
        <f>(((Table1[[#This Row],[launched_at]]/60)/60)/24)+DATE(1970,1,1)+(-5/24)</f>
        <v>42791.461504629631</v>
      </c>
      <c r="T1696" s="9">
        <f>(((Table1[[#This Row],[deadline]]/60)/60)/24)+DATE(1970,1,1)+(-5/24)</f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1">
        <f>Table1[[#This Row],[pledged]]/Table1[[#This Row],[goal]]</f>
        <v>0.11708333333333333</v>
      </c>
      <c r="P1697">
        <f>ROUND(Table1[[#This Row],[pledged]]/Table1[[#This Row],[backers_count]],0)</f>
        <v>61</v>
      </c>
      <c r="Q1697" t="str">
        <f>LEFT(Table1[[#This Row],[Category and Sub-Category]],FIND("/",Table1[[#This Row],[Category and Sub-Category]])-1)</f>
        <v>music</v>
      </c>
      <c r="R1697" t="str">
        <f>RIGHT(Table1[[#This Row],[Category and Sub-Category]],LEN(Table1[[#This Row],[Category and Sub-Category]])-FIND("/",Table1[[#This Row],[Category and Sub-Category]]))</f>
        <v>faith</v>
      </c>
      <c r="S1697" s="9">
        <f>(((Table1[[#This Row],[launched_at]]/60)/60)/24)+DATE(1970,1,1)+(-5/24)</f>
        <v>42800.823078703703</v>
      </c>
      <c r="T1697" s="9">
        <f>(((Table1[[#This Row],[deadline]]/60)/60)/24)+DATE(1970,1,1)+(-5/24)</f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1">
        <f>Table1[[#This Row],[pledged]]/Table1[[#This Row],[goal]]</f>
        <v>0</v>
      </c>
      <c r="P1698" t="e">
        <f>ROUND(Table1[[#This Row],[pledged]]/Table1[[#This Row],[backers_count]],0)</f>
        <v>#DIV/0!</v>
      </c>
      <c r="Q1698" t="str">
        <f>LEFT(Table1[[#This Row],[Category and Sub-Category]],FIND("/",Table1[[#This Row],[Category and Sub-Category]])-1)</f>
        <v>music</v>
      </c>
      <c r="R1698" t="str">
        <f>RIGHT(Table1[[#This Row],[Category and Sub-Category]],LEN(Table1[[#This Row],[Category and Sub-Category]])-FIND("/",Table1[[#This Row],[Category and Sub-Category]]))</f>
        <v>faith</v>
      </c>
      <c r="S1698" s="9">
        <f>(((Table1[[#This Row],[launched_at]]/60)/60)/24)+DATE(1970,1,1)+(-5/24)</f>
        <v>42795.861238425925</v>
      </c>
      <c r="T1698" s="9">
        <f>(((Table1[[#This Row],[deadline]]/60)/60)/24)+DATE(1970,1,1)+(-5/24)</f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1">
        <f>Table1[[#This Row],[pledged]]/Table1[[#This Row],[goal]]</f>
        <v>0.20208000000000001</v>
      </c>
      <c r="P1699">
        <f>ROUND(Table1[[#This Row],[pledged]]/Table1[[#This Row],[backers_count]],0)</f>
        <v>115</v>
      </c>
      <c r="Q1699" t="str">
        <f>LEFT(Table1[[#This Row],[Category and Sub-Category]],FIND("/",Table1[[#This Row],[Category and Sub-Category]])-1)</f>
        <v>music</v>
      </c>
      <c r="R1699" t="str">
        <f>RIGHT(Table1[[#This Row],[Category and Sub-Category]],LEN(Table1[[#This Row],[Category and Sub-Category]])-FIND("/",Table1[[#This Row],[Category and Sub-Category]]))</f>
        <v>faith</v>
      </c>
      <c r="S1699" s="9">
        <f>(((Table1[[#This Row],[launched_at]]/60)/60)/24)+DATE(1970,1,1)+(-5/24)</f>
        <v>42804.82462962962</v>
      </c>
      <c r="T1699" s="9">
        <f>(((Table1[[#This Row],[deadline]]/60)/60)/24)+DATE(1970,1,1)+(-5/24)</f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1">
        <f>Table1[[#This Row],[pledged]]/Table1[[#This Row],[goal]]</f>
        <v>0</v>
      </c>
      <c r="P1700" t="e">
        <f>ROUND(Table1[[#This Row],[pledged]]/Table1[[#This Row],[backers_count]],0)</f>
        <v>#DIV/0!</v>
      </c>
      <c r="Q1700" t="str">
        <f>LEFT(Table1[[#This Row],[Category and Sub-Category]],FIND("/",Table1[[#This Row],[Category and Sub-Category]])-1)</f>
        <v>music</v>
      </c>
      <c r="R1700" t="str">
        <f>RIGHT(Table1[[#This Row],[Category and Sub-Category]],LEN(Table1[[#This Row],[Category and Sub-Category]])-FIND("/",Table1[[#This Row],[Category and Sub-Category]]))</f>
        <v>faith</v>
      </c>
      <c r="S1700" s="9">
        <f>(((Table1[[#This Row],[launched_at]]/60)/60)/24)+DATE(1970,1,1)+(-5/24)</f>
        <v>42795.999537037038</v>
      </c>
      <c r="T1700" s="9">
        <f>(((Table1[[#This Row],[deadline]]/60)/60)/24)+DATE(1970,1,1)+(-5/24)</f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1">
        <f>Table1[[#This Row],[pledged]]/Table1[[#This Row],[goal]]</f>
        <v>4.2311459353574929E-2</v>
      </c>
      <c r="P1701">
        <f>ROUND(Table1[[#This Row],[pledged]]/Table1[[#This Row],[backers_count]],0)</f>
        <v>54</v>
      </c>
      <c r="Q1701" t="str">
        <f>LEFT(Table1[[#This Row],[Category and Sub-Category]],FIND("/",Table1[[#This Row],[Category and Sub-Category]])-1)</f>
        <v>music</v>
      </c>
      <c r="R1701" t="str">
        <f>RIGHT(Table1[[#This Row],[Category and Sub-Category]],LEN(Table1[[#This Row],[Category and Sub-Category]])-FIND("/",Table1[[#This Row],[Category and Sub-Category]]))</f>
        <v>faith</v>
      </c>
      <c r="S1701" s="9">
        <f>(((Table1[[#This Row],[launched_at]]/60)/60)/24)+DATE(1970,1,1)+(-5/24)</f>
        <v>42806.655613425923</v>
      </c>
      <c r="T1701" s="9">
        <f>(((Table1[[#This Row],[deadline]]/60)/60)/24)+DATE(1970,1,1)+(-5/24)</f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1">
        <f>Table1[[#This Row],[pledged]]/Table1[[#This Row],[goal]]</f>
        <v>0.2606</v>
      </c>
      <c r="P1702">
        <f>ROUND(Table1[[#This Row],[pledged]]/Table1[[#This Row],[backers_count]],0)</f>
        <v>66</v>
      </c>
      <c r="Q1702" t="str">
        <f>LEFT(Table1[[#This Row],[Category and Sub-Category]],FIND("/",Table1[[#This Row],[Category and Sub-Category]])-1)</f>
        <v>music</v>
      </c>
      <c r="R1702" t="str">
        <f>RIGHT(Table1[[#This Row],[Category and Sub-Category]],LEN(Table1[[#This Row],[Category and Sub-Category]])-FIND("/",Table1[[#This Row],[Category and Sub-Category]]))</f>
        <v>faith</v>
      </c>
      <c r="S1702" s="9">
        <f>(((Table1[[#This Row],[launched_at]]/60)/60)/24)+DATE(1970,1,1)+(-5/24)</f>
        <v>42795.863310185181</v>
      </c>
      <c r="T1702" s="9">
        <f>(((Table1[[#This Row],[deadline]]/60)/60)/24)+DATE(1970,1,1)+(-5/24)</f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1">
        <f>Table1[[#This Row],[pledged]]/Table1[[#This Row],[goal]]</f>
        <v>1.9801980198019802E-3</v>
      </c>
      <c r="P1703">
        <f>ROUND(Table1[[#This Row],[pledged]]/Table1[[#This Row],[backers_count]],0)</f>
        <v>5</v>
      </c>
      <c r="Q1703" t="str">
        <f>LEFT(Table1[[#This Row],[Category and Sub-Category]],FIND("/",Table1[[#This Row],[Category and Sub-Category]])-1)</f>
        <v>music</v>
      </c>
      <c r="R1703" t="str">
        <f>RIGHT(Table1[[#This Row],[Category and Sub-Category]],LEN(Table1[[#This Row],[Category and Sub-Category]])-FIND("/",Table1[[#This Row],[Category and Sub-Category]]))</f>
        <v>faith</v>
      </c>
      <c r="S1703" s="9">
        <f>(((Table1[[#This Row],[launched_at]]/60)/60)/24)+DATE(1970,1,1)+(-5/24)</f>
        <v>41989.456076388888</v>
      </c>
      <c r="T1703" s="9">
        <f>(((Table1[[#This Row],[deadline]]/60)/60)/24)+DATE(1970,1,1)+(-5/24)</f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1">
        <f>Table1[[#This Row],[pledged]]/Table1[[#This Row],[goal]]</f>
        <v>6.0606060606060605E-5</v>
      </c>
      <c r="P1704">
        <f>ROUND(Table1[[#This Row],[pledged]]/Table1[[#This Row],[backers_count]],0)</f>
        <v>1</v>
      </c>
      <c r="Q1704" t="str">
        <f>LEFT(Table1[[#This Row],[Category and Sub-Category]],FIND("/",Table1[[#This Row],[Category and Sub-Category]])-1)</f>
        <v>music</v>
      </c>
      <c r="R1704" t="str">
        <f>RIGHT(Table1[[#This Row],[Category and Sub-Category]],LEN(Table1[[#This Row],[Category and Sub-Category]])-FIND("/",Table1[[#This Row],[Category and Sub-Category]]))</f>
        <v>faith</v>
      </c>
      <c r="S1704" s="9">
        <f>(((Table1[[#This Row],[launched_at]]/60)/60)/24)+DATE(1970,1,1)+(-5/24)</f>
        <v>42063.661458333336</v>
      </c>
      <c r="T1704" s="9">
        <f>(((Table1[[#This Row],[deadline]]/60)/60)/24)+DATE(1970,1,1)+(-5/24)</f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1">
        <f>Table1[[#This Row],[pledged]]/Table1[[#This Row],[goal]]</f>
        <v>1.0200000000000001E-2</v>
      </c>
      <c r="P1705">
        <f>ROUND(Table1[[#This Row],[pledged]]/Table1[[#This Row],[backers_count]],0)</f>
        <v>26</v>
      </c>
      <c r="Q1705" t="str">
        <f>LEFT(Table1[[#This Row],[Category and Sub-Category]],FIND("/",Table1[[#This Row],[Category and Sub-Category]])-1)</f>
        <v>music</v>
      </c>
      <c r="R1705" t="str">
        <f>RIGHT(Table1[[#This Row],[Category and Sub-Category]],LEN(Table1[[#This Row],[Category and Sub-Category]])-FIND("/",Table1[[#This Row],[Category and Sub-Category]]))</f>
        <v>faith</v>
      </c>
      <c r="S1705" s="9">
        <f>(((Table1[[#This Row],[launched_at]]/60)/60)/24)+DATE(1970,1,1)+(-5/24)</f>
        <v>42187.073344907411</v>
      </c>
      <c r="T1705" s="9">
        <f>(((Table1[[#This Row],[deadline]]/60)/60)/24)+DATE(1970,1,1)+(-5/24)</f>
        <v>42247.073344907411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1">
        <f>Table1[[#This Row],[pledged]]/Table1[[#This Row],[goal]]</f>
        <v>0.65100000000000002</v>
      </c>
      <c r="P1706">
        <f>ROUND(Table1[[#This Row],[pledged]]/Table1[[#This Row],[backers_count]],0)</f>
        <v>118</v>
      </c>
      <c r="Q1706" t="str">
        <f>LEFT(Table1[[#This Row],[Category and Sub-Category]],FIND("/",Table1[[#This Row],[Category and Sub-Category]])-1)</f>
        <v>music</v>
      </c>
      <c r="R1706" t="str">
        <f>RIGHT(Table1[[#This Row],[Category and Sub-Category]],LEN(Table1[[#This Row],[Category and Sub-Category]])-FIND("/",Table1[[#This Row],[Category and Sub-Category]]))</f>
        <v>faith</v>
      </c>
      <c r="S1706" s="9">
        <f>(((Table1[[#This Row],[launched_at]]/60)/60)/24)+DATE(1970,1,1)+(-5/24)</f>
        <v>42020.931400462963</v>
      </c>
      <c r="T1706" s="9">
        <f>(((Table1[[#This Row],[deadline]]/60)/60)/24)+DATE(1970,1,1)+(-5/24)</f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1">
        <f>Table1[[#This Row],[pledged]]/Table1[[#This Row],[goal]]</f>
        <v>0</v>
      </c>
      <c r="P1707" t="e">
        <f>ROUND(Table1[[#This Row],[pledged]]/Table1[[#This Row],[backers_count]],0)</f>
        <v>#DIV/0!</v>
      </c>
      <c r="Q1707" t="str">
        <f>LEFT(Table1[[#This Row],[Category and Sub-Category]],FIND("/",Table1[[#This Row],[Category and Sub-Category]])-1)</f>
        <v>music</v>
      </c>
      <c r="R1707" t="str">
        <f>RIGHT(Table1[[#This Row],[Category and Sub-Category]],LEN(Table1[[#This Row],[Category and Sub-Category]])-FIND("/",Table1[[#This Row],[Category and Sub-Category]]))</f>
        <v>faith</v>
      </c>
      <c r="S1707" s="9">
        <f>(((Table1[[#This Row],[launched_at]]/60)/60)/24)+DATE(1970,1,1)+(-5/24)</f>
        <v>42244.808402777773</v>
      </c>
      <c r="T1707" s="9">
        <f>(((Table1[[#This Row],[deadline]]/60)/60)/24)+DATE(1970,1,1)+(-5/24)</f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1">
        <f>Table1[[#This Row],[pledged]]/Table1[[#This Row],[goal]]</f>
        <v>0</v>
      </c>
      <c r="P1708" t="e">
        <f>ROUND(Table1[[#This Row],[pledged]]/Table1[[#This Row],[backers_count]],0)</f>
        <v>#DIV/0!</v>
      </c>
      <c r="Q1708" t="str">
        <f>LEFT(Table1[[#This Row],[Category and Sub-Category]],FIND("/",Table1[[#This Row],[Category and Sub-Category]])-1)</f>
        <v>music</v>
      </c>
      <c r="R1708" t="str">
        <f>RIGHT(Table1[[#This Row],[Category and Sub-Category]],LEN(Table1[[#This Row],[Category and Sub-Category]])-FIND("/",Table1[[#This Row],[Category and Sub-Category]]))</f>
        <v>faith</v>
      </c>
      <c r="S1708" s="9">
        <f>(((Table1[[#This Row],[launched_at]]/60)/60)/24)+DATE(1970,1,1)+(-5/24)</f>
        <v>42179.098055555551</v>
      </c>
      <c r="T1708" s="9">
        <f>(((Table1[[#This Row],[deadline]]/60)/60)/24)+DATE(1970,1,1)+(-5/24)</f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1">
        <f>Table1[[#This Row],[pledged]]/Table1[[#This Row],[goal]]</f>
        <v>9.74E-2</v>
      </c>
      <c r="P1709">
        <f>ROUND(Table1[[#This Row],[pledged]]/Table1[[#This Row],[backers_count]],0)</f>
        <v>54</v>
      </c>
      <c r="Q1709" t="str">
        <f>LEFT(Table1[[#This Row],[Category and Sub-Category]],FIND("/",Table1[[#This Row],[Category and Sub-Category]])-1)</f>
        <v>music</v>
      </c>
      <c r="R1709" t="str">
        <f>RIGHT(Table1[[#This Row],[Category and Sub-Category]],LEN(Table1[[#This Row],[Category and Sub-Category]])-FIND("/",Table1[[#This Row],[Category and Sub-Category]]))</f>
        <v>faith</v>
      </c>
      <c r="S1709" s="9">
        <f>(((Table1[[#This Row],[launched_at]]/60)/60)/24)+DATE(1970,1,1)+(-5/24)</f>
        <v>42427.512673611105</v>
      </c>
      <c r="T1709" s="9">
        <f>(((Table1[[#This Row],[deadline]]/60)/60)/24)+DATE(1970,1,1)+(-5/24)</f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1">
        <f>Table1[[#This Row],[pledged]]/Table1[[#This Row],[goal]]</f>
        <v>0</v>
      </c>
      <c r="P1710" t="e">
        <f>ROUND(Table1[[#This Row],[pledged]]/Table1[[#This Row],[backers_count]],0)</f>
        <v>#DIV/0!</v>
      </c>
      <c r="Q1710" t="str">
        <f>LEFT(Table1[[#This Row],[Category and Sub-Category]],FIND("/",Table1[[#This Row],[Category and Sub-Category]])-1)</f>
        <v>music</v>
      </c>
      <c r="R1710" t="str">
        <f>RIGHT(Table1[[#This Row],[Category and Sub-Category]],LEN(Table1[[#This Row],[Category and Sub-Category]])-FIND("/",Table1[[#This Row],[Category and Sub-Category]]))</f>
        <v>faith</v>
      </c>
      <c r="S1710" s="9">
        <f>(((Table1[[#This Row],[launched_at]]/60)/60)/24)+DATE(1970,1,1)+(-5/24)</f>
        <v>42451.658634259256</v>
      </c>
      <c r="T1710" s="9">
        <f>(((Table1[[#This Row],[deadline]]/60)/60)/24)+DATE(1970,1,1)+(-5/24)</f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1">
        <f>Table1[[#This Row],[pledged]]/Table1[[#This Row],[goal]]</f>
        <v>4.8571428571428571E-2</v>
      </c>
      <c r="P1711">
        <f>ROUND(Table1[[#This Row],[pledged]]/Table1[[#This Row],[backers_count]],0)</f>
        <v>21</v>
      </c>
      <c r="Q1711" t="str">
        <f>LEFT(Table1[[#This Row],[Category and Sub-Category]],FIND("/",Table1[[#This Row],[Category and Sub-Category]])-1)</f>
        <v>music</v>
      </c>
      <c r="R1711" t="str">
        <f>RIGHT(Table1[[#This Row],[Category and Sub-Category]],LEN(Table1[[#This Row],[Category and Sub-Category]])-FIND("/",Table1[[#This Row],[Category and Sub-Category]]))</f>
        <v>faith</v>
      </c>
      <c r="S1711" s="9">
        <f>(((Table1[[#This Row],[launched_at]]/60)/60)/24)+DATE(1970,1,1)+(-5/24)</f>
        <v>41841.355486111104</v>
      </c>
      <c r="T1711" s="9">
        <f>(((Table1[[#This Row],[deadline]]/60)/60)/24)+DATE(1970,1,1)+(-5/24)</f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1">
        <f>Table1[[#This Row],[pledged]]/Table1[[#This Row],[goal]]</f>
        <v>6.7999999999999996E-3</v>
      </c>
      <c r="P1712">
        <f>ROUND(Table1[[#This Row],[pledged]]/Table1[[#This Row],[backers_count]],0)</f>
        <v>34</v>
      </c>
      <c r="Q1712" t="str">
        <f>LEFT(Table1[[#This Row],[Category and Sub-Category]],FIND("/",Table1[[#This Row],[Category and Sub-Category]])-1)</f>
        <v>music</v>
      </c>
      <c r="R1712" t="str">
        <f>RIGHT(Table1[[#This Row],[Category and Sub-Category]],LEN(Table1[[#This Row],[Category and Sub-Category]])-FIND("/",Table1[[#This Row],[Category and Sub-Category]]))</f>
        <v>faith</v>
      </c>
      <c r="S1712" s="9">
        <f>(((Table1[[#This Row],[launched_at]]/60)/60)/24)+DATE(1970,1,1)+(-5/24)</f>
        <v>42341.382962962954</v>
      </c>
      <c r="T1712" s="9">
        <f>(((Table1[[#This Row],[deadline]]/60)/60)/24)+DATE(1970,1,1)+(-5/24)</f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1">
        <f>Table1[[#This Row],[pledged]]/Table1[[#This Row],[goal]]</f>
        <v>0.105</v>
      </c>
      <c r="P1713">
        <f>ROUND(Table1[[#This Row],[pledged]]/Table1[[#This Row],[backers_count]],0)</f>
        <v>525</v>
      </c>
      <c r="Q1713" t="str">
        <f>LEFT(Table1[[#This Row],[Category and Sub-Category]],FIND("/",Table1[[#This Row],[Category and Sub-Category]])-1)</f>
        <v>music</v>
      </c>
      <c r="R1713" t="str">
        <f>RIGHT(Table1[[#This Row],[Category and Sub-Category]],LEN(Table1[[#This Row],[Category and Sub-Category]])-FIND("/",Table1[[#This Row],[Category and Sub-Category]]))</f>
        <v>faith</v>
      </c>
      <c r="S1713" s="9">
        <f>(((Table1[[#This Row],[launched_at]]/60)/60)/24)+DATE(1970,1,1)+(-5/24)</f>
        <v>41852.437893518516</v>
      </c>
      <c r="T1713" s="9">
        <f>(((Table1[[#This Row],[deadline]]/60)/60)/24)+DATE(1970,1,1)+(-5/24)</f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1">
        <f>Table1[[#This Row],[pledged]]/Table1[[#This Row],[goal]]</f>
        <v>0</v>
      </c>
      <c r="P1714" t="e">
        <f>ROUND(Table1[[#This Row],[pledged]]/Table1[[#This Row],[backers_count]],0)</f>
        <v>#DIV/0!</v>
      </c>
      <c r="Q1714" t="str">
        <f>LEFT(Table1[[#This Row],[Category and Sub-Category]],FIND("/",Table1[[#This Row],[Category and Sub-Category]])-1)</f>
        <v>music</v>
      </c>
      <c r="R1714" t="str">
        <f>RIGHT(Table1[[#This Row],[Category and Sub-Category]],LEN(Table1[[#This Row],[Category and Sub-Category]])-FIND("/",Table1[[#This Row],[Category and Sub-Category]]))</f>
        <v>faith</v>
      </c>
      <c r="S1714" s="9">
        <f>(((Table1[[#This Row],[launched_at]]/60)/60)/24)+DATE(1970,1,1)+(-5/24)</f>
        <v>42125.705474537033</v>
      </c>
      <c r="T1714" s="9">
        <f>(((Table1[[#This Row],[deadline]]/60)/60)/24)+DATE(1970,1,1)+(-5/24)</f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1">
        <f>Table1[[#This Row],[pledged]]/Table1[[#This Row],[goal]]</f>
        <v>1.6666666666666666E-2</v>
      </c>
      <c r="P1715">
        <f>ROUND(Table1[[#This Row],[pledged]]/Table1[[#This Row],[backers_count]],0)</f>
        <v>50</v>
      </c>
      <c r="Q1715" t="str">
        <f>LEFT(Table1[[#This Row],[Category and Sub-Category]],FIND("/",Table1[[#This Row],[Category and Sub-Category]])-1)</f>
        <v>music</v>
      </c>
      <c r="R1715" t="str">
        <f>RIGHT(Table1[[#This Row],[Category and Sub-Category]],LEN(Table1[[#This Row],[Category and Sub-Category]])-FIND("/",Table1[[#This Row],[Category and Sub-Category]]))</f>
        <v>faith</v>
      </c>
      <c r="S1715" s="9">
        <f>(((Table1[[#This Row],[launched_at]]/60)/60)/24)+DATE(1970,1,1)+(-5/24)</f>
        <v>41887.592731481483</v>
      </c>
      <c r="T1715" s="9">
        <f>(((Table1[[#This Row],[deadline]]/60)/60)/24)+DATE(1970,1,1)+(-5/24)</f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1">
        <f>Table1[[#This Row],[pledged]]/Table1[[#This Row],[goal]]</f>
        <v>7.868E-2</v>
      </c>
      <c r="P1716">
        <f>ROUND(Table1[[#This Row],[pledged]]/Table1[[#This Row],[backers_count]],0)</f>
        <v>116</v>
      </c>
      <c r="Q1716" t="str">
        <f>LEFT(Table1[[#This Row],[Category and Sub-Category]],FIND("/",Table1[[#This Row],[Category and Sub-Category]])-1)</f>
        <v>music</v>
      </c>
      <c r="R1716" t="str">
        <f>RIGHT(Table1[[#This Row],[Category and Sub-Category]],LEN(Table1[[#This Row],[Category and Sub-Category]])-FIND("/",Table1[[#This Row],[Category and Sub-Category]]))</f>
        <v>faith</v>
      </c>
      <c r="S1716" s="9">
        <f>(((Table1[[#This Row],[launched_at]]/60)/60)/24)+DATE(1970,1,1)+(-5/24)</f>
        <v>42095.710196759253</v>
      </c>
      <c r="T1716" s="9">
        <f>(((Table1[[#This Row],[deadline]]/60)/60)/24)+DATE(1970,1,1)+(-5/24)</f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1">
        <f>Table1[[#This Row],[pledged]]/Table1[[#This Row],[goal]]</f>
        <v>2.2000000000000001E-3</v>
      </c>
      <c r="P1717">
        <f>ROUND(Table1[[#This Row],[pledged]]/Table1[[#This Row],[backers_count]],0)</f>
        <v>6</v>
      </c>
      <c r="Q1717" t="str">
        <f>LEFT(Table1[[#This Row],[Category and Sub-Category]],FIND("/",Table1[[#This Row],[Category and Sub-Category]])-1)</f>
        <v>music</v>
      </c>
      <c r="R1717" t="str">
        <f>RIGHT(Table1[[#This Row],[Category and Sub-Category]],LEN(Table1[[#This Row],[Category and Sub-Category]])-FIND("/",Table1[[#This Row],[Category and Sub-Category]]))</f>
        <v>faith</v>
      </c>
      <c r="S1717" s="9">
        <f>(((Table1[[#This Row],[launched_at]]/60)/60)/24)+DATE(1970,1,1)+(-5/24)</f>
        <v>42064.009085648147</v>
      </c>
      <c r="T1717" s="9">
        <f>(((Table1[[#This Row],[deadline]]/60)/60)/24)+DATE(1970,1,1)+(-5/24)</f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1">
        <f>Table1[[#This Row],[pledged]]/Table1[[#This Row],[goal]]</f>
        <v>7.4999999999999997E-2</v>
      </c>
      <c r="P1718">
        <f>ROUND(Table1[[#This Row],[pledged]]/Table1[[#This Row],[backers_count]],0)</f>
        <v>50</v>
      </c>
      <c r="Q1718" t="str">
        <f>LEFT(Table1[[#This Row],[Category and Sub-Category]],FIND("/",Table1[[#This Row],[Category and Sub-Category]])-1)</f>
        <v>music</v>
      </c>
      <c r="R1718" t="str">
        <f>RIGHT(Table1[[#This Row],[Category and Sub-Category]],LEN(Table1[[#This Row],[Category and Sub-Category]])-FIND("/",Table1[[#This Row],[Category and Sub-Category]]))</f>
        <v>faith</v>
      </c>
      <c r="S1718" s="9">
        <f>(((Table1[[#This Row],[launched_at]]/60)/60)/24)+DATE(1970,1,1)+(-5/24)</f>
        <v>42673.369201388887</v>
      </c>
      <c r="T1718" s="9">
        <f>(((Table1[[#This Row],[deadline]]/60)/60)/24)+DATE(1970,1,1)+(-5/24)</f>
        <v>42713.410868055551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1">
        <f>Table1[[#This Row],[pledged]]/Table1[[#This Row],[goal]]</f>
        <v>0.42725880551301687</v>
      </c>
      <c r="P1719">
        <f>ROUND(Table1[[#This Row],[pledged]]/Table1[[#This Row],[backers_count]],0)</f>
        <v>34</v>
      </c>
      <c r="Q1719" t="str">
        <f>LEFT(Table1[[#This Row],[Category and Sub-Category]],FIND("/",Table1[[#This Row],[Category and Sub-Category]])-1)</f>
        <v>music</v>
      </c>
      <c r="R1719" t="str">
        <f>RIGHT(Table1[[#This Row],[Category and Sub-Category]],LEN(Table1[[#This Row],[Category and Sub-Category]])-FIND("/",Table1[[#This Row],[Category and Sub-Category]]))</f>
        <v>faith</v>
      </c>
      <c r="S1719" s="9">
        <f>(((Table1[[#This Row],[launched_at]]/60)/60)/24)+DATE(1970,1,1)+(-5/24)</f>
        <v>42460.773587962954</v>
      </c>
      <c r="T1719" s="9">
        <f>(((Table1[[#This Row],[deadline]]/60)/60)/24)+DATE(1970,1,1)+(-5/24)</f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1">
        <f>Table1[[#This Row],[pledged]]/Table1[[#This Row],[goal]]</f>
        <v>2.142857142857143E-3</v>
      </c>
      <c r="P1720">
        <f>ROUND(Table1[[#This Row],[pledged]]/Table1[[#This Row],[backers_count]],0)</f>
        <v>38</v>
      </c>
      <c r="Q1720" t="str">
        <f>LEFT(Table1[[#This Row],[Category and Sub-Category]],FIND("/",Table1[[#This Row],[Category and Sub-Category]])-1)</f>
        <v>music</v>
      </c>
      <c r="R1720" t="str">
        <f>RIGHT(Table1[[#This Row],[Category and Sub-Category]],LEN(Table1[[#This Row],[Category and Sub-Category]])-FIND("/",Table1[[#This Row],[Category and Sub-Category]]))</f>
        <v>faith</v>
      </c>
      <c r="S1720" s="9">
        <f>(((Table1[[#This Row],[launched_at]]/60)/60)/24)+DATE(1970,1,1)+(-5/24)</f>
        <v>42460.402187499996</v>
      </c>
      <c r="T1720" s="9">
        <f>(((Table1[[#This Row],[deadline]]/60)/60)/24)+DATE(1970,1,1)+(-5/24)</f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1">
        <f>Table1[[#This Row],[pledged]]/Table1[[#This Row],[goal]]</f>
        <v>8.7500000000000008E-3</v>
      </c>
      <c r="P1721">
        <f>ROUND(Table1[[#This Row],[pledged]]/Table1[[#This Row],[backers_count]],0)</f>
        <v>12</v>
      </c>
      <c r="Q1721" t="str">
        <f>LEFT(Table1[[#This Row],[Category and Sub-Category]],FIND("/",Table1[[#This Row],[Category and Sub-Category]])-1)</f>
        <v>music</v>
      </c>
      <c r="R1721" t="str">
        <f>RIGHT(Table1[[#This Row],[Category and Sub-Category]],LEN(Table1[[#This Row],[Category and Sub-Category]])-FIND("/",Table1[[#This Row],[Category and Sub-Category]]))</f>
        <v>faith</v>
      </c>
      <c r="S1721" s="9">
        <f>(((Table1[[#This Row],[launched_at]]/60)/60)/24)+DATE(1970,1,1)+(-5/24)</f>
        <v>41869.326284722221</v>
      </c>
      <c r="T1721" s="9">
        <f>(((Table1[[#This Row],[deadline]]/60)/60)/24)+DATE(1970,1,1)+(-5/24)</f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1">
        <f>Table1[[#This Row],[pledged]]/Table1[[#This Row],[goal]]</f>
        <v>5.6250000000000001E-2</v>
      </c>
      <c r="P1722">
        <f>ROUND(Table1[[#This Row],[pledged]]/Table1[[#This Row],[backers_count]],0)</f>
        <v>28</v>
      </c>
      <c r="Q1722" t="str">
        <f>LEFT(Table1[[#This Row],[Category and Sub-Category]],FIND("/",Table1[[#This Row],[Category and Sub-Category]])-1)</f>
        <v>music</v>
      </c>
      <c r="R1722" t="str">
        <f>RIGHT(Table1[[#This Row],[Category and Sub-Category]],LEN(Table1[[#This Row],[Category and Sub-Category]])-FIND("/",Table1[[#This Row],[Category and Sub-Category]]))</f>
        <v>faith</v>
      </c>
      <c r="S1722" s="9">
        <f>(((Table1[[#This Row],[launched_at]]/60)/60)/24)+DATE(1970,1,1)+(-5/24)</f>
        <v>41922.574895833335</v>
      </c>
      <c r="T1722" s="9">
        <f>(((Table1[[#This Row],[deadline]]/60)/60)/24)+DATE(1970,1,1)+(-5/24)</f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1">
        <f>Table1[[#This Row],[pledged]]/Table1[[#This Row],[goal]]</f>
        <v>0</v>
      </c>
      <c r="P1723" t="e">
        <f>ROUND(Table1[[#This Row],[pledged]]/Table1[[#This Row],[backers_count]],0)</f>
        <v>#DIV/0!</v>
      </c>
      <c r="Q1723" t="str">
        <f>LEFT(Table1[[#This Row],[Category and Sub-Category]],FIND("/",Table1[[#This Row],[Category and Sub-Category]])-1)</f>
        <v>music</v>
      </c>
      <c r="R1723" t="str">
        <f>RIGHT(Table1[[#This Row],[Category and Sub-Category]],LEN(Table1[[#This Row],[Category and Sub-Category]])-FIND("/",Table1[[#This Row],[Category and Sub-Category]]))</f>
        <v>faith</v>
      </c>
      <c r="S1723" s="9">
        <f>(((Table1[[#This Row],[launched_at]]/60)/60)/24)+DATE(1970,1,1)+(-5/24)</f>
        <v>42319.25304398148</v>
      </c>
      <c r="T1723" s="9">
        <f>(((Table1[[#This Row],[deadline]]/60)/60)/24)+DATE(1970,1,1)+(-5/24)</f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1">
        <f>Table1[[#This Row],[pledged]]/Table1[[#This Row],[goal]]</f>
        <v>3.4722222222222224E-4</v>
      </c>
      <c r="P1724">
        <f>ROUND(Table1[[#This Row],[pledged]]/Table1[[#This Row],[backers_count]],0)</f>
        <v>1</v>
      </c>
      <c r="Q1724" t="str">
        <f>LEFT(Table1[[#This Row],[Category and Sub-Category]],FIND("/",Table1[[#This Row],[Category and Sub-Category]])-1)</f>
        <v>music</v>
      </c>
      <c r="R1724" t="str">
        <f>RIGHT(Table1[[#This Row],[Category and Sub-Category]],LEN(Table1[[#This Row],[Category and Sub-Category]])-FIND("/",Table1[[#This Row],[Category and Sub-Category]]))</f>
        <v>faith</v>
      </c>
      <c r="S1724" s="9">
        <f>(((Table1[[#This Row],[launched_at]]/60)/60)/24)+DATE(1970,1,1)+(-5/24)</f>
        <v>42425.752650462957</v>
      </c>
      <c r="T1724" s="9">
        <f>(((Table1[[#This Row],[deadline]]/60)/60)/24)+DATE(1970,1,1)+(-5/24)</f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1">
        <f>Table1[[#This Row],[pledged]]/Table1[[#This Row],[goal]]</f>
        <v>6.5000000000000002E-2</v>
      </c>
      <c r="P1725">
        <f>ROUND(Table1[[#This Row],[pledged]]/Table1[[#This Row],[backers_count]],0)</f>
        <v>217</v>
      </c>
      <c r="Q1725" t="str">
        <f>LEFT(Table1[[#This Row],[Category and Sub-Category]],FIND("/",Table1[[#This Row],[Category and Sub-Category]])-1)</f>
        <v>music</v>
      </c>
      <c r="R1725" t="str">
        <f>RIGHT(Table1[[#This Row],[Category and Sub-Category]],LEN(Table1[[#This Row],[Category and Sub-Category]])-FIND("/",Table1[[#This Row],[Category and Sub-Category]]))</f>
        <v>faith</v>
      </c>
      <c r="S1725" s="9">
        <f>(((Table1[[#This Row],[launched_at]]/60)/60)/24)+DATE(1970,1,1)+(-5/24)</f>
        <v>42129.617071759254</v>
      </c>
      <c r="T1725" s="9">
        <f>(((Table1[[#This Row],[deadline]]/60)/60)/24)+DATE(1970,1,1)+(-5/24)</f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1">
        <f>Table1[[#This Row],[pledged]]/Table1[[#This Row],[goal]]</f>
        <v>5.8333333333333336E-3</v>
      </c>
      <c r="P1726">
        <f>ROUND(Table1[[#This Row],[pledged]]/Table1[[#This Row],[backers_count]],0)</f>
        <v>9</v>
      </c>
      <c r="Q1726" t="str">
        <f>LEFT(Table1[[#This Row],[Category and Sub-Category]],FIND("/",Table1[[#This Row],[Category and Sub-Category]])-1)</f>
        <v>music</v>
      </c>
      <c r="R1726" t="str">
        <f>RIGHT(Table1[[#This Row],[Category and Sub-Category]],LEN(Table1[[#This Row],[Category and Sub-Category]])-FIND("/",Table1[[#This Row],[Category and Sub-Category]]))</f>
        <v>faith</v>
      </c>
      <c r="S1726" s="9">
        <f>(((Table1[[#This Row],[launched_at]]/60)/60)/24)+DATE(1970,1,1)+(-5/24)</f>
        <v>41912.724097222221</v>
      </c>
      <c r="T1726" s="9">
        <f>(((Table1[[#This Row],[deadline]]/60)/60)/24)+DATE(1970,1,1)+(-5/24)</f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1">
        <f>Table1[[#This Row],[pledged]]/Table1[[#This Row],[goal]]</f>
        <v>0.10181818181818182</v>
      </c>
      <c r="P1727">
        <f>ROUND(Table1[[#This Row],[pledged]]/Table1[[#This Row],[backers_count]],0)</f>
        <v>62</v>
      </c>
      <c r="Q1727" t="str">
        <f>LEFT(Table1[[#This Row],[Category and Sub-Category]],FIND("/",Table1[[#This Row],[Category and Sub-Category]])-1)</f>
        <v>music</v>
      </c>
      <c r="R1727" t="str">
        <f>RIGHT(Table1[[#This Row],[Category and Sub-Category]],LEN(Table1[[#This Row],[Category and Sub-Category]])-FIND("/",Table1[[#This Row],[Category and Sub-Category]]))</f>
        <v>faith</v>
      </c>
      <c r="S1727" s="9">
        <f>(((Table1[[#This Row],[launched_at]]/60)/60)/24)+DATE(1970,1,1)+(-5/24)</f>
        <v>41845.759826388887</v>
      </c>
      <c r="T1727" s="9">
        <f>(((Table1[[#This Row],[deadline]]/60)/60)/24)+DATE(1970,1,1)+(-5/24)</f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1">
        <f>Table1[[#This Row],[pledged]]/Table1[[#This Row],[goal]]</f>
        <v>0.33784615384615385</v>
      </c>
      <c r="P1728">
        <f>ROUND(Table1[[#This Row],[pledged]]/Table1[[#This Row],[backers_count]],0)</f>
        <v>137</v>
      </c>
      <c r="Q1728" t="str">
        <f>LEFT(Table1[[#This Row],[Category and Sub-Category]],FIND("/",Table1[[#This Row],[Category and Sub-Category]])-1)</f>
        <v>music</v>
      </c>
      <c r="R1728" t="str">
        <f>RIGHT(Table1[[#This Row],[Category and Sub-Category]],LEN(Table1[[#This Row],[Category and Sub-Category]])-FIND("/",Table1[[#This Row],[Category and Sub-Category]]))</f>
        <v>faith</v>
      </c>
      <c r="S1728" s="9">
        <f>(((Table1[[#This Row],[launched_at]]/60)/60)/24)+DATE(1970,1,1)+(-5/24)</f>
        <v>41788.711388888885</v>
      </c>
      <c r="T1728" s="9">
        <f>(((Table1[[#This Row],[deadline]]/60)/60)/24)+DATE(1970,1,1)+(-5/24)</f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1">
        <f>Table1[[#This Row],[pledged]]/Table1[[#This Row],[goal]]</f>
        <v>3.3333333333333332E-4</v>
      </c>
      <c r="P1729">
        <f>ROUND(Table1[[#This Row],[pledged]]/Table1[[#This Row],[backers_count]],0)</f>
        <v>1</v>
      </c>
      <c r="Q1729" t="str">
        <f>LEFT(Table1[[#This Row],[Category and Sub-Category]],FIND("/",Table1[[#This Row],[Category and Sub-Category]])-1)</f>
        <v>music</v>
      </c>
      <c r="R1729" t="str">
        <f>RIGHT(Table1[[#This Row],[Category and Sub-Category]],LEN(Table1[[#This Row],[Category and Sub-Category]])-FIND("/",Table1[[#This Row],[Category and Sub-Category]]))</f>
        <v>faith</v>
      </c>
      <c r="S1729" s="9">
        <f>(((Table1[[#This Row],[launched_at]]/60)/60)/24)+DATE(1970,1,1)+(-5/24)</f>
        <v>42044.719641203708</v>
      </c>
      <c r="T1729" s="9">
        <f>(((Table1[[#This Row],[deadline]]/60)/60)/24)+DATE(1970,1,1)+(-5/24)</f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1">
        <f>Table1[[#This Row],[pledged]]/Table1[[#This Row],[goal]]</f>
        <v>0.68400000000000005</v>
      </c>
      <c r="P1730">
        <f>ROUND(Table1[[#This Row],[pledged]]/Table1[[#This Row],[backers_count]],0)</f>
        <v>122</v>
      </c>
      <c r="Q1730" t="str">
        <f>LEFT(Table1[[#This Row],[Category and Sub-Category]],FIND("/",Table1[[#This Row],[Category and Sub-Category]])-1)</f>
        <v>music</v>
      </c>
      <c r="R1730" t="str">
        <f>RIGHT(Table1[[#This Row],[Category and Sub-Category]],LEN(Table1[[#This Row],[Category and Sub-Category]])-FIND("/",Table1[[#This Row],[Category and Sub-Category]]))</f>
        <v>faith</v>
      </c>
      <c r="S1730" s="9">
        <f>(((Table1[[#This Row],[launched_at]]/60)/60)/24)+DATE(1970,1,1)+(-5/24)</f>
        <v>42268.417523148142</v>
      </c>
      <c r="T1730" s="9">
        <f>(((Table1[[#This Row],[deadline]]/60)/60)/24)+DATE(1970,1,1)+(-5/24)</f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1">
        <f>Table1[[#This Row],[pledged]]/Table1[[#This Row],[goal]]</f>
        <v>0</v>
      </c>
      <c r="P1731" t="e">
        <f>ROUND(Table1[[#This Row],[pledged]]/Table1[[#This Row],[backers_count]],0)</f>
        <v>#DIV/0!</v>
      </c>
      <c r="Q1731" t="str">
        <f>LEFT(Table1[[#This Row],[Category and Sub-Category]],FIND("/",Table1[[#This Row],[Category and Sub-Category]])-1)</f>
        <v>music</v>
      </c>
      <c r="R1731" t="str">
        <f>RIGHT(Table1[[#This Row],[Category and Sub-Category]],LEN(Table1[[#This Row],[Category and Sub-Category]])-FIND("/",Table1[[#This Row],[Category and Sub-Category]]))</f>
        <v>faith</v>
      </c>
      <c r="S1731" s="9">
        <f>(((Table1[[#This Row],[launched_at]]/60)/60)/24)+DATE(1970,1,1)+(-5/24)</f>
        <v>42470.843819444439</v>
      </c>
      <c r="T1731" s="9">
        <f>(((Table1[[#This Row],[deadline]]/60)/60)/24)+DATE(1970,1,1)+(-5/24)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1">
        <f>Table1[[#This Row],[pledged]]/Table1[[#This Row],[goal]]</f>
        <v>0</v>
      </c>
      <c r="P1732" t="e">
        <f>ROUND(Table1[[#This Row],[pledged]]/Table1[[#This Row],[backers_count]],0)</f>
        <v>#DIV/0!</v>
      </c>
      <c r="Q1732" t="str">
        <f>LEFT(Table1[[#This Row],[Category and Sub-Category]],FIND("/",Table1[[#This Row],[Category and Sub-Category]])-1)</f>
        <v>music</v>
      </c>
      <c r="R1732" t="str">
        <f>RIGHT(Table1[[#This Row],[Category and Sub-Category]],LEN(Table1[[#This Row],[Category and Sub-Category]])-FIND("/",Table1[[#This Row],[Category and Sub-Category]]))</f>
        <v>faith</v>
      </c>
      <c r="S1732" s="9">
        <f>(((Table1[[#This Row],[launched_at]]/60)/60)/24)+DATE(1970,1,1)+(-5/24)</f>
        <v>42271.879432870373</v>
      </c>
      <c r="T1732" s="9">
        <f>(((Table1[[#This Row],[deadline]]/60)/60)/24)+DATE(1970,1,1)+(-5/24)</f>
        <v>42301.879432870373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1">
        <f>Table1[[#This Row],[pledged]]/Table1[[#This Row],[goal]]</f>
        <v>0</v>
      </c>
      <c r="P1733" t="e">
        <f>ROUND(Table1[[#This Row],[pledged]]/Table1[[#This Row],[backers_count]],0)</f>
        <v>#DIV/0!</v>
      </c>
      <c r="Q1733" t="str">
        <f>LEFT(Table1[[#This Row],[Category and Sub-Category]],FIND("/",Table1[[#This Row],[Category and Sub-Category]])-1)</f>
        <v>music</v>
      </c>
      <c r="R1733" t="str">
        <f>RIGHT(Table1[[#This Row],[Category and Sub-Category]],LEN(Table1[[#This Row],[Category and Sub-Category]])-FIND("/",Table1[[#This Row],[Category and Sub-Category]]))</f>
        <v>faith</v>
      </c>
      <c r="S1733" s="9">
        <f>(((Table1[[#This Row],[launched_at]]/60)/60)/24)+DATE(1970,1,1)+(-5/24)</f>
        <v>42152.698518518511</v>
      </c>
      <c r="T1733" s="9">
        <f>(((Table1[[#This Row],[deadline]]/60)/60)/24)+DATE(1970,1,1)+(-5/24)</f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1">
        <f>Table1[[#This Row],[pledged]]/Table1[[#This Row],[goal]]</f>
        <v>0</v>
      </c>
      <c r="P1734" t="e">
        <f>ROUND(Table1[[#This Row],[pledged]]/Table1[[#This Row],[backers_count]],0)</f>
        <v>#DIV/0!</v>
      </c>
      <c r="Q1734" t="str">
        <f>LEFT(Table1[[#This Row],[Category and Sub-Category]],FIND("/",Table1[[#This Row],[Category and Sub-Category]])-1)</f>
        <v>music</v>
      </c>
      <c r="R1734" t="str">
        <f>RIGHT(Table1[[#This Row],[Category and Sub-Category]],LEN(Table1[[#This Row],[Category and Sub-Category]])-FIND("/",Table1[[#This Row],[Category and Sub-Category]]))</f>
        <v>faith</v>
      </c>
      <c r="S1734" s="9">
        <f>(((Table1[[#This Row],[launched_at]]/60)/60)/24)+DATE(1970,1,1)+(-5/24)</f>
        <v>42325.475474537037</v>
      </c>
      <c r="T1734" s="9">
        <f>(((Table1[[#This Row],[deadline]]/60)/60)/24)+DATE(1970,1,1)+(-5/24)</f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1">
        <f>Table1[[#This Row],[pledged]]/Table1[[#This Row],[goal]]</f>
        <v>0</v>
      </c>
      <c r="P1735" t="e">
        <f>ROUND(Table1[[#This Row],[pledged]]/Table1[[#This Row],[backers_count]],0)</f>
        <v>#DIV/0!</v>
      </c>
      <c r="Q1735" t="str">
        <f>LEFT(Table1[[#This Row],[Category and Sub-Category]],FIND("/",Table1[[#This Row],[Category and Sub-Category]])-1)</f>
        <v>music</v>
      </c>
      <c r="R1735" t="str">
        <f>RIGHT(Table1[[#This Row],[Category and Sub-Category]],LEN(Table1[[#This Row],[Category and Sub-Category]])-FIND("/",Table1[[#This Row],[Category and Sub-Category]]))</f>
        <v>faith</v>
      </c>
      <c r="S1735" s="9">
        <f>(((Table1[[#This Row],[launched_at]]/60)/60)/24)+DATE(1970,1,1)+(-5/24)</f>
        <v>42614.467291666668</v>
      </c>
      <c r="T1735" s="9">
        <f>(((Table1[[#This Row],[deadline]]/60)/60)/24)+DATE(1970,1,1)+(-5/24)</f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1">
        <f>Table1[[#This Row],[pledged]]/Table1[[#This Row],[goal]]</f>
        <v>2.2222222222222223E-4</v>
      </c>
      <c r="P1736">
        <f>ROUND(Table1[[#This Row],[pledged]]/Table1[[#This Row],[backers_count]],0)</f>
        <v>1</v>
      </c>
      <c r="Q1736" t="str">
        <f>LEFT(Table1[[#This Row],[Category and Sub-Category]],FIND("/",Table1[[#This Row],[Category and Sub-Category]])-1)</f>
        <v>music</v>
      </c>
      <c r="R1736" t="str">
        <f>RIGHT(Table1[[#This Row],[Category and Sub-Category]],LEN(Table1[[#This Row],[Category and Sub-Category]])-FIND("/",Table1[[#This Row],[Category and Sub-Category]]))</f>
        <v>faith</v>
      </c>
      <c r="S1736" s="9">
        <f>(((Table1[[#This Row],[launched_at]]/60)/60)/24)+DATE(1970,1,1)+(-5/24)</f>
        <v>42101.828194444439</v>
      </c>
      <c r="T1736" s="9">
        <f>(((Table1[[#This Row],[deadline]]/60)/60)/24)+DATE(1970,1,1)+(-5/24)</f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1">
        <f>Table1[[#This Row],[pledged]]/Table1[[#This Row],[goal]]</f>
        <v>0.11</v>
      </c>
      <c r="P1737">
        <f>ROUND(Table1[[#This Row],[pledged]]/Table1[[#This Row],[backers_count]],0)</f>
        <v>55</v>
      </c>
      <c r="Q1737" t="str">
        <f>LEFT(Table1[[#This Row],[Category and Sub-Category]],FIND("/",Table1[[#This Row],[Category and Sub-Category]])-1)</f>
        <v>music</v>
      </c>
      <c r="R1737" t="str">
        <f>RIGHT(Table1[[#This Row],[Category and Sub-Category]],LEN(Table1[[#This Row],[Category and Sub-Category]])-FIND("/",Table1[[#This Row],[Category and Sub-Category]]))</f>
        <v>faith</v>
      </c>
      <c r="S1737" s="9">
        <f>(((Table1[[#This Row],[launched_at]]/60)/60)/24)+DATE(1970,1,1)+(-5/24)</f>
        <v>42559.605844907412</v>
      </c>
      <c r="T1737" s="9">
        <f>(((Table1[[#This Row],[deadline]]/60)/60)/24)+DATE(1970,1,1)+(-5/24)</f>
        <v>42589.605844907412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1">
        <f>Table1[[#This Row],[pledged]]/Table1[[#This Row],[goal]]</f>
        <v>7.3333333333333332E-3</v>
      </c>
      <c r="P1738">
        <f>ROUND(Table1[[#This Row],[pledged]]/Table1[[#This Row],[backers_count]],0)</f>
        <v>22</v>
      </c>
      <c r="Q1738" t="str">
        <f>LEFT(Table1[[#This Row],[Category and Sub-Category]],FIND("/",Table1[[#This Row],[Category and Sub-Category]])-1)</f>
        <v>music</v>
      </c>
      <c r="R1738" t="str">
        <f>RIGHT(Table1[[#This Row],[Category and Sub-Category]],LEN(Table1[[#This Row],[Category and Sub-Category]])-FIND("/",Table1[[#This Row],[Category and Sub-Category]]))</f>
        <v>faith</v>
      </c>
      <c r="S1738" s="9">
        <f>(((Table1[[#This Row],[launched_at]]/60)/60)/24)+DATE(1970,1,1)+(-5/24)</f>
        <v>42286.65315972222</v>
      </c>
      <c r="T1738" s="9">
        <f>(((Table1[[#This Row],[deadline]]/60)/60)/24)+DATE(1970,1,1)+(-5/24)</f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1">
        <f>Table1[[#This Row],[pledged]]/Table1[[#This Row],[goal]]</f>
        <v>0.21249999999999999</v>
      </c>
      <c r="P1739">
        <f>ROUND(Table1[[#This Row],[pledged]]/Table1[[#This Row],[backers_count]],0)</f>
        <v>57</v>
      </c>
      <c r="Q1739" t="str">
        <f>LEFT(Table1[[#This Row],[Category and Sub-Category]],FIND("/",Table1[[#This Row],[Category and Sub-Category]])-1)</f>
        <v>music</v>
      </c>
      <c r="R1739" t="str">
        <f>RIGHT(Table1[[#This Row],[Category and Sub-Category]],LEN(Table1[[#This Row],[Category and Sub-Category]])-FIND("/",Table1[[#This Row],[Category and Sub-Category]]))</f>
        <v>faith</v>
      </c>
      <c r="S1739" s="9">
        <f>(((Table1[[#This Row],[launched_at]]/60)/60)/24)+DATE(1970,1,1)+(-5/24)</f>
        <v>42175.740648148152</v>
      </c>
      <c r="T1739" s="9">
        <f>(((Table1[[#This Row],[deadline]]/60)/60)/24)+DATE(1970,1,1)+(-5/24)</f>
        <v>42205.740648148152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1">
        <f>Table1[[#This Row],[pledged]]/Table1[[#This Row],[goal]]</f>
        <v>4.0000000000000001E-3</v>
      </c>
      <c r="P1740">
        <f>ROUND(Table1[[#This Row],[pledged]]/Table1[[#This Row],[backers_count]],0)</f>
        <v>20</v>
      </c>
      <c r="Q1740" t="str">
        <f>LEFT(Table1[[#This Row],[Category and Sub-Category]],FIND("/",Table1[[#This Row],[Category and Sub-Category]])-1)</f>
        <v>music</v>
      </c>
      <c r="R1740" t="str">
        <f>RIGHT(Table1[[#This Row],[Category and Sub-Category]],LEN(Table1[[#This Row],[Category and Sub-Category]])-FIND("/",Table1[[#This Row],[Category and Sub-Category]]))</f>
        <v>faith</v>
      </c>
      <c r="S1740" s="9">
        <f>(((Table1[[#This Row],[launched_at]]/60)/60)/24)+DATE(1970,1,1)+(-5/24)</f>
        <v>41884.665995370371</v>
      </c>
      <c r="T1740" s="9">
        <f>(((Table1[[#This Row],[deadline]]/60)/60)/24)+DATE(1970,1,1)+(-5/24)</f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1">
        <f>Table1[[#This Row],[pledged]]/Table1[[#This Row],[goal]]</f>
        <v>1E-3</v>
      </c>
      <c r="P1741">
        <f>ROUND(Table1[[#This Row],[pledged]]/Table1[[#This Row],[backers_count]],0)</f>
        <v>1</v>
      </c>
      <c r="Q1741" t="str">
        <f>LEFT(Table1[[#This Row],[Category and Sub-Category]],FIND("/",Table1[[#This Row],[Category and Sub-Category]])-1)</f>
        <v>music</v>
      </c>
      <c r="R1741" t="str">
        <f>RIGHT(Table1[[#This Row],[Category and Sub-Category]],LEN(Table1[[#This Row],[Category and Sub-Category]])-FIND("/",Table1[[#This Row],[Category and Sub-Category]]))</f>
        <v>faith</v>
      </c>
      <c r="S1741" s="9">
        <f>(((Table1[[#This Row],[launched_at]]/60)/60)/24)+DATE(1970,1,1)+(-5/24)</f>
        <v>42435.665879629632</v>
      </c>
      <c r="T1741" s="9">
        <f>(((Table1[[#This Row],[deadline]]/60)/60)/24)+DATE(1970,1,1)+(-5/24)</f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1">
        <f>Table1[[#This Row],[pledged]]/Table1[[#This Row],[goal]]</f>
        <v>0</v>
      </c>
      <c r="P1742" t="e">
        <f>ROUND(Table1[[#This Row],[pledged]]/Table1[[#This Row],[backers_count]],0)</f>
        <v>#DIV/0!</v>
      </c>
      <c r="Q1742" t="str">
        <f>LEFT(Table1[[#This Row],[Category and Sub-Category]],FIND("/",Table1[[#This Row],[Category and Sub-Category]])-1)</f>
        <v>music</v>
      </c>
      <c r="R1742" t="str">
        <f>RIGHT(Table1[[#This Row],[Category and Sub-Category]],LEN(Table1[[#This Row],[Category and Sub-Category]])-FIND("/",Table1[[#This Row],[Category and Sub-Category]]))</f>
        <v>faith</v>
      </c>
      <c r="S1742" s="9">
        <f>(((Table1[[#This Row],[launched_at]]/60)/60)/24)+DATE(1970,1,1)+(-5/24)</f>
        <v>42171.60905092593</v>
      </c>
      <c r="T1742" s="9">
        <f>(((Table1[[#This Row],[deadline]]/60)/60)/24)+DATE(1970,1,1)+(-5/24)</f>
        <v>42201.60905092593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1">
        <f>Table1[[#This Row],[pledged]]/Table1[[#This Row],[goal]]</f>
        <v>1.1083333333333334</v>
      </c>
      <c r="P1743">
        <f>ROUND(Table1[[#This Row],[pledged]]/Table1[[#This Row],[backers_count]],0)</f>
        <v>26</v>
      </c>
      <c r="Q1743" t="str">
        <f>LEFT(Table1[[#This Row],[Category and Sub-Category]],FIND("/",Table1[[#This Row],[Category and Sub-Category]])-1)</f>
        <v>photography</v>
      </c>
      <c r="R1743" t="str">
        <f>RIGHT(Table1[[#This Row],[Category and Sub-Category]],LEN(Table1[[#This Row],[Category and Sub-Category]])-FIND("/",Table1[[#This Row],[Category and Sub-Category]]))</f>
        <v>photobooks</v>
      </c>
      <c r="S1743" s="9">
        <f>(((Table1[[#This Row],[launched_at]]/60)/60)/24)+DATE(1970,1,1)+(-5/24)</f>
        <v>42120.419803240737</v>
      </c>
      <c r="T1743" s="9">
        <f>(((Table1[[#This Row],[deadline]]/60)/60)/24)+DATE(1970,1,1)+(-5/24)</f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1">
        <f>Table1[[#This Row],[pledged]]/Table1[[#This Row],[goal]]</f>
        <v>1.0874999999999999</v>
      </c>
      <c r="P1744">
        <f>ROUND(Table1[[#This Row],[pledged]]/Table1[[#This Row],[backers_count]],0)</f>
        <v>64</v>
      </c>
      <c r="Q1744" t="str">
        <f>LEFT(Table1[[#This Row],[Category and Sub-Category]],FIND("/",Table1[[#This Row],[Category and Sub-Category]])-1)</f>
        <v>photography</v>
      </c>
      <c r="R1744" t="str">
        <f>RIGHT(Table1[[#This Row],[Category and Sub-Category]],LEN(Table1[[#This Row],[Category and Sub-Category]])-FIND("/",Table1[[#This Row],[Category and Sub-Category]]))</f>
        <v>photobooks</v>
      </c>
      <c r="S1744" s="9">
        <f>(((Table1[[#This Row],[launched_at]]/60)/60)/24)+DATE(1970,1,1)+(-5/24)</f>
        <v>42710.668634259251</v>
      </c>
      <c r="T1744" s="9">
        <f>(((Table1[[#This Row],[deadline]]/60)/60)/24)+DATE(1970,1,1)+(-5/24)</f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1">
        <f>Table1[[#This Row],[pledged]]/Table1[[#This Row],[goal]]</f>
        <v>1.0041666666666667</v>
      </c>
      <c r="P1745">
        <f>ROUND(Table1[[#This Row],[pledged]]/Table1[[#This Row],[backers_count]],0)</f>
        <v>90</v>
      </c>
      <c r="Q1745" t="str">
        <f>LEFT(Table1[[#This Row],[Category and Sub-Category]],FIND("/",Table1[[#This Row],[Category and Sub-Category]])-1)</f>
        <v>photography</v>
      </c>
      <c r="R1745" t="str">
        <f>RIGHT(Table1[[#This Row],[Category and Sub-Category]],LEN(Table1[[#This Row],[Category and Sub-Category]])-FIND("/",Table1[[#This Row],[Category and Sub-Category]]))</f>
        <v>photobooks</v>
      </c>
      <c r="S1745" s="9">
        <f>(((Table1[[#This Row],[launched_at]]/60)/60)/24)+DATE(1970,1,1)+(-5/24)</f>
        <v>42586.717303240737</v>
      </c>
      <c r="T1745" s="9">
        <f>(((Table1[[#This Row],[deadline]]/60)/60)/24)+DATE(1970,1,1)+(-5/24)</f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1">
        <f>Table1[[#This Row],[pledged]]/Table1[[#This Row],[goal]]</f>
        <v>1.1845454545454546</v>
      </c>
      <c r="P1746">
        <f>ROUND(Table1[[#This Row],[pledged]]/Table1[[#This Row],[backers_count]],0)</f>
        <v>93</v>
      </c>
      <c r="Q1746" t="str">
        <f>LEFT(Table1[[#This Row],[Category and Sub-Category]],FIND("/",Table1[[#This Row],[Category and Sub-Category]])-1)</f>
        <v>photography</v>
      </c>
      <c r="R1746" t="str">
        <f>RIGHT(Table1[[#This Row],[Category and Sub-Category]],LEN(Table1[[#This Row],[Category and Sub-Category]])-FIND("/",Table1[[#This Row],[Category and Sub-Category]]))</f>
        <v>photobooks</v>
      </c>
      <c r="S1746" s="9">
        <f>(((Table1[[#This Row],[launched_at]]/60)/60)/24)+DATE(1970,1,1)+(-5/24)</f>
        <v>42026.396724537037</v>
      </c>
      <c r="T1746" s="9">
        <f>(((Table1[[#This Row],[deadline]]/60)/60)/24)+DATE(1970,1,1)+(-5/24)</f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1">
        <f>Table1[[#This Row],[pledged]]/Table1[[#This Row],[goal]]</f>
        <v>1.1401428571428571</v>
      </c>
      <c r="P1747">
        <f>ROUND(Table1[[#This Row],[pledged]]/Table1[[#This Row],[backers_count]],0)</f>
        <v>90</v>
      </c>
      <c r="Q1747" t="str">
        <f>LEFT(Table1[[#This Row],[Category and Sub-Category]],FIND("/",Table1[[#This Row],[Category and Sub-Category]])-1)</f>
        <v>photography</v>
      </c>
      <c r="R1747" t="str">
        <f>RIGHT(Table1[[#This Row],[Category and Sub-Category]],LEN(Table1[[#This Row],[Category and Sub-Category]])-FIND("/",Table1[[#This Row],[Category and Sub-Category]]))</f>
        <v>photobooks</v>
      </c>
      <c r="S1747" s="9">
        <f>(((Table1[[#This Row],[launched_at]]/60)/60)/24)+DATE(1970,1,1)+(-5/24)</f>
        <v>42690.051365740735</v>
      </c>
      <c r="T1747" s="9">
        <f>(((Table1[[#This Row],[deadline]]/60)/60)/24)+DATE(1970,1,1)+(-5/24)</f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1">
        <f>Table1[[#This Row],[pledged]]/Table1[[#This Row],[goal]]</f>
        <v>1.4810000000000001</v>
      </c>
      <c r="P1748">
        <f>ROUND(Table1[[#This Row],[pledged]]/Table1[[#This Row],[backers_count]],0)</f>
        <v>208</v>
      </c>
      <c r="Q1748" t="str">
        <f>LEFT(Table1[[#This Row],[Category and Sub-Category]],FIND("/",Table1[[#This Row],[Category and Sub-Category]])-1)</f>
        <v>photography</v>
      </c>
      <c r="R1748" t="str">
        <f>RIGHT(Table1[[#This Row],[Category and Sub-Category]],LEN(Table1[[#This Row],[Category and Sub-Category]])-FIND("/",Table1[[#This Row],[Category and Sub-Category]]))</f>
        <v>photobooks</v>
      </c>
      <c r="S1748" s="9">
        <f>(((Table1[[#This Row],[launched_at]]/60)/60)/24)+DATE(1970,1,1)+(-5/24)</f>
        <v>42667.968368055554</v>
      </c>
      <c r="T1748" s="9">
        <f>(((Table1[[#This Row],[deadline]]/60)/60)/24)+DATE(1970,1,1)+(-5/24)</f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1">
        <f>Table1[[#This Row],[pledged]]/Table1[[#This Row],[goal]]</f>
        <v>1.0495555555555556</v>
      </c>
      <c r="P1749">
        <f>ROUND(Table1[[#This Row],[pledged]]/Table1[[#This Row],[backers_count]],0)</f>
        <v>59</v>
      </c>
      <c r="Q1749" t="str">
        <f>LEFT(Table1[[#This Row],[Category and Sub-Category]],FIND("/",Table1[[#This Row],[Category and Sub-Category]])-1)</f>
        <v>photography</v>
      </c>
      <c r="R1749" t="str">
        <f>RIGHT(Table1[[#This Row],[Category and Sub-Category]],LEN(Table1[[#This Row],[Category and Sub-Category]])-FIND("/",Table1[[#This Row],[Category and Sub-Category]]))</f>
        <v>photobooks</v>
      </c>
      <c r="S1749" s="9">
        <f>(((Table1[[#This Row],[launched_at]]/60)/60)/24)+DATE(1970,1,1)+(-5/24)</f>
        <v>42292.227199074077</v>
      </c>
      <c r="T1749" s="9">
        <f>(((Table1[[#This Row],[deadline]]/60)/60)/24)+DATE(1970,1,1)+(-5/24)</f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1">
        <f>Table1[[#This Row],[pledged]]/Table1[[#This Row],[goal]]</f>
        <v>1.29948</v>
      </c>
      <c r="P1750">
        <f>ROUND(Table1[[#This Row],[pledged]]/Table1[[#This Row],[backers_count]],0)</f>
        <v>359</v>
      </c>
      <c r="Q1750" t="str">
        <f>LEFT(Table1[[#This Row],[Category and Sub-Category]],FIND("/",Table1[[#This Row],[Category and Sub-Category]])-1)</f>
        <v>photography</v>
      </c>
      <c r="R1750" t="str">
        <f>RIGHT(Table1[[#This Row],[Category and Sub-Category]],LEN(Table1[[#This Row],[Category and Sub-Category]])-FIND("/",Table1[[#This Row],[Category and Sub-Category]]))</f>
        <v>photobooks</v>
      </c>
      <c r="S1750" s="9">
        <f>(((Table1[[#This Row],[launched_at]]/60)/60)/24)+DATE(1970,1,1)+(-5/24)</f>
        <v>42219.742395833331</v>
      </c>
      <c r="T1750" s="9">
        <f>(((Table1[[#This Row],[deadline]]/60)/60)/24)+DATE(1970,1,1)+(-5/24)</f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1">
        <f>Table1[[#This Row],[pledged]]/Table1[[#This Row],[goal]]</f>
        <v>1.2348756218905472</v>
      </c>
      <c r="P1751">
        <f>ROUND(Table1[[#This Row],[pledged]]/Table1[[#This Row],[backers_count]],0)</f>
        <v>95</v>
      </c>
      <c r="Q1751" t="str">
        <f>LEFT(Table1[[#This Row],[Category and Sub-Category]],FIND("/",Table1[[#This Row],[Category and Sub-Category]])-1)</f>
        <v>photography</v>
      </c>
      <c r="R1751" t="str">
        <f>RIGHT(Table1[[#This Row],[Category and Sub-Category]],LEN(Table1[[#This Row],[Category and Sub-Category]])-FIND("/",Table1[[#This Row],[Category and Sub-Category]]))</f>
        <v>photobooks</v>
      </c>
      <c r="S1751" s="9">
        <f>(((Table1[[#This Row],[launched_at]]/60)/60)/24)+DATE(1970,1,1)+(-5/24)</f>
        <v>42758.767604166664</v>
      </c>
      <c r="T1751" s="9">
        <f>(((Table1[[#This Row],[deadline]]/60)/60)/24)+DATE(1970,1,1)+(-5/24)</f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1">
        <f>Table1[[#This Row],[pledged]]/Table1[[#This Row],[goal]]</f>
        <v>2.0162</v>
      </c>
      <c r="P1752">
        <f>ROUND(Table1[[#This Row],[pledged]]/Table1[[#This Row],[backers_count]],0)</f>
        <v>81</v>
      </c>
      <c r="Q1752" t="str">
        <f>LEFT(Table1[[#This Row],[Category and Sub-Category]],FIND("/",Table1[[#This Row],[Category and Sub-Category]])-1)</f>
        <v>photography</v>
      </c>
      <c r="R1752" t="str">
        <f>RIGHT(Table1[[#This Row],[Category and Sub-Category]],LEN(Table1[[#This Row],[Category and Sub-Category]])-FIND("/",Table1[[#This Row],[Category and Sub-Category]]))</f>
        <v>photobooks</v>
      </c>
      <c r="S1752" s="9">
        <f>(((Table1[[#This Row],[launched_at]]/60)/60)/24)+DATE(1970,1,1)+(-5/24)</f>
        <v>42454.628518518519</v>
      </c>
      <c r="T1752" s="9">
        <f>(((Table1[[#This Row],[deadline]]/60)/60)/24)+DATE(1970,1,1)+(-5/24)</f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1">
        <f>Table1[[#This Row],[pledged]]/Table1[[#This Row],[goal]]</f>
        <v>1.0289999999999999</v>
      </c>
      <c r="P1753">
        <f>ROUND(Table1[[#This Row],[pledged]]/Table1[[#This Row],[backers_count]],0)</f>
        <v>169</v>
      </c>
      <c r="Q1753" t="str">
        <f>LEFT(Table1[[#This Row],[Category and Sub-Category]],FIND("/",Table1[[#This Row],[Category and Sub-Category]])-1)</f>
        <v>photography</v>
      </c>
      <c r="R1753" t="str">
        <f>RIGHT(Table1[[#This Row],[Category and Sub-Category]],LEN(Table1[[#This Row],[Category and Sub-Category]])-FIND("/",Table1[[#This Row],[Category and Sub-Category]]))</f>
        <v>photobooks</v>
      </c>
      <c r="S1753" s="9">
        <f>(((Table1[[#This Row],[launched_at]]/60)/60)/24)+DATE(1970,1,1)+(-5/24)</f>
        <v>42052.573182870365</v>
      </c>
      <c r="T1753" s="9">
        <f>(((Table1[[#This Row],[deadline]]/60)/60)/24)+DATE(1970,1,1)+(-5/24)</f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1">
        <f>Table1[[#This Row],[pledged]]/Table1[[#This Row],[goal]]</f>
        <v>2.6016666666666666</v>
      </c>
      <c r="P1754">
        <f>ROUND(Table1[[#This Row],[pledged]]/Table1[[#This Row],[backers_count]],0)</f>
        <v>35</v>
      </c>
      <c r="Q1754" t="str">
        <f>LEFT(Table1[[#This Row],[Category and Sub-Category]],FIND("/",Table1[[#This Row],[Category and Sub-Category]])-1)</f>
        <v>photography</v>
      </c>
      <c r="R1754" t="str">
        <f>RIGHT(Table1[[#This Row],[Category and Sub-Category]],LEN(Table1[[#This Row],[Category and Sub-Category]])-FIND("/",Table1[[#This Row],[Category and Sub-Category]]))</f>
        <v>photobooks</v>
      </c>
      <c r="S1754" s="9">
        <f>(((Table1[[#This Row],[launched_at]]/60)/60)/24)+DATE(1970,1,1)+(-5/24)</f>
        <v>42627.044930555552</v>
      </c>
      <c r="T1754" s="9">
        <f>(((Table1[[#This Row],[deadline]]/60)/60)/24)+DATE(1970,1,1)+(-5/24)</f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1">
        <f>Table1[[#This Row],[pledged]]/Table1[[#This Row],[goal]]</f>
        <v>1.08</v>
      </c>
      <c r="P1755">
        <f>ROUND(Table1[[#This Row],[pledged]]/Table1[[#This Row],[backers_count]],0)</f>
        <v>463</v>
      </c>
      <c r="Q1755" t="str">
        <f>LEFT(Table1[[#This Row],[Category and Sub-Category]],FIND("/",Table1[[#This Row],[Category and Sub-Category]])-1)</f>
        <v>photography</v>
      </c>
      <c r="R1755" t="str">
        <f>RIGHT(Table1[[#This Row],[Category and Sub-Category]],LEN(Table1[[#This Row],[Category and Sub-Category]])-FIND("/",Table1[[#This Row],[Category and Sub-Category]]))</f>
        <v>photobooks</v>
      </c>
      <c r="S1755" s="9">
        <f>(((Table1[[#This Row],[launched_at]]/60)/60)/24)+DATE(1970,1,1)+(-5/24)</f>
        <v>42420.541296296295</v>
      </c>
      <c r="T1755" s="9">
        <f>(((Table1[[#This Row],[deadline]]/60)/60)/24)+DATE(1970,1,1)+(-5/24)</f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1">
        <f>Table1[[#This Row],[pledged]]/Table1[[#This Row],[goal]]</f>
        <v>1.1052941176470588</v>
      </c>
      <c r="P1756">
        <f>ROUND(Table1[[#This Row],[pledged]]/Table1[[#This Row],[backers_count]],0)</f>
        <v>104</v>
      </c>
      <c r="Q1756" t="str">
        <f>LEFT(Table1[[#This Row],[Category and Sub-Category]],FIND("/",Table1[[#This Row],[Category and Sub-Category]])-1)</f>
        <v>photography</v>
      </c>
      <c r="R1756" t="str">
        <f>RIGHT(Table1[[#This Row],[Category and Sub-Category]],LEN(Table1[[#This Row],[Category and Sub-Category]])-FIND("/",Table1[[#This Row],[Category and Sub-Category]]))</f>
        <v>photobooks</v>
      </c>
      <c r="S1756" s="9">
        <f>(((Table1[[#This Row],[launched_at]]/60)/60)/24)+DATE(1970,1,1)+(-5/24)</f>
        <v>42067.668437499997</v>
      </c>
      <c r="T1756" s="9">
        <f>(((Table1[[#This Row],[deadline]]/60)/60)/24)+DATE(1970,1,1)+(-5/24)</f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1">
        <f>Table1[[#This Row],[pledged]]/Table1[[#This Row],[goal]]</f>
        <v>1.2</v>
      </c>
      <c r="P1757">
        <f>ROUND(Table1[[#This Row],[pledged]]/Table1[[#This Row],[backers_count]],0)</f>
        <v>8</v>
      </c>
      <c r="Q1757" t="str">
        <f>LEFT(Table1[[#This Row],[Category and Sub-Category]],FIND("/",Table1[[#This Row],[Category and Sub-Category]])-1)</f>
        <v>photography</v>
      </c>
      <c r="R1757" t="str">
        <f>RIGHT(Table1[[#This Row],[Category and Sub-Category]],LEN(Table1[[#This Row],[Category and Sub-Category]])-FIND("/",Table1[[#This Row],[Category and Sub-Category]]))</f>
        <v>photobooks</v>
      </c>
      <c r="S1757" s="9">
        <f>(((Table1[[#This Row],[launched_at]]/60)/60)/24)+DATE(1970,1,1)+(-5/24)</f>
        <v>42252.580567129626</v>
      </c>
      <c r="T1757" s="9">
        <f>(((Table1[[#This Row],[deadline]]/60)/60)/24)+DATE(1970,1,1)+(-5/24)</f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1">
        <f>Table1[[#This Row],[pledged]]/Table1[[#This Row],[goal]]</f>
        <v>1.0282909090909091</v>
      </c>
      <c r="P1758">
        <f>ROUND(Table1[[#This Row],[pledged]]/Table1[[#This Row],[backers_count]],0)</f>
        <v>47</v>
      </c>
      <c r="Q1758" t="str">
        <f>LEFT(Table1[[#This Row],[Category and Sub-Category]],FIND("/",Table1[[#This Row],[Category and Sub-Category]])-1)</f>
        <v>photography</v>
      </c>
      <c r="R1758" t="str">
        <f>RIGHT(Table1[[#This Row],[Category and Sub-Category]],LEN(Table1[[#This Row],[Category and Sub-Category]])-FIND("/",Table1[[#This Row],[Category and Sub-Category]]))</f>
        <v>photobooks</v>
      </c>
      <c r="S1758" s="9">
        <f>(((Table1[[#This Row],[launched_at]]/60)/60)/24)+DATE(1970,1,1)+(-5/24)</f>
        <v>42570.959131944437</v>
      </c>
      <c r="T1758" s="9">
        <f>(((Table1[[#This Row],[deadline]]/60)/60)/24)+DATE(1970,1,1)+(-5/24)</f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1">
        <f>Table1[[#This Row],[pledged]]/Table1[[#This Row],[goal]]</f>
        <v>1.1599999999999999</v>
      </c>
      <c r="P1759">
        <f>ROUND(Table1[[#This Row],[pledged]]/Table1[[#This Row],[backers_count]],0)</f>
        <v>414</v>
      </c>
      <c r="Q1759" t="str">
        <f>LEFT(Table1[[#This Row],[Category and Sub-Category]],FIND("/",Table1[[#This Row],[Category and Sub-Category]])-1)</f>
        <v>photography</v>
      </c>
      <c r="R1759" t="str">
        <f>RIGHT(Table1[[#This Row],[Category and Sub-Category]],LEN(Table1[[#This Row],[Category and Sub-Category]])-FIND("/",Table1[[#This Row],[Category and Sub-Category]]))</f>
        <v>photobooks</v>
      </c>
      <c r="S1759" s="9">
        <f>(((Table1[[#This Row],[launched_at]]/60)/60)/24)+DATE(1970,1,1)+(-5/24)</f>
        <v>42733.619016203702</v>
      </c>
      <c r="T1759" s="9">
        <f>(((Table1[[#This Row],[deadline]]/60)/60)/24)+DATE(1970,1,1)+(-5/24)</f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1">
        <f>Table1[[#This Row],[pledged]]/Table1[[#This Row],[goal]]</f>
        <v>1.147</v>
      </c>
      <c r="P1760">
        <f>ROUND(Table1[[#This Row],[pledged]]/Table1[[#This Row],[backers_count]],0)</f>
        <v>42</v>
      </c>
      <c r="Q1760" t="str">
        <f>LEFT(Table1[[#This Row],[Category and Sub-Category]],FIND("/",Table1[[#This Row],[Category and Sub-Category]])-1)</f>
        <v>photography</v>
      </c>
      <c r="R1760" t="str">
        <f>RIGHT(Table1[[#This Row],[Category and Sub-Category]],LEN(Table1[[#This Row],[Category and Sub-Category]])-FIND("/",Table1[[#This Row],[Category and Sub-Category]]))</f>
        <v>photobooks</v>
      </c>
      <c r="S1760" s="9">
        <f>(((Table1[[#This Row],[launched_at]]/60)/60)/24)+DATE(1970,1,1)+(-5/24)</f>
        <v>42505.74759259259</v>
      </c>
      <c r="T1760" s="9">
        <f>(((Table1[[#This Row],[deadline]]/60)/60)/24)+DATE(1970,1,1)+(-5/24)</f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1">
        <f>Table1[[#This Row],[pledged]]/Table1[[#This Row],[goal]]</f>
        <v>1.0660000000000001</v>
      </c>
      <c r="P1761">
        <f>ROUND(Table1[[#This Row],[pledged]]/Table1[[#This Row],[backers_count]],0)</f>
        <v>109</v>
      </c>
      <c r="Q1761" t="str">
        <f>LEFT(Table1[[#This Row],[Category and Sub-Category]],FIND("/",Table1[[#This Row],[Category and Sub-Category]])-1)</f>
        <v>photography</v>
      </c>
      <c r="R1761" t="str">
        <f>RIGHT(Table1[[#This Row],[Category and Sub-Category]],LEN(Table1[[#This Row],[Category and Sub-Category]])-FIND("/",Table1[[#This Row],[Category and Sub-Category]]))</f>
        <v>photobooks</v>
      </c>
      <c r="S1761" s="9">
        <f>(((Table1[[#This Row],[launched_at]]/60)/60)/24)+DATE(1970,1,1)+(-5/24)</f>
        <v>42068.620706018519</v>
      </c>
      <c r="T1761" s="9">
        <f>(((Table1[[#This Row],[deadline]]/60)/60)/24)+DATE(1970,1,1)+(-5/24)</f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1">
        <f>Table1[[#This Row],[pledged]]/Table1[[#This Row],[goal]]</f>
        <v>1.6544000000000001</v>
      </c>
      <c r="P1762">
        <f>ROUND(Table1[[#This Row],[pledged]]/Table1[[#This Row],[backers_count]],0)</f>
        <v>81</v>
      </c>
      <c r="Q1762" t="str">
        <f>LEFT(Table1[[#This Row],[Category and Sub-Category]],FIND("/",Table1[[#This Row],[Category and Sub-Category]])-1)</f>
        <v>photography</v>
      </c>
      <c r="R1762" t="str">
        <f>RIGHT(Table1[[#This Row],[Category and Sub-Category]],LEN(Table1[[#This Row],[Category and Sub-Category]])-FIND("/",Table1[[#This Row],[Category and Sub-Category]]))</f>
        <v>photobooks</v>
      </c>
      <c r="S1762" s="9">
        <f>(((Table1[[#This Row],[launched_at]]/60)/60)/24)+DATE(1970,1,1)+(-5/24)</f>
        <v>42405.464270833334</v>
      </c>
      <c r="T1762" s="9">
        <f>(((Table1[[#This Row],[deadline]]/60)/60)/24)+DATE(1970,1,1)+(-5/24)</f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1">
        <f>Table1[[#This Row],[pledged]]/Table1[[#This Row],[goal]]</f>
        <v>1.55</v>
      </c>
      <c r="P1763">
        <f>ROUND(Table1[[#This Row],[pledged]]/Table1[[#This Row],[backers_count]],0)</f>
        <v>52</v>
      </c>
      <c r="Q1763" t="str">
        <f>LEFT(Table1[[#This Row],[Category and Sub-Category]],FIND("/",Table1[[#This Row],[Category and Sub-Category]])-1)</f>
        <v>photography</v>
      </c>
      <c r="R1763" t="str">
        <f>RIGHT(Table1[[#This Row],[Category and Sub-Category]],LEN(Table1[[#This Row],[Category and Sub-Category]])-FIND("/",Table1[[#This Row],[Category and Sub-Category]]))</f>
        <v>photobooks</v>
      </c>
      <c r="S1763" s="9">
        <f>(((Table1[[#This Row],[launched_at]]/60)/60)/24)+DATE(1970,1,1)+(-5/24)</f>
        <v>42209.359490740739</v>
      </c>
      <c r="T1763" s="9">
        <f>(((Table1[[#This Row],[deadline]]/60)/60)/24)+DATE(1970,1,1)+(-5/24)</f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1">
        <f>Table1[[#This Row],[pledged]]/Table1[[#This Row],[goal]]</f>
        <v>8.85</v>
      </c>
      <c r="P1764">
        <f>ROUND(Table1[[#This Row],[pledged]]/Table1[[#This Row],[backers_count]],0)</f>
        <v>35</v>
      </c>
      <c r="Q1764" t="str">
        <f>LEFT(Table1[[#This Row],[Category and Sub-Category]],FIND("/",Table1[[#This Row],[Category and Sub-Category]])-1)</f>
        <v>photography</v>
      </c>
      <c r="R1764" t="str">
        <f>RIGHT(Table1[[#This Row],[Category and Sub-Category]],LEN(Table1[[#This Row],[Category and Sub-Category]])-FIND("/",Table1[[#This Row],[Category and Sub-Category]]))</f>
        <v>photobooks</v>
      </c>
      <c r="S1764" s="9">
        <f>(((Table1[[#This Row],[launched_at]]/60)/60)/24)+DATE(1970,1,1)+(-5/24)</f>
        <v>42410.773668981477</v>
      </c>
      <c r="T1764" s="9">
        <f>(((Table1[[#This Row],[deadline]]/60)/60)/24)+DATE(1970,1,1)+(-5/24)</f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1">
        <f>Table1[[#This Row],[pledged]]/Table1[[#This Row],[goal]]</f>
        <v>1.0190833333333333</v>
      </c>
      <c r="P1765">
        <f>ROUND(Table1[[#This Row],[pledged]]/Table1[[#This Row],[backers_count]],0)</f>
        <v>104</v>
      </c>
      <c r="Q1765" t="str">
        <f>LEFT(Table1[[#This Row],[Category and Sub-Category]],FIND("/",Table1[[#This Row],[Category and Sub-Category]])-1)</f>
        <v>photography</v>
      </c>
      <c r="R1765" t="str">
        <f>RIGHT(Table1[[#This Row],[Category and Sub-Category]],LEN(Table1[[#This Row],[Category and Sub-Category]])-FIND("/",Table1[[#This Row],[Category and Sub-Category]]))</f>
        <v>photobooks</v>
      </c>
      <c r="S1765" s="9">
        <f>(((Table1[[#This Row],[launched_at]]/60)/60)/24)+DATE(1970,1,1)+(-5/24)</f>
        <v>42636.660185185181</v>
      </c>
      <c r="T1765" s="9">
        <f>(((Table1[[#This Row],[deadline]]/60)/60)/24)+DATE(1970,1,1)+(-5/24)</f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1">
        <f>Table1[[#This Row],[pledged]]/Table1[[#This Row],[goal]]</f>
        <v>0.19600000000000001</v>
      </c>
      <c r="P1766">
        <f>ROUND(Table1[[#This Row],[pledged]]/Table1[[#This Row],[backers_count]],0)</f>
        <v>55</v>
      </c>
      <c r="Q1766" t="str">
        <f>LEFT(Table1[[#This Row],[Category and Sub-Category]],FIND("/",Table1[[#This Row],[Category and Sub-Category]])-1)</f>
        <v>photography</v>
      </c>
      <c r="R1766" t="str">
        <f>RIGHT(Table1[[#This Row],[Category and Sub-Category]],LEN(Table1[[#This Row],[Category and Sub-Category]])-FIND("/",Table1[[#This Row],[Category and Sub-Category]]))</f>
        <v>photobooks</v>
      </c>
      <c r="S1766" s="9">
        <f>(((Table1[[#This Row],[launched_at]]/60)/60)/24)+DATE(1970,1,1)+(-5/24)</f>
        <v>41825.27753472222</v>
      </c>
      <c r="T1766" s="9">
        <f>(((Table1[[#This Row],[deadline]]/60)/60)/24)+DATE(1970,1,1)+(-5/24)</f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1">
        <f>Table1[[#This Row],[pledged]]/Table1[[#This Row],[goal]]</f>
        <v>0.59467839999999994</v>
      </c>
      <c r="P1767">
        <f>ROUND(Table1[[#This Row],[pledged]]/Table1[[#This Row],[backers_count]],0)</f>
        <v>72</v>
      </c>
      <c r="Q1767" t="str">
        <f>LEFT(Table1[[#This Row],[Category and Sub-Category]],FIND("/",Table1[[#This Row],[Category and Sub-Category]])-1)</f>
        <v>photography</v>
      </c>
      <c r="R1767" t="str">
        <f>RIGHT(Table1[[#This Row],[Category and Sub-Category]],LEN(Table1[[#This Row],[Category and Sub-Category]])-FIND("/",Table1[[#This Row],[Category and Sub-Category]]))</f>
        <v>photobooks</v>
      </c>
      <c r="S1767" s="9">
        <f>(((Table1[[#This Row],[launched_at]]/60)/60)/24)+DATE(1970,1,1)+(-5/24)</f>
        <v>41834.772129629629</v>
      </c>
      <c r="T1767" s="9">
        <f>(((Table1[[#This Row],[deadline]]/60)/60)/24)+DATE(1970,1,1)+(-5/24)</f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1">
        <f>Table1[[#This Row],[pledged]]/Table1[[#This Row],[goal]]</f>
        <v>0</v>
      </c>
      <c r="P1768" t="e">
        <f>ROUND(Table1[[#This Row],[pledged]]/Table1[[#This Row],[backers_count]],0)</f>
        <v>#DIV/0!</v>
      </c>
      <c r="Q1768" t="str">
        <f>LEFT(Table1[[#This Row],[Category and Sub-Category]],FIND("/",Table1[[#This Row],[Category and Sub-Category]])-1)</f>
        <v>photography</v>
      </c>
      <c r="R1768" t="str">
        <f>RIGHT(Table1[[#This Row],[Category and Sub-Category]],LEN(Table1[[#This Row],[Category and Sub-Category]])-FIND("/",Table1[[#This Row],[Category and Sub-Category]]))</f>
        <v>photobooks</v>
      </c>
      <c r="S1768" s="9">
        <f>(((Table1[[#This Row],[launched_at]]/60)/60)/24)+DATE(1970,1,1)+(-5/24)</f>
        <v>41855.65148148148</v>
      </c>
      <c r="T1768" s="9">
        <f>(((Table1[[#This Row],[deadline]]/60)/60)/24)+DATE(1970,1,1)+(-5/24)</f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1">
        <f>Table1[[#This Row],[pledged]]/Table1[[#This Row],[goal]]</f>
        <v>0.4572</v>
      </c>
      <c r="P1769">
        <f>ROUND(Table1[[#This Row],[pledged]]/Table1[[#This Row],[backers_count]],0)</f>
        <v>59</v>
      </c>
      <c r="Q1769" t="str">
        <f>LEFT(Table1[[#This Row],[Category and Sub-Category]],FIND("/",Table1[[#This Row],[Category and Sub-Category]])-1)</f>
        <v>photography</v>
      </c>
      <c r="R1769" t="str">
        <f>RIGHT(Table1[[#This Row],[Category and Sub-Category]],LEN(Table1[[#This Row],[Category and Sub-Category]])-FIND("/",Table1[[#This Row],[Category and Sub-Category]]))</f>
        <v>photobooks</v>
      </c>
      <c r="S1769" s="9">
        <f>(((Table1[[#This Row],[launched_at]]/60)/60)/24)+DATE(1970,1,1)+(-5/24)</f>
        <v>41824.450046296297</v>
      </c>
      <c r="T1769" s="9">
        <f>(((Table1[[#This Row],[deadline]]/60)/60)/24)+DATE(1970,1,1)+(-5/24)</f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1">
        <f>Table1[[#This Row],[pledged]]/Table1[[#This Row],[goal]]</f>
        <v>3.7400000000000003E-2</v>
      </c>
      <c r="P1770">
        <f>ROUND(Table1[[#This Row],[pledged]]/Table1[[#This Row],[backers_count]],0)</f>
        <v>12</v>
      </c>
      <c r="Q1770" t="str">
        <f>LEFT(Table1[[#This Row],[Category and Sub-Category]],FIND("/",Table1[[#This Row],[Category and Sub-Category]])-1)</f>
        <v>photography</v>
      </c>
      <c r="R1770" t="str">
        <f>RIGHT(Table1[[#This Row],[Category and Sub-Category]],LEN(Table1[[#This Row],[Category and Sub-Category]])-FIND("/",Table1[[#This Row],[Category and Sub-Category]]))</f>
        <v>photobooks</v>
      </c>
      <c r="S1770" s="9">
        <f>(((Table1[[#This Row],[launched_at]]/60)/60)/24)+DATE(1970,1,1)+(-5/24)</f>
        <v>41849.352361111109</v>
      </c>
      <c r="T1770" s="9">
        <f>(((Table1[[#This Row],[deadline]]/60)/60)/24)+DATE(1970,1,1)+(-5/24)</f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1">
        <f>Table1[[#This Row],[pledged]]/Table1[[#This Row],[goal]]</f>
        <v>2.7025E-2</v>
      </c>
      <c r="P1771">
        <f>ROUND(Table1[[#This Row],[pledged]]/Table1[[#This Row],[backers_count]],0)</f>
        <v>49</v>
      </c>
      <c r="Q1771" t="str">
        <f>LEFT(Table1[[#This Row],[Category and Sub-Category]],FIND("/",Table1[[#This Row],[Category and Sub-Category]])-1)</f>
        <v>photography</v>
      </c>
      <c r="R1771" t="str">
        <f>RIGHT(Table1[[#This Row],[Category and Sub-Category]],LEN(Table1[[#This Row],[Category and Sub-Category]])-FIND("/",Table1[[#This Row],[Category and Sub-Category]]))</f>
        <v>photobooks</v>
      </c>
      <c r="S1771" s="9">
        <f>(((Table1[[#This Row],[launched_at]]/60)/60)/24)+DATE(1970,1,1)+(-5/24)</f>
        <v>41987.610636574071</v>
      </c>
      <c r="T1771" s="9">
        <f>(((Table1[[#This Row],[deadline]]/60)/60)/24)+DATE(1970,1,1)+(-5/24)</f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1">
        <f>Table1[[#This Row],[pledged]]/Table1[[#This Row],[goal]]</f>
        <v>0.56514285714285717</v>
      </c>
      <c r="P1772">
        <f>ROUND(Table1[[#This Row],[pledged]]/Table1[[#This Row],[backers_count]],0)</f>
        <v>151</v>
      </c>
      <c r="Q1772" t="str">
        <f>LEFT(Table1[[#This Row],[Category and Sub-Category]],FIND("/",Table1[[#This Row],[Category and Sub-Category]])-1)</f>
        <v>photography</v>
      </c>
      <c r="R1772" t="str">
        <f>RIGHT(Table1[[#This Row],[Category and Sub-Category]],LEN(Table1[[#This Row],[Category and Sub-Category]])-FIND("/",Table1[[#This Row],[Category and Sub-Category]]))</f>
        <v>photobooks</v>
      </c>
      <c r="S1772" s="9">
        <f>(((Table1[[#This Row],[launched_at]]/60)/60)/24)+DATE(1970,1,1)+(-5/24)</f>
        <v>41891.571689814817</v>
      </c>
      <c r="T1772" s="9">
        <f>(((Table1[[#This Row],[deadline]]/60)/60)/24)+DATE(1970,1,1)+(-5/24)</f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1">
        <f>Table1[[#This Row],[pledged]]/Table1[[#This Row],[goal]]</f>
        <v>0.21309523809523809</v>
      </c>
      <c r="P1773">
        <f>ROUND(Table1[[#This Row],[pledged]]/Table1[[#This Row],[backers_count]],0)</f>
        <v>36</v>
      </c>
      <c r="Q1773" t="str">
        <f>LEFT(Table1[[#This Row],[Category and Sub-Category]],FIND("/",Table1[[#This Row],[Category and Sub-Category]])-1)</f>
        <v>photography</v>
      </c>
      <c r="R1773" t="str">
        <f>RIGHT(Table1[[#This Row],[Category and Sub-Category]],LEN(Table1[[#This Row],[Category and Sub-Category]])-FIND("/",Table1[[#This Row],[Category and Sub-Category]]))</f>
        <v>photobooks</v>
      </c>
      <c r="S1773" s="9">
        <f>(((Table1[[#This Row],[launched_at]]/60)/60)/24)+DATE(1970,1,1)+(-5/24)</f>
        <v>41905.771296296298</v>
      </c>
      <c r="T1773" s="9">
        <f>(((Table1[[#This Row],[deadline]]/60)/60)/24)+DATE(1970,1,1)+(-5/24)</f>
        <v>41935.771296296298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1">
        <f>Table1[[#This Row],[pledged]]/Table1[[#This Row],[goal]]</f>
        <v>0.156</v>
      </c>
      <c r="P1774">
        <f>ROUND(Table1[[#This Row],[pledged]]/Table1[[#This Row],[backers_count]],0)</f>
        <v>45</v>
      </c>
      <c r="Q1774" t="str">
        <f>LEFT(Table1[[#This Row],[Category and Sub-Category]],FIND("/",Table1[[#This Row],[Category and Sub-Category]])-1)</f>
        <v>photography</v>
      </c>
      <c r="R1774" t="str">
        <f>RIGHT(Table1[[#This Row],[Category and Sub-Category]],LEN(Table1[[#This Row],[Category and Sub-Category]])-FIND("/",Table1[[#This Row],[Category and Sub-Category]]))</f>
        <v>photobooks</v>
      </c>
      <c r="S1774" s="9">
        <f>(((Table1[[#This Row],[launched_at]]/60)/60)/24)+DATE(1970,1,1)+(-5/24)</f>
        <v>41766.509675925925</v>
      </c>
      <c r="T1774" s="9">
        <f>(((Table1[[#This Row],[deadline]]/60)/60)/24)+DATE(1970,1,1)+(-5/24)</f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1">
        <f>Table1[[#This Row],[pledged]]/Table1[[#This Row],[goal]]</f>
        <v>6.2566666666666673E-2</v>
      </c>
      <c r="P1775">
        <f>ROUND(Table1[[#This Row],[pledged]]/Table1[[#This Row],[backers_count]],0)</f>
        <v>99</v>
      </c>
      <c r="Q1775" t="str">
        <f>LEFT(Table1[[#This Row],[Category and Sub-Category]],FIND("/",Table1[[#This Row],[Category and Sub-Category]])-1)</f>
        <v>photography</v>
      </c>
      <c r="R1775" t="str">
        <f>RIGHT(Table1[[#This Row],[Category and Sub-Category]],LEN(Table1[[#This Row],[Category and Sub-Category]])-FIND("/",Table1[[#This Row],[Category and Sub-Category]]))</f>
        <v>photobooks</v>
      </c>
      <c r="S1775" s="9">
        <f>(((Table1[[#This Row],[launched_at]]/60)/60)/24)+DATE(1970,1,1)+(-5/24)</f>
        <v>41978.552060185182</v>
      </c>
      <c r="T1775" s="9">
        <f>(((Table1[[#This Row],[deadline]]/60)/60)/24)+DATE(1970,1,1)+(-5/24)</f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1">
        <f>Table1[[#This Row],[pledged]]/Table1[[#This Row],[goal]]</f>
        <v>0.4592</v>
      </c>
      <c r="P1776">
        <f>ROUND(Table1[[#This Row],[pledged]]/Table1[[#This Row],[backers_count]],0)</f>
        <v>88</v>
      </c>
      <c r="Q1776" t="str">
        <f>LEFT(Table1[[#This Row],[Category and Sub-Category]],FIND("/",Table1[[#This Row],[Category and Sub-Category]])-1)</f>
        <v>photography</v>
      </c>
      <c r="R1776" t="str">
        <f>RIGHT(Table1[[#This Row],[Category and Sub-Category]],LEN(Table1[[#This Row],[Category and Sub-Category]])-FIND("/",Table1[[#This Row],[Category and Sub-Category]]))</f>
        <v>photobooks</v>
      </c>
      <c r="S1776" s="9">
        <f>(((Table1[[#This Row],[launched_at]]/60)/60)/24)+DATE(1970,1,1)+(-5/24)</f>
        <v>41930.010324074072</v>
      </c>
      <c r="T1776" s="9">
        <f>(((Table1[[#This Row],[deadline]]/60)/60)/24)+DATE(1970,1,1)+(-5/24)</f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1">
        <f>Table1[[#This Row],[pledged]]/Table1[[#This Row],[goal]]</f>
        <v>0.65101538461538466</v>
      </c>
      <c r="P1777">
        <f>ROUND(Table1[[#This Row],[pledged]]/Table1[[#This Row],[backers_count]],0)</f>
        <v>171</v>
      </c>
      <c r="Q1777" t="str">
        <f>LEFT(Table1[[#This Row],[Category and Sub-Category]],FIND("/",Table1[[#This Row],[Category and Sub-Category]])-1)</f>
        <v>photography</v>
      </c>
      <c r="R1777" t="str">
        <f>RIGHT(Table1[[#This Row],[Category and Sub-Category]],LEN(Table1[[#This Row],[Category and Sub-Category]])-FIND("/",Table1[[#This Row],[Category and Sub-Category]]))</f>
        <v>photobooks</v>
      </c>
      <c r="S1777" s="9">
        <f>(((Table1[[#This Row],[launched_at]]/60)/60)/24)+DATE(1970,1,1)+(-5/24)</f>
        <v>41891.768055555556</v>
      </c>
      <c r="T1777" s="9">
        <f>(((Table1[[#This Row],[deadline]]/60)/60)/24)+DATE(1970,1,1)+(-5/24)</f>
        <v>41936.768055555556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1">
        <f>Table1[[#This Row],[pledged]]/Table1[[#This Row],[goal]]</f>
        <v>6.7000000000000004E-2</v>
      </c>
      <c r="P1778">
        <f>ROUND(Table1[[#This Row],[pledged]]/Table1[[#This Row],[backers_count]],0)</f>
        <v>84</v>
      </c>
      <c r="Q1778" t="str">
        <f>LEFT(Table1[[#This Row],[Category and Sub-Category]],FIND("/",Table1[[#This Row],[Category and Sub-Category]])-1)</f>
        <v>photography</v>
      </c>
      <c r="R1778" t="str">
        <f>RIGHT(Table1[[#This Row],[Category and Sub-Category]],LEN(Table1[[#This Row],[Category and Sub-Category]])-FIND("/",Table1[[#This Row],[Category and Sub-Category]]))</f>
        <v>photobooks</v>
      </c>
      <c r="S1778" s="9">
        <f>(((Table1[[#This Row],[launched_at]]/60)/60)/24)+DATE(1970,1,1)+(-5/24)</f>
        <v>41905.748506944445</v>
      </c>
      <c r="T1778" s="9">
        <f>(((Table1[[#This Row],[deadline]]/60)/60)/24)+DATE(1970,1,1)+(-5/24)</f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1">
        <f>Table1[[#This Row],[pledged]]/Table1[[#This Row],[goal]]</f>
        <v>0.135625</v>
      </c>
      <c r="P1779">
        <f>ROUND(Table1[[#This Row],[pledged]]/Table1[[#This Row],[backers_count]],0)</f>
        <v>65</v>
      </c>
      <c r="Q1779" t="str">
        <f>LEFT(Table1[[#This Row],[Category and Sub-Category]],FIND("/",Table1[[#This Row],[Category and Sub-Category]])-1)</f>
        <v>photography</v>
      </c>
      <c r="R1779" t="str">
        <f>RIGHT(Table1[[#This Row],[Category and Sub-Category]],LEN(Table1[[#This Row],[Category and Sub-Category]])-FIND("/",Table1[[#This Row],[Category and Sub-Category]]))</f>
        <v>photobooks</v>
      </c>
      <c r="S1779" s="9">
        <f>(((Table1[[#This Row],[launched_at]]/60)/60)/24)+DATE(1970,1,1)+(-5/24)</f>
        <v>42025.14876157407</v>
      </c>
      <c r="T1779" s="9">
        <f>(((Table1[[#This Row],[deadline]]/60)/60)/24)+DATE(1970,1,1)+(-5/24)</f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1">
        <f>Table1[[#This Row],[pledged]]/Table1[[#This Row],[goal]]</f>
        <v>1.9900000000000001E-2</v>
      </c>
      <c r="P1780">
        <f>ROUND(Table1[[#This Row],[pledged]]/Table1[[#This Row],[backers_count]],0)</f>
        <v>66</v>
      </c>
      <c r="Q1780" t="str">
        <f>LEFT(Table1[[#This Row],[Category and Sub-Category]],FIND("/",Table1[[#This Row],[Category and Sub-Category]])-1)</f>
        <v>photography</v>
      </c>
      <c r="R1780" t="str">
        <f>RIGHT(Table1[[#This Row],[Category and Sub-Category]],LEN(Table1[[#This Row],[Category and Sub-Category]])-FIND("/",Table1[[#This Row],[Category and Sub-Category]]))</f>
        <v>photobooks</v>
      </c>
      <c r="S1780" s="9">
        <f>(((Table1[[#This Row],[launched_at]]/60)/60)/24)+DATE(1970,1,1)+(-5/24)</f>
        <v>42045.655034722215</v>
      </c>
      <c r="T1780" s="9">
        <f>(((Table1[[#This Row],[deadline]]/60)/60)/24)+DATE(1970,1,1)+(-5/24)</f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1">
        <f>Table1[[#This Row],[pledged]]/Table1[[#This Row],[goal]]</f>
        <v>0.36236363636363639</v>
      </c>
      <c r="P1781">
        <f>ROUND(Table1[[#This Row],[pledged]]/Table1[[#This Row],[backers_count]],0)</f>
        <v>105</v>
      </c>
      <c r="Q1781" t="str">
        <f>LEFT(Table1[[#This Row],[Category and Sub-Category]],FIND("/",Table1[[#This Row],[Category and Sub-Category]])-1)</f>
        <v>photography</v>
      </c>
      <c r="R1781" t="str">
        <f>RIGHT(Table1[[#This Row],[Category and Sub-Category]],LEN(Table1[[#This Row],[Category and Sub-Category]])-FIND("/",Table1[[#This Row],[Category and Sub-Category]]))</f>
        <v>photobooks</v>
      </c>
      <c r="S1781" s="9">
        <f>(((Table1[[#This Row],[launched_at]]/60)/60)/24)+DATE(1970,1,1)+(-5/24)</f>
        <v>42585.483564814807</v>
      </c>
      <c r="T1781" s="9">
        <f>(((Table1[[#This Row],[deadline]]/60)/60)/24)+DATE(1970,1,1)+(-5/24)</f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1">
        <f>Table1[[#This Row],[pledged]]/Table1[[#This Row],[goal]]</f>
        <v>0.39743333333333336</v>
      </c>
      <c r="P1782">
        <f>ROUND(Table1[[#This Row],[pledged]]/Table1[[#This Row],[backers_count]],0)</f>
        <v>78</v>
      </c>
      <c r="Q1782" t="str">
        <f>LEFT(Table1[[#This Row],[Category and Sub-Category]],FIND("/",Table1[[#This Row],[Category and Sub-Category]])-1)</f>
        <v>photography</v>
      </c>
      <c r="R1782" t="str">
        <f>RIGHT(Table1[[#This Row],[Category and Sub-Category]],LEN(Table1[[#This Row],[Category and Sub-Category]])-FIND("/",Table1[[#This Row],[Category and Sub-Category]]))</f>
        <v>photobooks</v>
      </c>
      <c r="S1782" s="9">
        <f>(((Table1[[#This Row],[launched_at]]/60)/60)/24)+DATE(1970,1,1)+(-5/24)</f>
        <v>42493.392476851855</v>
      </c>
      <c r="T1782" s="9">
        <f>(((Table1[[#This Row],[deadline]]/60)/60)/24)+DATE(1970,1,1)+(-5/24)</f>
        <v>42553.392476851855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1">
        <f>Table1[[#This Row],[pledged]]/Table1[[#This Row],[goal]]</f>
        <v>0.25763636363636366</v>
      </c>
      <c r="P1783">
        <f>ROUND(Table1[[#This Row],[pledged]]/Table1[[#This Row],[backers_count]],0)</f>
        <v>59</v>
      </c>
      <c r="Q1783" t="str">
        <f>LEFT(Table1[[#This Row],[Category and Sub-Category]],FIND("/",Table1[[#This Row],[Category and Sub-Category]])-1)</f>
        <v>photography</v>
      </c>
      <c r="R1783" t="str">
        <f>RIGHT(Table1[[#This Row],[Category and Sub-Category]],LEN(Table1[[#This Row],[Category and Sub-Category]])-FIND("/",Table1[[#This Row],[Category and Sub-Category]]))</f>
        <v>photobooks</v>
      </c>
      <c r="S1783" s="9">
        <f>(((Table1[[#This Row],[launched_at]]/60)/60)/24)+DATE(1970,1,1)+(-5/24)</f>
        <v>42597.409085648142</v>
      </c>
      <c r="T1783" s="9">
        <f>(((Table1[[#This Row],[deadline]]/60)/60)/24)+DATE(1970,1,1)+(-5/24)</f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1">
        <f>Table1[[#This Row],[pledged]]/Table1[[#This Row],[goal]]</f>
        <v>0.15491428571428573</v>
      </c>
      <c r="P1784">
        <f>ROUND(Table1[[#This Row],[pledged]]/Table1[[#This Row],[backers_count]],0)</f>
        <v>71</v>
      </c>
      <c r="Q1784" t="str">
        <f>LEFT(Table1[[#This Row],[Category and Sub-Category]],FIND("/",Table1[[#This Row],[Category and Sub-Category]])-1)</f>
        <v>photography</v>
      </c>
      <c r="R1784" t="str">
        <f>RIGHT(Table1[[#This Row],[Category and Sub-Category]],LEN(Table1[[#This Row],[Category and Sub-Category]])-FIND("/",Table1[[#This Row],[Category and Sub-Category]]))</f>
        <v>photobooks</v>
      </c>
      <c r="S1784" s="9">
        <f>(((Table1[[#This Row],[launched_at]]/60)/60)/24)+DATE(1970,1,1)+(-5/24)</f>
        <v>42388.366770833331</v>
      </c>
      <c r="T1784" s="9">
        <f>(((Table1[[#This Row],[deadline]]/60)/60)/24)+DATE(1970,1,1)+(-5/24)</f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1">
        <f>Table1[[#This Row],[pledged]]/Table1[[#This Row],[goal]]</f>
        <v>0.236925</v>
      </c>
      <c r="P1785">
        <f>ROUND(Table1[[#This Row],[pledged]]/Table1[[#This Row],[backers_count]],0)</f>
        <v>51</v>
      </c>
      <c r="Q1785" t="str">
        <f>LEFT(Table1[[#This Row],[Category and Sub-Category]],FIND("/",Table1[[#This Row],[Category and Sub-Category]])-1)</f>
        <v>photography</v>
      </c>
      <c r="R1785" t="str">
        <f>RIGHT(Table1[[#This Row],[Category and Sub-Category]],LEN(Table1[[#This Row],[Category and Sub-Category]])-FIND("/",Table1[[#This Row],[Category and Sub-Category]]))</f>
        <v>photobooks</v>
      </c>
      <c r="S1785" s="9">
        <f>(((Table1[[#This Row],[launched_at]]/60)/60)/24)+DATE(1970,1,1)+(-5/24)</f>
        <v>42115.741643518515</v>
      </c>
      <c r="T1785" s="9">
        <f>(((Table1[[#This Row],[deadline]]/60)/60)/24)+DATE(1970,1,1)+(-5/24)</f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1">
        <f>Table1[[#This Row],[pledged]]/Table1[[#This Row],[goal]]</f>
        <v>0.39760000000000001</v>
      </c>
      <c r="P1786">
        <f>ROUND(Table1[[#This Row],[pledged]]/Table1[[#This Row],[backers_count]],0)</f>
        <v>60</v>
      </c>
      <c r="Q1786" t="str">
        <f>LEFT(Table1[[#This Row],[Category and Sub-Category]],FIND("/",Table1[[#This Row],[Category and Sub-Category]])-1)</f>
        <v>photography</v>
      </c>
      <c r="R1786" t="str">
        <f>RIGHT(Table1[[#This Row],[Category and Sub-Category]],LEN(Table1[[#This Row],[Category and Sub-Category]])-FIND("/",Table1[[#This Row],[Category and Sub-Category]]))</f>
        <v>photobooks</v>
      </c>
      <c r="S1786" s="9">
        <f>(((Table1[[#This Row],[launched_at]]/60)/60)/24)+DATE(1970,1,1)+(-5/24)</f>
        <v>42003.447222222218</v>
      </c>
      <c r="T1786" s="9">
        <f>(((Table1[[#This Row],[deadline]]/60)/60)/24)+DATE(1970,1,1)+(-5/24)</f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1">
        <f>Table1[[#This Row],[pledged]]/Table1[[#This Row],[goal]]</f>
        <v>0.20220833333333332</v>
      </c>
      <c r="P1787">
        <f>ROUND(Table1[[#This Row],[pledged]]/Table1[[#This Row],[backers_count]],0)</f>
        <v>45</v>
      </c>
      <c r="Q1787" t="str">
        <f>LEFT(Table1[[#This Row],[Category and Sub-Category]],FIND("/",Table1[[#This Row],[Category and Sub-Category]])-1)</f>
        <v>photography</v>
      </c>
      <c r="R1787" t="str">
        <f>RIGHT(Table1[[#This Row],[Category and Sub-Category]],LEN(Table1[[#This Row],[Category and Sub-Category]])-FIND("/",Table1[[#This Row],[Category and Sub-Category]]))</f>
        <v>photobooks</v>
      </c>
      <c r="S1787" s="9">
        <f>(((Table1[[#This Row],[launched_at]]/60)/60)/24)+DATE(1970,1,1)+(-5/24)</f>
        <v>41896.926562499997</v>
      </c>
      <c r="T1787" s="9">
        <f>(((Table1[[#This Row],[deadline]]/60)/60)/24)+DATE(1970,1,1)+(-5/24)</f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1">
        <f>Table1[[#This Row],[pledged]]/Table1[[#This Row],[goal]]</f>
        <v>0.47631578947368419</v>
      </c>
      <c r="P1788">
        <f>ROUND(Table1[[#This Row],[pledged]]/Table1[[#This Row],[backers_count]],0)</f>
        <v>31</v>
      </c>
      <c r="Q1788" t="str">
        <f>LEFT(Table1[[#This Row],[Category and Sub-Category]],FIND("/",Table1[[#This Row],[Category and Sub-Category]])-1)</f>
        <v>photography</v>
      </c>
      <c r="R1788" t="str">
        <f>RIGHT(Table1[[#This Row],[Category and Sub-Category]],LEN(Table1[[#This Row],[Category and Sub-Category]])-FIND("/",Table1[[#This Row],[Category and Sub-Category]]))</f>
        <v>photobooks</v>
      </c>
      <c r="S1788" s="9">
        <f>(((Table1[[#This Row],[launched_at]]/60)/60)/24)+DATE(1970,1,1)+(-5/24)</f>
        <v>41958.342326388891</v>
      </c>
      <c r="T1788" s="9">
        <f>(((Table1[[#This Row],[deadline]]/60)/60)/24)+DATE(1970,1,1)+(-5/24)</f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1">
        <f>Table1[[#This Row],[pledged]]/Table1[[#This Row],[goal]]</f>
        <v>0.15329999999999999</v>
      </c>
      <c r="P1789">
        <f>ROUND(Table1[[#This Row],[pledged]]/Table1[[#This Row],[backers_count]],0)</f>
        <v>64</v>
      </c>
      <c r="Q1789" t="str">
        <f>LEFT(Table1[[#This Row],[Category and Sub-Category]],FIND("/",Table1[[#This Row],[Category and Sub-Category]])-1)</f>
        <v>photography</v>
      </c>
      <c r="R1789" t="str">
        <f>RIGHT(Table1[[#This Row],[Category and Sub-Category]],LEN(Table1[[#This Row],[Category and Sub-Category]])-FIND("/",Table1[[#This Row],[Category and Sub-Category]]))</f>
        <v>photobooks</v>
      </c>
      <c r="S1789" s="9">
        <f>(((Table1[[#This Row],[launched_at]]/60)/60)/24)+DATE(1970,1,1)+(-5/24)</f>
        <v>42068.447187499994</v>
      </c>
      <c r="T1789" s="9">
        <f>(((Table1[[#This Row],[deadline]]/60)/60)/24)+DATE(1970,1,1)+(-5/24)</f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1">
        <f>Table1[[#This Row],[pledged]]/Table1[[#This Row],[goal]]</f>
        <v>1.3818181818181818E-2</v>
      </c>
      <c r="P1790">
        <f>ROUND(Table1[[#This Row],[pledged]]/Table1[[#This Row],[backers_count]],0)</f>
        <v>19</v>
      </c>
      <c r="Q1790" t="str">
        <f>LEFT(Table1[[#This Row],[Category and Sub-Category]],FIND("/",Table1[[#This Row],[Category and Sub-Category]])-1)</f>
        <v>photography</v>
      </c>
      <c r="R1790" t="str">
        <f>RIGHT(Table1[[#This Row],[Category and Sub-Category]],LEN(Table1[[#This Row],[Category and Sub-Category]])-FIND("/",Table1[[#This Row],[Category and Sub-Category]]))</f>
        <v>photobooks</v>
      </c>
      <c r="S1790" s="9">
        <f>(((Table1[[#This Row],[launched_at]]/60)/60)/24)+DATE(1970,1,1)+(-5/24)</f>
        <v>41913.740069444444</v>
      </c>
      <c r="T1790" s="9">
        <f>(((Table1[[#This Row],[deadline]]/60)/60)/24)+DATE(1970,1,1)+(-5/24)</f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1">
        <f>Table1[[#This Row],[pledged]]/Table1[[#This Row],[goal]]</f>
        <v>5.0000000000000001E-3</v>
      </c>
      <c r="P1791">
        <f>ROUND(Table1[[#This Row],[pledged]]/Table1[[#This Row],[backers_count]],0)</f>
        <v>10</v>
      </c>
      <c r="Q1791" t="str">
        <f>LEFT(Table1[[#This Row],[Category and Sub-Category]],FIND("/",Table1[[#This Row],[Category and Sub-Category]])-1)</f>
        <v>photography</v>
      </c>
      <c r="R1791" t="str">
        <f>RIGHT(Table1[[#This Row],[Category and Sub-Category]],LEN(Table1[[#This Row],[Category and Sub-Category]])-FIND("/",Table1[[#This Row],[Category and Sub-Category]]))</f>
        <v>photobooks</v>
      </c>
      <c r="S1791" s="9">
        <f>(((Table1[[#This Row],[launched_at]]/60)/60)/24)+DATE(1970,1,1)+(-5/24)</f>
        <v>41956.041701388887</v>
      </c>
      <c r="T1791" s="9">
        <f>(((Table1[[#This Row],[deadline]]/60)/60)/24)+DATE(1970,1,1)+(-5/24)</f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1">
        <f>Table1[[#This Row],[pledged]]/Table1[[#This Row],[goal]]</f>
        <v>4.9575757575757579E-2</v>
      </c>
      <c r="P1792">
        <f>ROUND(Table1[[#This Row],[pledged]]/Table1[[#This Row],[backers_count]],0)</f>
        <v>109</v>
      </c>
      <c r="Q1792" t="str">
        <f>LEFT(Table1[[#This Row],[Category and Sub-Category]],FIND("/",Table1[[#This Row],[Category and Sub-Category]])-1)</f>
        <v>photography</v>
      </c>
      <c r="R1792" t="str">
        <f>RIGHT(Table1[[#This Row],[Category and Sub-Category]],LEN(Table1[[#This Row],[Category and Sub-Category]])-FIND("/",Table1[[#This Row],[Category and Sub-Category]]))</f>
        <v>photobooks</v>
      </c>
      <c r="S1792" s="9">
        <f>(((Table1[[#This Row],[launched_at]]/60)/60)/24)+DATE(1970,1,1)+(-5/24)</f>
        <v>42010.466180555559</v>
      </c>
      <c r="T1792" s="9">
        <f>(((Table1[[#This Row],[deadline]]/60)/60)/24)+DATE(1970,1,1)+(-5/24)</f>
        <v>42040.466180555559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1">
        <f>Table1[[#This Row],[pledged]]/Table1[[#This Row],[goal]]</f>
        <v>3.5666666666666666E-2</v>
      </c>
      <c r="P1793">
        <f>ROUND(Table1[[#This Row],[pledged]]/Table1[[#This Row],[backers_count]],0)</f>
        <v>27</v>
      </c>
      <c r="Q1793" t="str">
        <f>LEFT(Table1[[#This Row],[Category and Sub-Category]],FIND("/",Table1[[#This Row],[Category and Sub-Category]])-1)</f>
        <v>photography</v>
      </c>
      <c r="R1793" t="str">
        <f>RIGHT(Table1[[#This Row],[Category and Sub-Category]],LEN(Table1[[#This Row],[Category and Sub-Category]])-FIND("/",Table1[[#This Row],[Category and Sub-Category]]))</f>
        <v>photobooks</v>
      </c>
      <c r="S1793" s="9">
        <f>(((Table1[[#This Row],[launched_at]]/60)/60)/24)+DATE(1970,1,1)+(-5/24)</f>
        <v>41973.532002314816</v>
      </c>
      <c r="T1793" s="9">
        <f>(((Table1[[#This Row],[deadline]]/60)/60)/24)+DATE(1970,1,1)+(-5/24)</f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1">
        <f>Table1[[#This Row],[pledged]]/Table1[[#This Row],[goal]]</f>
        <v>0.61124000000000001</v>
      </c>
      <c r="P1794">
        <f>ROUND(Table1[[#This Row],[pledged]]/Table1[[#This Row],[backers_count]],0)</f>
        <v>110</v>
      </c>
      <c r="Q1794" t="str">
        <f>LEFT(Table1[[#This Row],[Category and Sub-Category]],FIND("/",Table1[[#This Row],[Category and Sub-Category]])-1)</f>
        <v>photography</v>
      </c>
      <c r="R1794" t="str">
        <f>RIGHT(Table1[[#This Row],[Category and Sub-Category]],LEN(Table1[[#This Row],[Category and Sub-Category]])-FIND("/",Table1[[#This Row],[Category and Sub-Category]]))</f>
        <v>photobooks</v>
      </c>
      <c r="S1794" s="9">
        <f>(((Table1[[#This Row],[launched_at]]/60)/60)/24)+DATE(1970,1,1)+(-5/24)</f>
        <v>42188.822708333326</v>
      </c>
      <c r="T1794" s="9">
        <f>(((Table1[[#This Row],[deadline]]/60)/60)/24)+DATE(1970,1,1)+(-5/24)</f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1">
        <f>Table1[[#This Row],[pledged]]/Table1[[#This Row],[goal]]</f>
        <v>1.3333333333333334E-2</v>
      </c>
      <c r="P1795">
        <f>ROUND(Table1[[#This Row],[pledged]]/Table1[[#This Row],[backers_count]],0)</f>
        <v>20</v>
      </c>
      <c r="Q1795" t="str">
        <f>LEFT(Table1[[#This Row],[Category and Sub-Category]],FIND("/",Table1[[#This Row],[Category and Sub-Category]])-1)</f>
        <v>photography</v>
      </c>
      <c r="R1795" t="str">
        <f>RIGHT(Table1[[#This Row],[Category and Sub-Category]],LEN(Table1[[#This Row],[Category and Sub-Category]])-FIND("/",Table1[[#This Row],[Category and Sub-Category]]))</f>
        <v>photobooks</v>
      </c>
      <c r="S1795" s="9">
        <f>(((Table1[[#This Row],[launched_at]]/60)/60)/24)+DATE(1970,1,1)+(-5/24)</f>
        <v>41940.683333333334</v>
      </c>
      <c r="T1795" s="9">
        <f>(((Table1[[#This Row],[deadline]]/60)/60)/24)+DATE(1970,1,1)+(-5/24)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1">
        <f>Table1[[#This Row],[pledged]]/Table1[[#This Row],[goal]]</f>
        <v>0.11077777777777778</v>
      </c>
      <c r="P1796">
        <f>ROUND(Table1[[#This Row],[pledged]]/Table1[[#This Row],[backers_count]],0)</f>
        <v>55</v>
      </c>
      <c r="Q1796" t="str">
        <f>LEFT(Table1[[#This Row],[Category and Sub-Category]],FIND("/",Table1[[#This Row],[Category and Sub-Category]])-1)</f>
        <v>photography</v>
      </c>
      <c r="R1796" t="str">
        <f>RIGHT(Table1[[#This Row],[Category and Sub-Category]],LEN(Table1[[#This Row],[Category and Sub-Category]])-FIND("/",Table1[[#This Row],[Category and Sub-Category]]))</f>
        <v>photobooks</v>
      </c>
      <c r="S1796" s="9">
        <f>(((Table1[[#This Row],[launched_at]]/60)/60)/24)+DATE(1970,1,1)+(-5/24)</f>
        <v>42011.342847222222</v>
      </c>
      <c r="T1796" s="9">
        <f>(((Table1[[#This Row],[deadline]]/60)/60)/24)+DATE(1970,1,1)+(-5/24)</f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1">
        <f>Table1[[#This Row],[pledged]]/Table1[[#This Row],[goal]]</f>
        <v>0.38735714285714284</v>
      </c>
      <c r="P1797">
        <f>ROUND(Table1[[#This Row],[pledged]]/Table1[[#This Row],[backers_count]],0)</f>
        <v>134</v>
      </c>
      <c r="Q1797" t="str">
        <f>LEFT(Table1[[#This Row],[Category and Sub-Category]],FIND("/",Table1[[#This Row],[Category and Sub-Category]])-1)</f>
        <v>photography</v>
      </c>
      <c r="R1797" t="str">
        <f>RIGHT(Table1[[#This Row],[Category and Sub-Category]],LEN(Table1[[#This Row],[Category and Sub-Category]])-FIND("/",Table1[[#This Row],[Category and Sub-Category]]))</f>
        <v>photobooks</v>
      </c>
      <c r="S1797" s="9">
        <f>(((Table1[[#This Row],[launched_at]]/60)/60)/24)+DATE(1970,1,1)+(-5/24)</f>
        <v>42628.080335648141</v>
      </c>
      <c r="T1797" s="9">
        <f>(((Table1[[#This Row],[deadline]]/60)/60)/24)+DATE(1970,1,1)+(-5/24)</f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1">
        <f>Table1[[#This Row],[pledged]]/Table1[[#This Row],[goal]]</f>
        <v>0.22052631578947368</v>
      </c>
      <c r="P1798">
        <f>ROUND(Table1[[#This Row],[pledged]]/Table1[[#This Row],[backers_count]],0)</f>
        <v>49</v>
      </c>
      <c r="Q1798" t="str">
        <f>LEFT(Table1[[#This Row],[Category and Sub-Category]],FIND("/",Table1[[#This Row],[Category and Sub-Category]])-1)</f>
        <v>photography</v>
      </c>
      <c r="R1798" t="str">
        <f>RIGHT(Table1[[#This Row],[Category and Sub-Category]],LEN(Table1[[#This Row],[Category and Sub-Category]])-FIND("/",Table1[[#This Row],[Category and Sub-Category]]))</f>
        <v>photobooks</v>
      </c>
      <c r="S1798" s="9">
        <f>(((Table1[[#This Row],[launched_at]]/60)/60)/24)+DATE(1970,1,1)+(-5/24)</f>
        <v>42515.231087962959</v>
      </c>
      <c r="T1798" s="9">
        <f>(((Table1[[#This Row],[deadline]]/60)/60)/24)+DATE(1970,1,1)+(-5/24)</f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1">
        <f>Table1[[#This Row],[pledged]]/Table1[[#This Row],[goal]]</f>
        <v>0.67549999999999999</v>
      </c>
      <c r="P1799">
        <f>ROUND(Table1[[#This Row],[pledged]]/Table1[[#This Row],[backers_count]],0)</f>
        <v>48</v>
      </c>
      <c r="Q1799" t="str">
        <f>LEFT(Table1[[#This Row],[Category and Sub-Category]],FIND("/",Table1[[#This Row],[Category and Sub-Category]])-1)</f>
        <v>photography</v>
      </c>
      <c r="R1799" t="str">
        <f>RIGHT(Table1[[#This Row],[Category and Sub-Category]],LEN(Table1[[#This Row],[Category and Sub-Category]])-FIND("/",Table1[[#This Row],[Category and Sub-Category]]))</f>
        <v>photobooks</v>
      </c>
      <c r="S1799" s="9">
        <f>(((Table1[[#This Row],[launched_at]]/60)/60)/24)+DATE(1970,1,1)+(-5/24)</f>
        <v>42689.360983796294</v>
      </c>
      <c r="T1799" s="9">
        <f>(((Table1[[#This Row],[deadline]]/60)/60)/24)+DATE(1970,1,1)+(-5/24)</f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1">
        <f>Table1[[#This Row],[pledged]]/Table1[[#This Row],[goal]]</f>
        <v>0.136375</v>
      </c>
      <c r="P1800">
        <f>ROUND(Table1[[#This Row],[pledged]]/Table1[[#This Row],[backers_count]],0)</f>
        <v>59</v>
      </c>
      <c r="Q1800" t="str">
        <f>LEFT(Table1[[#This Row],[Category and Sub-Category]],FIND("/",Table1[[#This Row],[Category and Sub-Category]])-1)</f>
        <v>photography</v>
      </c>
      <c r="R1800" t="str">
        <f>RIGHT(Table1[[#This Row],[Category and Sub-Category]],LEN(Table1[[#This Row],[Category and Sub-Category]])-FIND("/",Table1[[#This Row],[Category and Sub-Category]]))</f>
        <v>photobooks</v>
      </c>
      <c r="S1800" s="9">
        <f>(((Table1[[#This Row],[launched_at]]/60)/60)/24)+DATE(1970,1,1)+(-5/24)</f>
        <v>42344.118437499994</v>
      </c>
      <c r="T1800" s="9">
        <f>(((Table1[[#This Row],[deadline]]/60)/60)/24)+DATE(1970,1,1)+(-5/24)</f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1">
        <f>Table1[[#This Row],[pledged]]/Table1[[#This Row],[goal]]</f>
        <v>1.7457500000000001E-2</v>
      </c>
      <c r="P1801">
        <f>ROUND(Table1[[#This Row],[pledged]]/Table1[[#This Row],[backers_count]],0)</f>
        <v>12</v>
      </c>
      <c r="Q1801" t="str">
        <f>LEFT(Table1[[#This Row],[Category and Sub-Category]],FIND("/",Table1[[#This Row],[Category and Sub-Category]])-1)</f>
        <v>photography</v>
      </c>
      <c r="R1801" t="str">
        <f>RIGHT(Table1[[#This Row],[Category and Sub-Category]],LEN(Table1[[#This Row],[Category and Sub-Category]])-FIND("/",Table1[[#This Row],[Category and Sub-Category]]))</f>
        <v>photobooks</v>
      </c>
      <c r="S1801" s="9">
        <f>(((Table1[[#This Row],[launched_at]]/60)/60)/24)+DATE(1970,1,1)+(-5/24)</f>
        <v>41934.634351851848</v>
      </c>
      <c r="T1801" s="9">
        <f>(((Table1[[#This Row],[deadline]]/60)/60)/24)+DATE(1970,1,1)+(-5/24)</f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1">
        <f>Table1[[#This Row],[pledged]]/Table1[[#This Row],[goal]]</f>
        <v>0.20449632511889321</v>
      </c>
      <c r="P1802">
        <f>ROUND(Table1[[#This Row],[pledged]]/Table1[[#This Row],[backers_count]],0)</f>
        <v>84</v>
      </c>
      <c r="Q1802" t="str">
        <f>LEFT(Table1[[#This Row],[Category and Sub-Category]],FIND("/",Table1[[#This Row],[Category and Sub-Category]])-1)</f>
        <v>photography</v>
      </c>
      <c r="R1802" t="str">
        <f>RIGHT(Table1[[#This Row],[Category and Sub-Category]],LEN(Table1[[#This Row],[Category and Sub-Category]])-FIND("/",Table1[[#This Row],[Category and Sub-Category]]))</f>
        <v>photobooks</v>
      </c>
      <c r="S1802" s="9">
        <f>(((Table1[[#This Row],[launched_at]]/60)/60)/24)+DATE(1970,1,1)+(-5/24)</f>
        <v>42623.397800925923</v>
      </c>
      <c r="T1802" s="9">
        <f>(((Table1[[#This Row],[deadline]]/60)/60)/24)+DATE(1970,1,1)+(-5/24)</f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1">
        <f>Table1[[#This Row],[pledged]]/Table1[[#This Row],[goal]]</f>
        <v>0.13852941176470587</v>
      </c>
      <c r="P1803">
        <f>ROUND(Table1[[#This Row],[pledged]]/Table1[[#This Row],[backers_count]],0)</f>
        <v>64</v>
      </c>
      <c r="Q1803" t="str">
        <f>LEFT(Table1[[#This Row],[Category and Sub-Category]],FIND("/",Table1[[#This Row],[Category and Sub-Category]])-1)</f>
        <v>photography</v>
      </c>
      <c r="R1803" t="str">
        <f>RIGHT(Table1[[#This Row],[Category and Sub-Category]],LEN(Table1[[#This Row],[Category and Sub-Category]])-FIND("/",Table1[[#This Row],[Category and Sub-Category]]))</f>
        <v>photobooks</v>
      </c>
      <c r="S1803" s="9">
        <f>(((Table1[[#This Row],[launched_at]]/60)/60)/24)+DATE(1970,1,1)+(-5/24)</f>
        <v>42321.452175925922</v>
      </c>
      <c r="T1803" s="9">
        <f>(((Table1[[#This Row],[deadline]]/60)/60)/24)+DATE(1970,1,1)+(-5/24)</f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1">
        <f>Table1[[#This Row],[pledged]]/Table1[[#This Row],[goal]]</f>
        <v>0.48485714285714288</v>
      </c>
      <c r="P1804">
        <f>ROUND(Table1[[#This Row],[pledged]]/Table1[[#This Row],[backers_count]],0)</f>
        <v>94</v>
      </c>
      <c r="Q1804" t="str">
        <f>LEFT(Table1[[#This Row],[Category and Sub-Category]],FIND("/",Table1[[#This Row],[Category and Sub-Category]])-1)</f>
        <v>photography</v>
      </c>
      <c r="R1804" t="str">
        <f>RIGHT(Table1[[#This Row],[Category and Sub-Category]],LEN(Table1[[#This Row],[Category and Sub-Category]])-FIND("/",Table1[[#This Row],[Category and Sub-Category]]))</f>
        <v>photobooks</v>
      </c>
      <c r="S1804" s="9">
        <f>(((Table1[[#This Row],[launched_at]]/60)/60)/24)+DATE(1970,1,1)+(-5/24)</f>
        <v>42159.264236111114</v>
      </c>
      <c r="T1804" s="9">
        <f>(((Table1[[#This Row],[deadline]]/60)/60)/24)+DATE(1970,1,1)+(-5/24)</f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1">
        <f>Table1[[#This Row],[pledged]]/Table1[[#This Row],[goal]]</f>
        <v>0.308</v>
      </c>
      <c r="P1805">
        <f>ROUND(Table1[[#This Row],[pledged]]/Table1[[#This Row],[backers_count]],0)</f>
        <v>72</v>
      </c>
      <c r="Q1805" t="str">
        <f>LEFT(Table1[[#This Row],[Category and Sub-Category]],FIND("/",Table1[[#This Row],[Category and Sub-Category]])-1)</f>
        <v>photography</v>
      </c>
      <c r="R1805" t="str">
        <f>RIGHT(Table1[[#This Row],[Category and Sub-Category]],LEN(Table1[[#This Row],[Category and Sub-Category]])-FIND("/",Table1[[#This Row],[Category and Sub-Category]]))</f>
        <v>photobooks</v>
      </c>
      <c r="S1805" s="9">
        <f>(((Table1[[#This Row],[launched_at]]/60)/60)/24)+DATE(1970,1,1)+(-5/24)</f>
        <v>42017.863217592596</v>
      </c>
      <c r="T1805" s="9">
        <f>(((Table1[[#This Row],[deadline]]/60)/60)/24)+DATE(1970,1,1)+(-5/24)</f>
        <v>42048.863217592596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1">
        <f>Table1[[#This Row],[pledged]]/Table1[[#This Row],[goal]]</f>
        <v>0.35174193548387095</v>
      </c>
      <c r="P1806">
        <f>ROUND(Table1[[#This Row],[pledged]]/Table1[[#This Row],[backers_count]],0)</f>
        <v>105</v>
      </c>
      <c r="Q1806" t="str">
        <f>LEFT(Table1[[#This Row],[Category and Sub-Category]],FIND("/",Table1[[#This Row],[Category and Sub-Category]])-1)</f>
        <v>photography</v>
      </c>
      <c r="R1806" t="str">
        <f>RIGHT(Table1[[#This Row],[Category and Sub-Category]],LEN(Table1[[#This Row],[Category and Sub-Category]])-FIND("/",Table1[[#This Row],[Category and Sub-Category]]))</f>
        <v>photobooks</v>
      </c>
      <c r="S1806" s="9">
        <f>(((Table1[[#This Row],[launched_at]]/60)/60)/24)+DATE(1970,1,1)+(-5/24)</f>
        <v>42282.469953703701</v>
      </c>
      <c r="T1806" s="9">
        <f>(((Table1[[#This Row],[deadline]]/60)/60)/24)+DATE(1970,1,1)+(-5/24)</f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1">
        <f>Table1[[#This Row],[pledged]]/Table1[[#This Row],[goal]]</f>
        <v>0.36404444444444445</v>
      </c>
      <c r="P1807">
        <f>ROUND(Table1[[#This Row],[pledged]]/Table1[[#This Row],[backers_count]],0)</f>
        <v>67</v>
      </c>
      <c r="Q1807" t="str">
        <f>LEFT(Table1[[#This Row],[Category and Sub-Category]],FIND("/",Table1[[#This Row],[Category and Sub-Category]])-1)</f>
        <v>photography</v>
      </c>
      <c r="R1807" t="str">
        <f>RIGHT(Table1[[#This Row],[Category and Sub-Category]],LEN(Table1[[#This Row],[Category and Sub-Category]])-FIND("/",Table1[[#This Row],[Category and Sub-Category]]))</f>
        <v>photobooks</v>
      </c>
      <c r="S1807" s="9">
        <f>(((Table1[[#This Row],[launched_at]]/60)/60)/24)+DATE(1970,1,1)+(-5/24)</f>
        <v>42247.595578703702</v>
      </c>
      <c r="T1807" s="9">
        <f>(((Table1[[#This Row],[deadline]]/60)/60)/24)+DATE(1970,1,1)+(-5/24)</f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1">
        <f>Table1[[#This Row],[pledged]]/Table1[[#This Row],[goal]]</f>
        <v>2.955E-2</v>
      </c>
      <c r="P1808">
        <f>ROUND(Table1[[#This Row],[pledged]]/Table1[[#This Row],[backers_count]],0)</f>
        <v>74</v>
      </c>
      <c r="Q1808" t="str">
        <f>LEFT(Table1[[#This Row],[Category and Sub-Category]],FIND("/",Table1[[#This Row],[Category and Sub-Category]])-1)</f>
        <v>photography</v>
      </c>
      <c r="R1808" t="str">
        <f>RIGHT(Table1[[#This Row],[Category and Sub-Category]],LEN(Table1[[#This Row],[Category and Sub-Category]])-FIND("/",Table1[[#This Row],[Category and Sub-Category]]))</f>
        <v>photobooks</v>
      </c>
      <c r="S1808" s="9">
        <f>(((Table1[[#This Row],[launched_at]]/60)/60)/24)+DATE(1970,1,1)+(-5/24)</f>
        <v>41877.429965277777</v>
      </c>
      <c r="T1808" s="9">
        <f>(((Table1[[#This Row],[deadline]]/60)/60)/24)+DATE(1970,1,1)+(-5/24)</f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1">
        <f>Table1[[#This Row],[pledged]]/Table1[[#This Row],[goal]]</f>
        <v>0.1106</v>
      </c>
      <c r="P1809">
        <f>ROUND(Table1[[#This Row],[pledged]]/Table1[[#This Row],[backers_count]],0)</f>
        <v>69</v>
      </c>
      <c r="Q1809" t="str">
        <f>LEFT(Table1[[#This Row],[Category and Sub-Category]],FIND("/",Table1[[#This Row],[Category and Sub-Category]])-1)</f>
        <v>photography</v>
      </c>
      <c r="R1809" t="str">
        <f>RIGHT(Table1[[#This Row],[Category and Sub-Category]],LEN(Table1[[#This Row],[Category and Sub-Category]])-FIND("/",Table1[[#This Row],[Category and Sub-Category]]))</f>
        <v>photobooks</v>
      </c>
      <c r="S1809" s="9">
        <f>(((Table1[[#This Row],[launched_at]]/60)/60)/24)+DATE(1970,1,1)+(-5/24)</f>
        <v>41879.860104166662</v>
      </c>
      <c r="T1809" s="9">
        <f>(((Table1[[#This Row],[deadline]]/60)/60)/24)+DATE(1970,1,1)+(-5/24)</f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1">
        <f>Table1[[#This Row],[pledged]]/Table1[[#This Row],[goal]]</f>
        <v>0.41407142857142859</v>
      </c>
      <c r="P1810">
        <f>ROUND(Table1[[#This Row],[pledged]]/Table1[[#This Row],[backers_count]],0)</f>
        <v>121</v>
      </c>
      <c r="Q1810" t="str">
        <f>LEFT(Table1[[#This Row],[Category and Sub-Category]],FIND("/",Table1[[#This Row],[Category and Sub-Category]])-1)</f>
        <v>photography</v>
      </c>
      <c r="R1810" t="str">
        <f>RIGHT(Table1[[#This Row],[Category and Sub-Category]],LEN(Table1[[#This Row],[Category and Sub-Category]])-FIND("/",Table1[[#This Row],[Category and Sub-Category]]))</f>
        <v>photobooks</v>
      </c>
      <c r="S1810" s="9">
        <f>(((Table1[[#This Row],[launched_at]]/60)/60)/24)+DATE(1970,1,1)+(-5/24)</f>
        <v>42742.472569444442</v>
      </c>
      <c r="T1810" s="9">
        <f>(((Table1[[#This Row],[deadline]]/60)/60)/24)+DATE(1970,1,1)+(-5/24)</f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1">
        <f>Table1[[#This Row],[pledged]]/Table1[[#This Row],[goal]]</f>
        <v>0.10857142857142857</v>
      </c>
      <c r="P1811">
        <f>ROUND(Table1[[#This Row],[pledged]]/Table1[[#This Row],[backers_count]],0)</f>
        <v>42</v>
      </c>
      <c r="Q1811" t="str">
        <f>LEFT(Table1[[#This Row],[Category and Sub-Category]],FIND("/",Table1[[#This Row],[Category and Sub-Category]])-1)</f>
        <v>photography</v>
      </c>
      <c r="R1811" t="str">
        <f>RIGHT(Table1[[#This Row],[Category and Sub-Category]],LEN(Table1[[#This Row],[Category and Sub-Category]])-FIND("/",Table1[[#This Row],[Category and Sub-Category]]))</f>
        <v>photobooks</v>
      </c>
      <c r="S1811" s="9">
        <f>(((Table1[[#This Row],[launched_at]]/60)/60)/24)+DATE(1970,1,1)+(-5/24)</f>
        <v>42029.699525462966</v>
      </c>
      <c r="T1811" s="9">
        <f>(((Table1[[#This Row],[deadline]]/60)/60)/24)+DATE(1970,1,1)+(-5/24)</f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1">
        <f>Table1[[#This Row],[pledged]]/Table1[[#This Row],[goal]]</f>
        <v>3.3333333333333333E-2</v>
      </c>
      <c r="P1812">
        <f>ROUND(Table1[[#This Row],[pledged]]/Table1[[#This Row],[backers_count]],0)</f>
        <v>8</v>
      </c>
      <c r="Q1812" t="str">
        <f>LEFT(Table1[[#This Row],[Category and Sub-Category]],FIND("/",Table1[[#This Row],[Category and Sub-Category]])-1)</f>
        <v>photography</v>
      </c>
      <c r="R1812" t="str">
        <f>RIGHT(Table1[[#This Row],[Category and Sub-Category]],LEN(Table1[[#This Row],[Category and Sub-Category]])-FIND("/",Table1[[#This Row],[Category and Sub-Category]]))</f>
        <v>photobooks</v>
      </c>
      <c r="S1812" s="9">
        <f>(((Table1[[#This Row],[launched_at]]/60)/60)/24)+DATE(1970,1,1)+(-5/24)</f>
        <v>41860.701689814814</v>
      </c>
      <c r="T1812" s="9">
        <f>(((Table1[[#This Row],[deadline]]/60)/60)/24)+DATE(1970,1,1)+(-5/24)</f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1">
        <f>Table1[[#This Row],[pledged]]/Table1[[#This Row],[goal]]</f>
        <v>7.407407407407407E-4</v>
      </c>
      <c r="P1813">
        <f>ROUND(Table1[[#This Row],[pledged]]/Table1[[#This Row],[backers_count]],0)</f>
        <v>2</v>
      </c>
      <c r="Q1813" t="str">
        <f>LEFT(Table1[[#This Row],[Category and Sub-Category]],FIND("/",Table1[[#This Row],[Category and Sub-Category]])-1)</f>
        <v>photography</v>
      </c>
      <c r="R1813" t="str">
        <f>RIGHT(Table1[[#This Row],[Category and Sub-Category]],LEN(Table1[[#This Row],[Category and Sub-Category]])-FIND("/",Table1[[#This Row],[Category and Sub-Category]]))</f>
        <v>photobooks</v>
      </c>
      <c r="S1813" s="9">
        <f>(((Table1[[#This Row],[launched_at]]/60)/60)/24)+DATE(1970,1,1)+(-5/24)</f>
        <v>41876.225347222222</v>
      </c>
      <c r="T1813" s="9">
        <f>(((Table1[[#This Row],[deadline]]/60)/60)/24)+DATE(1970,1,1)+(-5/24)</f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1">
        <f>Table1[[#This Row],[pledged]]/Table1[[#This Row],[goal]]</f>
        <v>0.13307692307692306</v>
      </c>
      <c r="P1814">
        <f>ROUND(Table1[[#This Row],[pledged]]/Table1[[#This Row],[backers_count]],0)</f>
        <v>38</v>
      </c>
      <c r="Q1814" t="str">
        <f>LEFT(Table1[[#This Row],[Category and Sub-Category]],FIND("/",Table1[[#This Row],[Category and Sub-Category]])-1)</f>
        <v>photography</v>
      </c>
      <c r="R1814" t="str">
        <f>RIGHT(Table1[[#This Row],[Category and Sub-Category]],LEN(Table1[[#This Row],[Category and Sub-Category]])-FIND("/",Table1[[#This Row],[Category and Sub-Category]]))</f>
        <v>photobooks</v>
      </c>
      <c r="S1814" s="9">
        <f>(((Table1[[#This Row],[launched_at]]/60)/60)/24)+DATE(1970,1,1)+(-5/24)</f>
        <v>42524.110370370363</v>
      </c>
      <c r="T1814" s="9">
        <f>(((Table1[[#This Row],[deadline]]/60)/60)/24)+DATE(1970,1,1)+(-5/24)</f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1">
        <f>Table1[[#This Row],[pledged]]/Table1[[#This Row],[goal]]</f>
        <v>0</v>
      </c>
      <c r="P1815" t="e">
        <f>ROUND(Table1[[#This Row],[pledged]]/Table1[[#This Row],[backers_count]],0)</f>
        <v>#DIV/0!</v>
      </c>
      <c r="Q1815" t="str">
        <f>LEFT(Table1[[#This Row],[Category and Sub-Category]],FIND("/",Table1[[#This Row],[Category and Sub-Category]])-1)</f>
        <v>photography</v>
      </c>
      <c r="R1815" t="str">
        <f>RIGHT(Table1[[#This Row],[Category and Sub-Category]],LEN(Table1[[#This Row],[Category and Sub-Category]])-FIND("/",Table1[[#This Row],[Category and Sub-Category]]))</f>
        <v>photobooks</v>
      </c>
      <c r="S1815" s="9">
        <f>(((Table1[[#This Row],[launched_at]]/60)/60)/24)+DATE(1970,1,1)+(-5/24)</f>
        <v>41829.68069444444</v>
      </c>
      <c r="T1815" s="9">
        <f>(((Table1[[#This Row],[deadline]]/60)/60)/24)+DATE(1970,1,1)+(-5/24)</f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1">
        <f>Table1[[#This Row],[pledged]]/Table1[[#This Row],[goal]]</f>
        <v>0.49183333333333334</v>
      </c>
      <c r="P1816">
        <f>ROUND(Table1[[#This Row],[pledged]]/Table1[[#This Row],[backers_count]],0)</f>
        <v>42</v>
      </c>
      <c r="Q1816" t="str">
        <f>LEFT(Table1[[#This Row],[Category and Sub-Category]],FIND("/",Table1[[#This Row],[Category and Sub-Category]])-1)</f>
        <v>photography</v>
      </c>
      <c r="R1816" t="str">
        <f>RIGHT(Table1[[#This Row],[Category and Sub-Category]],LEN(Table1[[#This Row],[Category and Sub-Category]])-FIND("/",Table1[[#This Row],[Category and Sub-Category]]))</f>
        <v>photobooks</v>
      </c>
      <c r="S1816" s="9">
        <f>(((Table1[[#This Row],[launched_at]]/60)/60)/24)+DATE(1970,1,1)+(-5/24)</f>
        <v>42033.105740740742</v>
      </c>
      <c r="T1816" s="9">
        <f>(((Table1[[#This Row],[deadline]]/60)/60)/24)+DATE(1970,1,1)+(-5/24)</f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1">
        <f>Table1[[#This Row],[pledged]]/Table1[[#This Row],[goal]]</f>
        <v>0</v>
      </c>
      <c r="P1817" t="e">
        <f>ROUND(Table1[[#This Row],[pledged]]/Table1[[#This Row],[backers_count]],0)</f>
        <v>#DIV/0!</v>
      </c>
      <c r="Q1817" t="str">
        <f>LEFT(Table1[[#This Row],[Category and Sub-Category]],FIND("/",Table1[[#This Row],[Category and Sub-Category]])-1)</f>
        <v>photography</v>
      </c>
      <c r="R1817" t="str">
        <f>RIGHT(Table1[[#This Row],[Category and Sub-Category]],LEN(Table1[[#This Row],[Category and Sub-Category]])-FIND("/",Table1[[#This Row],[Category and Sub-Category]]))</f>
        <v>photobooks</v>
      </c>
      <c r="S1817" s="9">
        <f>(((Table1[[#This Row],[launched_at]]/60)/60)/24)+DATE(1970,1,1)+(-5/24)</f>
        <v>42172.698344907411</v>
      </c>
      <c r="T1817" s="9">
        <f>(((Table1[[#This Row],[deadline]]/60)/60)/24)+DATE(1970,1,1)+(-5/24)</f>
        <v>42186.698344907411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1">
        <f>Table1[[#This Row],[pledged]]/Table1[[#This Row],[goal]]</f>
        <v>2.036E-2</v>
      </c>
      <c r="P1818">
        <f>ROUND(Table1[[#This Row],[pledged]]/Table1[[#This Row],[backers_count]],0)</f>
        <v>85</v>
      </c>
      <c r="Q1818" t="str">
        <f>LEFT(Table1[[#This Row],[Category and Sub-Category]],FIND("/",Table1[[#This Row],[Category and Sub-Category]])-1)</f>
        <v>photography</v>
      </c>
      <c r="R1818" t="str">
        <f>RIGHT(Table1[[#This Row],[Category and Sub-Category]],LEN(Table1[[#This Row],[Category and Sub-Category]])-FIND("/",Table1[[#This Row],[Category and Sub-Category]]))</f>
        <v>photobooks</v>
      </c>
      <c r="S1818" s="9">
        <f>(((Table1[[#This Row],[launched_at]]/60)/60)/24)+DATE(1970,1,1)+(-5/24)</f>
        <v>42548.667858796289</v>
      </c>
      <c r="T1818" s="9">
        <f>(((Table1[[#This Row],[deadline]]/60)/60)/24)+DATE(1970,1,1)+(-5/24)</f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1">
        <f>Table1[[#This Row],[pledged]]/Table1[[#This Row],[goal]]</f>
        <v>0.52327777777777773</v>
      </c>
      <c r="P1819">
        <f>ROUND(Table1[[#This Row],[pledged]]/Table1[[#This Row],[backers_count]],0)</f>
        <v>94</v>
      </c>
      <c r="Q1819" t="str">
        <f>LEFT(Table1[[#This Row],[Category and Sub-Category]],FIND("/",Table1[[#This Row],[Category and Sub-Category]])-1)</f>
        <v>photography</v>
      </c>
      <c r="R1819" t="str">
        <f>RIGHT(Table1[[#This Row],[Category and Sub-Category]],LEN(Table1[[#This Row],[Category and Sub-Category]])-FIND("/",Table1[[#This Row],[Category and Sub-Category]]))</f>
        <v>photobooks</v>
      </c>
      <c r="S1819" s="9">
        <f>(((Table1[[#This Row],[launched_at]]/60)/60)/24)+DATE(1970,1,1)+(-5/24)</f>
        <v>42705.453784722216</v>
      </c>
      <c r="T1819" s="9">
        <f>(((Table1[[#This Row],[deadline]]/60)/60)/24)+DATE(1970,1,1)+(-5/24)</f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1">
        <f>Table1[[#This Row],[pledged]]/Table1[[#This Row],[goal]]</f>
        <v>0</v>
      </c>
      <c r="P1820" t="e">
        <f>ROUND(Table1[[#This Row],[pledged]]/Table1[[#This Row],[backers_count]],0)</f>
        <v>#DIV/0!</v>
      </c>
      <c r="Q1820" t="str">
        <f>LEFT(Table1[[#This Row],[Category and Sub-Category]],FIND("/",Table1[[#This Row],[Category and Sub-Category]])-1)</f>
        <v>photography</v>
      </c>
      <c r="R1820" t="str">
        <f>RIGHT(Table1[[#This Row],[Category and Sub-Category]],LEN(Table1[[#This Row],[Category and Sub-Category]])-FIND("/",Table1[[#This Row],[Category and Sub-Category]]))</f>
        <v>photobooks</v>
      </c>
      <c r="S1820" s="9">
        <f>(((Table1[[#This Row],[launched_at]]/60)/60)/24)+DATE(1970,1,1)+(-5/24)</f>
        <v>42067.026041666664</v>
      </c>
      <c r="T1820" s="9">
        <f>(((Table1[[#This Row],[deadline]]/60)/60)/24)+DATE(1970,1,1)+(-5/24)</f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1">
        <f>Table1[[#This Row],[pledged]]/Table1[[#This Row],[goal]]</f>
        <v>2.0833333333333332E-2</v>
      </c>
      <c r="P1821">
        <f>ROUND(Table1[[#This Row],[pledged]]/Table1[[#This Row],[backers_count]],0)</f>
        <v>6</v>
      </c>
      <c r="Q1821" t="str">
        <f>LEFT(Table1[[#This Row],[Category and Sub-Category]],FIND("/",Table1[[#This Row],[Category and Sub-Category]])-1)</f>
        <v>photography</v>
      </c>
      <c r="R1821" t="str">
        <f>RIGHT(Table1[[#This Row],[Category and Sub-Category]],LEN(Table1[[#This Row],[Category and Sub-Category]])-FIND("/",Table1[[#This Row],[Category and Sub-Category]]))</f>
        <v>photobooks</v>
      </c>
      <c r="S1821" s="9">
        <f>(((Table1[[#This Row],[launched_at]]/60)/60)/24)+DATE(1970,1,1)+(-5/24)</f>
        <v>41820.543935185182</v>
      </c>
      <c r="T1821" s="9">
        <f>(((Table1[[#This Row],[deadline]]/60)/60)/24)+DATE(1970,1,1)+(-5/24)</f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1">
        <f>Table1[[#This Row],[pledged]]/Table1[[#This Row],[goal]]</f>
        <v>6.565384615384616E-2</v>
      </c>
      <c r="P1822">
        <f>ROUND(Table1[[#This Row],[pledged]]/Table1[[#This Row],[backers_count]],0)</f>
        <v>213</v>
      </c>
      <c r="Q1822" t="str">
        <f>LEFT(Table1[[#This Row],[Category and Sub-Category]],FIND("/",Table1[[#This Row],[Category and Sub-Category]])-1)</f>
        <v>photography</v>
      </c>
      <c r="R1822" t="str">
        <f>RIGHT(Table1[[#This Row],[Category and Sub-Category]],LEN(Table1[[#This Row],[Category and Sub-Category]])-FIND("/",Table1[[#This Row],[Category and Sub-Category]]))</f>
        <v>photobooks</v>
      </c>
      <c r="S1822" s="9">
        <f>(((Table1[[#This Row],[launched_at]]/60)/60)/24)+DATE(1970,1,1)+(-5/24)</f>
        <v>42064.87604166667</v>
      </c>
      <c r="T1822" s="9">
        <f>(((Table1[[#This Row],[deadline]]/60)/60)/24)+DATE(1970,1,1)+(-5/24)</f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1">
        <f>Table1[[#This Row],[pledged]]/Table1[[#This Row],[goal]]</f>
        <v>1.3489</v>
      </c>
      <c r="P1823">
        <f>ROUND(Table1[[#This Row],[pledged]]/Table1[[#This Row],[backers_count]],0)</f>
        <v>59</v>
      </c>
      <c r="Q1823" t="str">
        <f>LEFT(Table1[[#This Row],[Category and Sub-Category]],FIND("/",Table1[[#This Row],[Category and Sub-Category]])-1)</f>
        <v>music</v>
      </c>
      <c r="R1823" t="str">
        <f>RIGHT(Table1[[#This Row],[Category and Sub-Category]],LEN(Table1[[#This Row],[Category and Sub-Category]])-FIND("/",Table1[[#This Row],[Category and Sub-Category]]))</f>
        <v>rock</v>
      </c>
      <c r="S1823" s="9">
        <f>(((Table1[[#This Row],[launched_at]]/60)/60)/24)+DATE(1970,1,1)+(-5/24)</f>
        <v>40926.110729166663</v>
      </c>
      <c r="T1823" s="9">
        <f>(((Table1[[#This Row],[deadline]]/60)/60)/24)+DATE(1970,1,1)+(-5/24)</f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1">
        <f>Table1[[#This Row],[pledged]]/Table1[[#This Row],[goal]]</f>
        <v>1</v>
      </c>
      <c r="P1824">
        <f>ROUND(Table1[[#This Row],[pledged]]/Table1[[#This Row],[backers_count]],0)</f>
        <v>27</v>
      </c>
      <c r="Q1824" t="str">
        <f>LEFT(Table1[[#This Row],[Category and Sub-Category]],FIND("/",Table1[[#This Row],[Category and Sub-Category]])-1)</f>
        <v>music</v>
      </c>
      <c r="R1824" t="str">
        <f>RIGHT(Table1[[#This Row],[Category and Sub-Category]],LEN(Table1[[#This Row],[Category and Sub-Category]])-FIND("/",Table1[[#This Row],[Category and Sub-Category]]))</f>
        <v>rock</v>
      </c>
      <c r="S1824" s="9">
        <f>(((Table1[[#This Row],[launched_at]]/60)/60)/24)+DATE(1970,1,1)+(-5/24)</f>
        <v>41634.588680555549</v>
      </c>
      <c r="T1824" s="9">
        <f>(((Table1[[#This Row],[deadline]]/60)/60)/24)+DATE(1970,1,1)+(-5/24)</f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1">
        <f>Table1[[#This Row],[pledged]]/Table1[[#This Row],[goal]]</f>
        <v>1.1585714285714286</v>
      </c>
      <c r="P1825">
        <f>ROUND(Table1[[#This Row],[pledged]]/Table1[[#This Row],[backers_count]],0)</f>
        <v>25</v>
      </c>
      <c r="Q1825" t="str">
        <f>LEFT(Table1[[#This Row],[Category and Sub-Category]],FIND("/",Table1[[#This Row],[Category and Sub-Category]])-1)</f>
        <v>music</v>
      </c>
      <c r="R1825" t="str">
        <f>RIGHT(Table1[[#This Row],[Category and Sub-Category]],LEN(Table1[[#This Row],[Category and Sub-Category]])-FIND("/",Table1[[#This Row],[Category and Sub-Category]]))</f>
        <v>rock</v>
      </c>
      <c r="S1825" s="9">
        <f>(((Table1[[#This Row],[launched_at]]/60)/60)/24)+DATE(1970,1,1)+(-5/24)</f>
        <v>41176.47657407407</v>
      </c>
      <c r="T1825" s="9">
        <f>(((Table1[[#This Row],[deadline]]/60)/60)/24)+DATE(1970,1,1)+(-5/24)</f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1">
        <f>Table1[[#This Row],[pledged]]/Table1[[#This Row],[goal]]</f>
        <v>1.0006666666666666</v>
      </c>
      <c r="P1826">
        <f>ROUND(Table1[[#This Row],[pledged]]/Table1[[#This Row],[backers_count]],0)</f>
        <v>75</v>
      </c>
      <c r="Q1826" t="str">
        <f>LEFT(Table1[[#This Row],[Category and Sub-Category]],FIND("/",Table1[[#This Row],[Category and Sub-Category]])-1)</f>
        <v>music</v>
      </c>
      <c r="R1826" t="str">
        <f>RIGHT(Table1[[#This Row],[Category and Sub-Category]],LEN(Table1[[#This Row],[Category and Sub-Category]])-FIND("/",Table1[[#This Row],[Category and Sub-Category]]))</f>
        <v>rock</v>
      </c>
      <c r="S1826" s="9">
        <f>(((Table1[[#This Row],[launched_at]]/60)/60)/24)+DATE(1970,1,1)+(-5/24)</f>
        <v>41626.707951388889</v>
      </c>
      <c r="T1826" s="9">
        <f>(((Table1[[#This Row],[deadline]]/60)/60)/24)+DATE(1970,1,1)+(-5/24)</f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1">
        <f>Table1[[#This Row],[pledged]]/Table1[[#This Row],[goal]]</f>
        <v>1.0505</v>
      </c>
      <c r="P1827">
        <f>ROUND(Table1[[#This Row],[pledged]]/Table1[[#This Row],[backers_count]],0)</f>
        <v>42</v>
      </c>
      <c r="Q1827" t="str">
        <f>LEFT(Table1[[#This Row],[Category and Sub-Category]],FIND("/",Table1[[#This Row],[Category and Sub-Category]])-1)</f>
        <v>music</v>
      </c>
      <c r="R1827" t="str">
        <f>RIGHT(Table1[[#This Row],[Category and Sub-Category]],LEN(Table1[[#This Row],[Category and Sub-Category]])-FIND("/",Table1[[#This Row],[Category and Sub-Category]]))</f>
        <v>rock</v>
      </c>
      <c r="S1827" s="9">
        <f>(((Table1[[#This Row],[launched_at]]/60)/60)/24)+DATE(1970,1,1)+(-5/24)</f>
        <v>41443.626192129625</v>
      </c>
      <c r="T1827" s="9">
        <f>(((Table1[[#This Row],[deadline]]/60)/60)/24)+DATE(1970,1,1)+(-5/24)</f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1">
        <f>Table1[[#This Row],[pledged]]/Table1[[#This Row],[goal]]</f>
        <v>1.01</v>
      </c>
      <c r="P1828">
        <f>ROUND(Table1[[#This Row],[pledged]]/Table1[[#This Row],[backers_count]],0)</f>
        <v>53</v>
      </c>
      <c r="Q1828" t="str">
        <f>LEFT(Table1[[#This Row],[Category and Sub-Category]],FIND("/",Table1[[#This Row],[Category and Sub-Category]])-1)</f>
        <v>music</v>
      </c>
      <c r="R1828" t="str">
        <f>RIGHT(Table1[[#This Row],[Category and Sub-Category]],LEN(Table1[[#This Row],[Category and Sub-Category]])-FIND("/",Table1[[#This Row],[Category and Sub-Category]]))</f>
        <v>rock</v>
      </c>
      <c r="S1828" s="9">
        <f>(((Table1[[#This Row],[launched_at]]/60)/60)/24)+DATE(1970,1,1)+(-5/24)</f>
        <v>41657.715474537035</v>
      </c>
      <c r="T1828" s="9">
        <f>(((Table1[[#This Row],[deadline]]/60)/60)/24)+DATE(1970,1,1)+(-5/24)</f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1">
        <f>Table1[[#This Row],[pledged]]/Table1[[#This Row],[goal]]</f>
        <v>1.0066250000000001</v>
      </c>
      <c r="P1829">
        <f>ROUND(Table1[[#This Row],[pledged]]/Table1[[#This Row],[backers_count]],0)</f>
        <v>84</v>
      </c>
      <c r="Q1829" t="str">
        <f>LEFT(Table1[[#This Row],[Category and Sub-Category]],FIND("/",Table1[[#This Row],[Category and Sub-Category]])-1)</f>
        <v>music</v>
      </c>
      <c r="R1829" t="str">
        <f>RIGHT(Table1[[#This Row],[Category and Sub-Category]],LEN(Table1[[#This Row],[Category and Sub-Category]])-FIND("/",Table1[[#This Row],[Category and Sub-Category]]))</f>
        <v>rock</v>
      </c>
      <c r="S1829" s="9">
        <f>(((Table1[[#This Row],[launched_at]]/60)/60)/24)+DATE(1970,1,1)+(-5/24)</f>
        <v>40555.117604166662</v>
      </c>
      <c r="T1829" s="9">
        <f>(((Table1[[#This Row],[deadline]]/60)/60)/24)+DATE(1970,1,1)+(-5/24)</f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1">
        <f>Table1[[#This Row],[pledged]]/Table1[[#This Row],[goal]]</f>
        <v>1.0016</v>
      </c>
      <c r="P1830">
        <f>ROUND(Table1[[#This Row],[pledged]]/Table1[[#This Row],[backers_count]],0)</f>
        <v>417</v>
      </c>
      <c r="Q1830" t="str">
        <f>LEFT(Table1[[#This Row],[Category and Sub-Category]],FIND("/",Table1[[#This Row],[Category and Sub-Category]])-1)</f>
        <v>music</v>
      </c>
      <c r="R1830" t="str">
        <f>RIGHT(Table1[[#This Row],[Category and Sub-Category]],LEN(Table1[[#This Row],[Category and Sub-Category]])-FIND("/",Table1[[#This Row],[Category and Sub-Category]]))</f>
        <v>rock</v>
      </c>
      <c r="S1830" s="9">
        <f>(((Table1[[#This Row],[launched_at]]/60)/60)/24)+DATE(1970,1,1)+(-5/24)</f>
        <v>41736.691319444442</v>
      </c>
      <c r="T1830" s="9">
        <f>(((Table1[[#This Row],[deadline]]/60)/60)/24)+DATE(1970,1,1)+(-5/24)</f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1">
        <f>Table1[[#This Row],[pledged]]/Table1[[#This Row],[goal]]</f>
        <v>1.6668333333333334</v>
      </c>
      <c r="P1831">
        <f>ROUND(Table1[[#This Row],[pledged]]/Table1[[#This Row],[backers_count]],0)</f>
        <v>76</v>
      </c>
      <c r="Q1831" t="str">
        <f>LEFT(Table1[[#This Row],[Category and Sub-Category]],FIND("/",Table1[[#This Row],[Category and Sub-Category]])-1)</f>
        <v>music</v>
      </c>
      <c r="R1831" t="str">
        <f>RIGHT(Table1[[#This Row],[Category and Sub-Category]],LEN(Table1[[#This Row],[Category and Sub-Category]])-FIND("/",Table1[[#This Row],[Category and Sub-Category]]))</f>
        <v>rock</v>
      </c>
      <c r="S1831" s="9">
        <f>(((Table1[[#This Row],[launched_at]]/60)/60)/24)+DATE(1970,1,1)+(-5/24)</f>
        <v>40515.879293981481</v>
      </c>
      <c r="T1831" s="9">
        <f>(((Table1[[#This Row],[deadline]]/60)/60)/24)+DATE(1970,1,1)+(-5/24)</f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1">
        <f>Table1[[#This Row],[pledged]]/Table1[[#This Row],[goal]]</f>
        <v>1.0153333333333334</v>
      </c>
      <c r="P1832">
        <f>ROUND(Table1[[#This Row],[pledged]]/Table1[[#This Row],[backers_count]],0)</f>
        <v>67</v>
      </c>
      <c r="Q1832" t="str">
        <f>LEFT(Table1[[#This Row],[Category and Sub-Category]],FIND("/",Table1[[#This Row],[Category and Sub-Category]])-1)</f>
        <v>music</v>
      </c>
      <c r="R1832" t="str">
        <f>RIGHT(Table1[[#This Row],[Category and Sub-Category]],LEN(Table1[[#This Row],[Category and Sub-Category]])-FIND("/",Table1[[#This Row],[Category and Sub-Category]]))</f>
        <v>rock</v>
      </c>
      <c r="S1832" s="9">
        <f>(((Table1[[#This Row],[launched_at]]/60)/60)/24)+DATE(1970,1,1)+(-5/24)</f>
        <v>41664.475775462961</v>
      </c>
      <c r="T1832" s="9">
        <f>(((Table1[[#This Row],[deadline]]/60)/60)/24)+DATE(1970,1,1)+(-5/24)</f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1">
        <f>Table1[[#This Row],[pledged]]/Table1[[#This Row],[goal]]</f>
        <v>1.03</v>
      </c>
      <c r="P1833">
        <f>ROUND(Table1[[#This Row],[pledged]]/Table1[[#This Row],[backers_count]],0)</f>
        <v>74</v>
      </c>
      <c r="Q1833" t="str">
        <f>LEFT(Table1[[#This Row],[Category and Sub-Category]],FIND("/",Table1[[#This Row],[Category and Sub-Category]])-1)</f>
        <v>music</v>
      </c>
      <c r="R1833" t="str">
        <f>RIGHT(Table1[[#This Row],[Category and Sub-Category]],LEN(Table1[[#This Row],[Category and Sub-Category]])-FIND("/",Table1[[#This Row],[Category and Sub-Category]]))</f>
        <v>rock</v>
      </c>
      <c r="S1833" s="9">
        <f>(((Table1[[#This Row],[launched_at]]/60)/60)/24)+DATE(1970,1,1)+(-5/24)</f>
        <v>41026.787766203699</v>
      </c>
      <c r="T1833" s="9">
        <f>(((Table1[[#This Row],[deadline]]/60)/60)/24)+DATE(1970,1,1)+(-5/24)</f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1">
        <f>Table1[[#This Row],[pledged]]/Table1[[#This Row],[goal]]</f>
        <v>1.4285714285714286</v>
      </c>
      <c r="P1834">
        <f>ROUND(Table1[[#This Row],[pledged]]/Table1[[#This Row],[backers_count]],0)</f>
        <v>25</v>
      </c>
      <c r="Q1834" t="str">
        <f>LEFT(Table1[[#This Row],[Category and Sub-Category]],FIND("/",Table1[[#This Row],[Category and Sub-Category]])-1)</f>
        <v>music</v>
      </c>
      <c r="R1834" t="str">
        <f>RIGHT(Table1[[#This Row],[Category and Sub-Category]],LEN(Table1[[#This Row],[Category and Sub-Category]])-FIND("/",Table1[[#This Row],[Category and Sub-Category]]))</f>
        <v>rock</v>
      </c>
      <c r="S1834" s="9">
        <f>(((Table1[[#This Row],[launched_at]]/60)/60)/24)+DATE(1970,1,1)+(-5/24)</f>
        <v>40576.331331018519</v>
      </c>
      <c r="T1834" s="9">
        <f>(((Table1[[#This Row],[deadline]]/60)/60)/24)+DATE(1970,1,1)+(-5/24)</f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1">
        <f>Table1[[#This Row],[pledged]]/Table1[[#This Row],[goal]]</f>
        <v>2.625</v>
      </c>
      <c r="P1835">
        <f>ROUND(Table1[[#This Row],[pledged]]/Table1[[#This Row],[backers_count]],0)</f>
        <v>42</v>
      </c>
      <c r="Q1835" t="str">
        <f>LEFT(Table1[[#This Row],[Category and Sub-Category]],FIND("/",Table1[[#This Row],[Category and Sub-Category]])-1)</f>
        <v>music</v>
      </c>
      <c r="R1835" t="str">
        <f>RIGHT(Table1[[#This Row],[Category and Sub-Category]],LEN(Table1[[#This Row],[Category and Sub-Category]])-FIND("/",Table1[[#This Row],[Category and Sub-Category]]))</f>
        <v>rock</v>
      </c>
      <c r="S1835" s="9">
        <f>(((Table1[[#This Row],[launched_at]]/60)/60)/24)+DATE(1970,1,1)+(-5/24)</f>
        <v>41302.835682870369</v>
      </c>
      <c r="T1835" s="9">
        <f>(((Table1[[#This Row],[deadline]]/60)/60)/24)+DATE(1970,1,1)+(-5/24)</f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1">
        <f>Table1[[#This Row],[pledged]]/Table1[[#This Row],[goal]]</f>
        <v>1.1805000000000001</v>
      </c>
      <c r="P1836">
        <f>ROUND(Table1[[#This Row],[pledged]]/Table1[[#This Row],[backers_count]],0)</f>
        <v>131</v>
      </c>
      <c r="Q1836" t="str">
        <f>LEFT(Table1[[#This Row],[Category and Sub-Category]],FIND("/",Table1[[#This Row],[Category and Sub-Category]])-1)</f>
        <v>music</v>
      </c>
      <c r="R1836" t="str">
        <f>RIGHT(Table1[[#This Row],[Category and Sub-Category]],LEN(Table1[[#This Row],[Category and Sub-Category]])-FIND("/",Table1[[#This Row],[Category and Sub-Category]]))</f>
        <v>rock</v>
      </c>
      <c r="S1836" s="9">
        <f>(((Table1[[#This Row],[launched_at]]/60)/60)/24)+DATE(1970,1,1)+(-5/24)</f>
        <v>41988.755729166667</v>
      </c>
      <c r="T1836" s="9">
        <f>(((Table1[[#This Row],[deadline]]/60)/60)/24)+DATE(1970,1,1)+(-5/24)</f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1">
        <f>Table1[[#This Row],[pledged]]/Table1[[#This Row],[goal]]</f>
        <v>1.04</v>
      </c>
      <c r="P1837">
        <f>ROUND(Table1[[#This Row],[pledged]]/Table1[[#This Row],[backers_count]],0)</f>
        <v>47</v>
      </c>
      <c r="Q1837" t="str">
        <f>LEFT(Table1[[#This Row],[Category and Sub-Category]],FIND("/",Table1[[#This Row],[Category and Sub-Category]])-1)</f>
        <v>music</v>
      </c>
      <c r="R1837" t="str">
        <f>RIGHT(Table1[[#This Row],[Category and Sub-Category]],LEN(Table1[[#This Row],[Category and Sub-Category]])-FIND("/",Table1[[#This Row],[Category and Sub-Category]]))</f>
        <v>rock</v>
      </c>
      <c r="S1837" s="9">
        <f>(((Table1[[#This Row],[launched_at]]/60)/60)/24)+DATE(1970,1,1)+(-5/24)</f>
        <v>42430.49387731481</v>
      </c>
      <c r="T1837" s="9">
        <f>(((Table1[[#This Row],[deadline]]/60)/60)/24)+DATE(1970,1,1)+(-5/24)</f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1">
        <f>Table1[[#This Row],[pledged]]/Table1[[#This Row],[goal]]</f>
        <v>2.0034000000000001</v>
      </c>
      <c r="P1838">
        <f>ROUND(Table1[[#This Row],[pledged]]/Table1[[#This Row],[backers_count]],0)</f>
        <v>182</v>
      </c>
      <c r="Q1838" t="str">
        <f>LEFT(Table1[[#This Row],[Category and Sub-Category]],FIND("/",Table1[[#This Row],[Category and Sub-Category]])-1)</f>
        <v>music</v>
      </c>
      <c r="R1838" t="str">
        <f>RIGHT(Table1[[#This Row],[Category and Sub-Category]],LEN(Table1[[#This Row],[Category and Sub-Category]])-FIND("/",Table1[[#This Row],[Category and Sub-Category]]))</f>
        <v>rock</v>
      </c>
      <c r="S1838" s="9">
        <f>(((Table1[[#This Row],[launched_at]]/60)/60)/24)+DATE(1970,1,1)+(-5/24)</f>
        <v>41305.601030092592</v>
      </c>
      <c r="T1838" s="9">
        <f>(((Table1[[#This Row],[deadline]]/60)/60)/24)+DATE(1970,1,1)+(-5/24)</f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1">
        <f>Table1[[#This Row],[pledged]]/Table1[[#This Row],[goal]]</f>
        <v>3.0683333333333334</v>
      </c>
      <c r="P1839">
        <f>ROUND(Table1[[#This Row],[pledged]]/Table1[[#This Row],[backers_count]],0)</f>
        <v>61</v>
      </c>
      <c r="Q1839" t="str">
        <f>LEFT(Table1[[#This Row],[Category and Sub-Category]],FIND("/",Table1[[#This Row],[Category and Sub-Category]])-1)</f>
        <v>music</v>
      </c>
      <c r="R1839" t="str">
        <f>RIGHT(Table1[[#This Row],[Category and Sub-Category]],LEN(Table1[[#This Row],[Category and Sub-Category]])-FIND("/",Table1[[#This Row],[Category and Sub-Category]]))</f>
        <v>rock</v>
      </c>
      <c r="S1839" s="9">
        <f>(((Table1[[#This Row],[launched_at]]/60)/60)/24)+DATE(1970,1,1)+(-5/24)</f>
        <v>40925.839525462965</v>
      </c>
      <c r="T1839" s="9">
        <f>(((Table1[[#This Row],[deadline]]/60)/60)/24)+DATE(1970,1,1)+(-5/24)</f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1">
        <f>Table1[[#This Row],[pledged]]/Table1[[#This Row],[goal]]</f>
        <v>1.00149</v>
      </c>
      <c r="P1840">
        <f>ROUND(Table1[[#This Row],[pledged]]/Table1[[#This Row],[backers_count]],0)</f>
        <v>36</v>
      </c>
      <c r="Q1840" t="str">
        <f>LEFT(Table1[[#This Row],[Category and Sub-Category]],FIND("/",Table1[[#This Row],[Category and Sub-Category]])-1)</f>
        <v>music</v>
      </c>
      <c r="R1840" t="str">
        <f>RIGHT(Table1[[#This Row],[Category and Sub-Category]],LEN(Table1[[#This Row],[Category and Sub-Category]])-FIND("/",Table1[[#This Row],[Category and Sub-Category]]))</f>
        <v>rock</v>
      </c>
      <c r="S1840" s="9">
        <f>(((Table1[[#This Row],[launched_at]]/60)/60)/24)+DATE(1970,1,1)+(-5/24)</f>
        <v>40788.578206018516</v>
      </c>
      <c r="T1840" s="9">
        <f>(((Table1[[#This Row],[deadline]]/60)/60)/24)+DATE(1970,1,1)+(-5/24)</f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1">
        <f>Table1[[#This Row],[pledged]]/Table1[[#This Row],[goal]]</f>
        <v>2.0529999999999999</v>
      </c>
      <c r="P1841">
        <f>ROUND(Table1[[#This Row],[pledged]]/Table1[[#This Row],[backers_count]],0)</f>
        <v>46</v>
      </c>
      <c r="Q1841" t="str">
        <f>LEFT(Table1[[#This Row],[Category and Sub-Category]],FIND("/",Table1[[#This Row],[Category and Sub-Category]])-1)</f>
        <v>music</v>
      </c>
      <c r="R1841" t="str">
        <f>RIGHT(Table1[[#This Row],[Category and Sub-Category]],LEN(Table1[[#This Row],[Category and Sub-Category]])-FIND("/",Table1[[#This Row],[Category and Sub-Category]]))</f>
        <v>rock</v>
      </c>
      <c r="S1841" s="9">
        <f>(((Table1[[#This Row],[launched_at]]/60)/60)/24)+DATE(1970,1,1)+(-5/24)</f>
        <v>42614.513680555552</v>
      </c>
      <c r="T1841" s="9">
        <f>(((Table1[[#This Row],[deadline]]/60)/60)/24)+DATE(1970,1,1)+(-5/24)</f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1">
        <f>Table1[[#This Row],[pledged]]/Table1[[#This Row],[goal]]</f>
        <v>1.0888888888888888</v>
      </c>
      <c r="P1842">
        <f>ROUND(Table1[[#This Row],[pledged]]/Table1[[#This Row],[backers_count]],0)</f>
        <v>75</v>
      </c>
      <c r="Q1842" t="str">
        <f>LEFT(Table1[[#This Row],[Category and Sub-Category]],FIND("/",Table1[[#This Row],[Category and Sub-Category]])-1)</f>
        <v>music</v>
      </c>
      <c r="R1842" t="str">
        <f>RIGHT(Table1[[#This Row],[Category and Sub-Category]],LEN(Table1[[#This Row],[Category and Sub-Category]])-FIND("/",Table1[[#This Row],[Category and Sub-Category]]))</f>
        <v>rock</v>
      </c>
      <c r="S1842" s="9">
        <f>(((Table1[[#This Row],[launched_at]]/60)/60)/24)+DATE(1970,1,1)+(-5/24)</f>
        <v>41381.88784722222</v>
      </c>
      <c r="T1842" s="9">
        <f>(((Table1[[#This Row],[deadline]]/60)/60)/24)+DATE(1970,1,1)+(-5/24)</f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1">
        <f>Table1[[#This Row],[pledged]]/Table1[[#This Row],[goal]]</f>
        <v>1.0175000000000001</v>
      </c>
      <c r="P1843">
        <f>ROUND(Table1[[#This Row],[pledged]]/Table1[[#This Row],[backers_count]],0)</f>
        <v>51</v>
      </c>
      <c r="Q1843" t="str">
        <f>LEFT(Table1[[#This Row],[Category and Sub-Category]],FIND("/",Table1[[#This Row],[Category and Sub-Category]])-1)</f>
        <v>music</v>
      </c>
      <c r="R1843" t="str">
        <f>RIGHT(Table1[[#This Row],[Category and Sub-Category]],LEN(Table1[[#This Row],[Category and Sub-Category]])-FIND("/",Table1[[#This Row],[Category and Sub-Category]]))</f>
        <v>rock</v>
      </c>
      <c r="S1843" s="9">
        <f>(((Table1[[#This Row],[launched_at]]/60)/60)/24)+DATE(1970,1,1)+(-5/24)</f>
        <v>41745.637094907404</v>
      </c>
      <c r="T1843" s="9">
        <f>(((Table1[[#This Row],[deadline]]/60)/60)/24)+DATE(1970,1,1)+(-5/24)</f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1">
        <f>Table1[[#This Row],[pledged]]/Table1[[#This Row],[goal]]</f>
        <v>1.2524999999999999</v>
      </c>
      <c r="P1844">
        <f>ROUND(Table1[[#This Row],[pledged]]/Table1[[#This Row],[backers_count]],0)</f>
        <v>119</v>
      </c>
      <c r="Q1844" t="str">
        <f>LEFT(Table1[[#This Row],[Category and Sub-Category]],FIND("/",Table1[[#This Row],[Category and Sub-Category]])-1)</f>
        <v>music</v>
      </c>
      <c r="R1844" t="str">
        <f>RIGHT(Table1[[#This Row],[Category and Sub-Category]],LEN(Table1[[#This Row],[Category and Sub-Category]])-FIND("/",Table1[[#This Row],[Category and Sub-Category]]))</f>
        <v>rock</v>
      </c>
      <c r="S1844" s="9">
        <f>(((Table1[[#This Row],[launched_at]]/60)/60)/24)+DATE(1970,1,1)+(-5/24)</f>
        <v>42031.423391203702</v>
      </c>
      <c r="T1844" s="9">
        <f>(((Table1[[#This Row],[deadline]]/60)/60)/24)+DATE(1970,1,1)+(-5/24)</f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1">
        <f>Table1[[#This Row],[pledged]]/Table1[[#This Row],[goal]]</f>
        <v>1.2400610000000001</v>
      </c>
      <c r="P1845">
        <f>ROUND(Table1[[#This Row],[pledged]]/Table1[[#This Row],[backers_count]],0)</f>
        <v>93</v>
      </c>
      <c r="Q1845" t="str">
        <f>LEFT(Table1[[#This Row],[Category and Sub-Category]],FIND("/",Table1[[#This Row],[Category and Sub-Category]])-1)</f>
        <v>music</v>
      </c>
      <c r="R1845" t="str">
        <f>RIGHT(Table1[[#This Row],[Category and Sub-Category]],LEN(Table1[[#This Row],[Category and Sub-Category]])-FIND("/",Table1[[#This Row],[Category and Sub-Category]]))</f>
        <v>rock</v>
      </c>
      <c r="S1845" s="9">
        <f>(((Table1[[#This Row],[launched_at]]/60)/60)/24)+DATE(1970,1,1)+(-5/24)</f>
        <v>40564.786504629628</v>
      </c>
      <c r="T1845" s="9">
        <f>(((Table1[[#This Row],[deadline]]/60)/60)/24)+DATE(1970,1,1)+(-5/24)</f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1">
        <f>Table1[[#This Row],[pledged]]/Table1[[#This Row],[goal]]</f>
        <v>1.014</v>
      </c>
      <c r="P1846">
        <f>ROUND(Table1[[#This Row],[pledged]]/Table1[[#This Row],[backers_count]],0)</f>
        <v>76</v>
      </c>
      <c r="Q1846" t="str">
        <f>LEFT(Table1[[#This Row],[Category and Sub-Category]],FIND("/",Table1[[#This Row],[Category and Sub-Category]])-1)</f>
        <v>music</v>
      </c>
      <c r="R1846" t="str">
        <f>RIGHT(Table1[[#This Row],[Category and Sub-Category]],LEN(Table1[[#This Row],[Category and Sub-Category]])-FIND("/",Table1[[#This Row],[Category and Sub-Category]]))</f>
        <v>rock</v>
      </c>
      <c r="S1846" s="9">
        <f>(((Table1[[#This Row],[launched_at]]/60)/60)/24)+DATE(1970,1,1)+(-5/24)</f>
        <v>40666.765208333331</v>
      </c>
      <c r="T1846" s="9">
        <f>(((Table1[[#This Row],[deadline]]/60)/60)/24)+DATE(1970,1,1)+(-5/24)</f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1">
        <f>Table1[[#This Row],[pledged]]/Table1[[#This Row],[goal]]</f>
        <v>1</v>
      </c>
      <c r="P1847">
        <f>ROUND(Table1[[#This Row],[pledged]]/Table1[[#This Row],[backers_count]],0)</f>
        <v>53</v>
      </c>
      <c r="Q1847" t="str">
        <f>LEFT(Table1[[#This Row],[Category and Sub-Category]],FIND("/",Table1[[#This Row],[Category and Sub-Category]])-1)</f>
        <v>music</v>
      </c>
      <c r="R1847" t="str">
        <f>RIGHT(Table1[[#This Row],[Category and Sub-Category]],LEN(Table1[[#This Row],[Category and Sub-Category]])-FIND("/",Table1[[#This Row],[Category and Sub-Category]]))</f>
        <v>rock</v>
      </c>
      <c r="S1847" s="9">
        <f>(((Table1[[#This Row],[launched_at]]/60)/60)/24)+DATE(1970,1,1)+(-5/24)</f>
        <v>42523.124976851854</v>
      </c>
      <c r="T1847" s="9">
        <f>(((Table1[[#This Row],[deadline]]/60)/60)/24)+DATE(1970,1,1)+(-5/24)</f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1">
        <f>Table1[[#This Row],[pledged]]/Table1[[#This Row],[goal]]</f>
        <v>1.3792666666666666</v>
      </c>
      <c r="P1848">
        <f>ROUND(Table1[[#This Row],[pledged]]/Table1[[#This Row],[backers_count]],0)</f>
        <v>99</v>
      </c>
      <c r="Q1848" t="str">
        <f>LEFT(Table1[[#This Row],[Category and Sub-Category]],FIND("/",Table1[[#This Row],[Category and Sub-Category]])-1)</f>
        <v>music</v>
      </c>
      <c r="R1848" t="str">
        <f>RIGHT(Table1[[#This Row],[Category and Sub-Category]],LEN(Table1[[#This Row],[Category and Sub-Category]])-FIND("/",Table1[[#This Row],[Category and Sub-Category]]))</f>
        <v>rock</v>
      </c>
      <c r="S1848" s="9">
        <f>(((Table1[[#This Row],[launched_at]]/60)/60)/24)+DATE(1970,1,1)+(-5/24)</f>
        <v>41228.441863425927</v>
      </c>
      <c r="T1848" s="9">
        <f>(((Table1[[#This Row],[deadline]]/60)/60)/24)+DATE(1970,1,1)+(-5/24)</f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1">
        <f>Table1[[#This Row],[pledged]]/Table1[[#This Row],[goal]]</f>
        <v>1.2088000000000001</v>
      </c>
      <c r="P1849">
        <f>ROUND(Table1[[#This Row],[pledged]]/Table1[[#This Row],[backers_count]],0)</f>
        <v>80</v>
      </c>
      <c r="Q1849" t="str">
        <f>LEFT(Table1[[#This Row],[Category and Sub-Category]],FIND("/",Table1[[#This Row],[Category and Sub-Category]])-1)</f>
        <v>music</v>
      </c>
      <c r="R1849" t="str">
        <f>RIGHT(Table1[[#This Row],[Category and Sub-Category]],LEN(Table1[[#This Row],[Category and Sub-Category]])-FIND("/",Table1[[#This Row],[Category and Sub-Category]]))</f>
        <v>rock</v>
      </c>
      <c r="S1849" s="9">
        <f>(((Table1[[#This Row],[launched_at]]/60)/60)/24)+DATE(1970,1,1)+(-5/24)</f>
        <v>42094.028148148143</v>
      </c>
      <c r="T1849" s="9">
        <f>(((Table1[[#This Row],[deadline]]/60)/60)/24)+DATE(1970,1,1)+(-5/24)</f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1">
        <f>Table1[[#This Row],[pledged]]/Table1[[#This Row],[goal]]</f>
        <v>1.0736666666666668</v>
      </c>
      <c r="P1850">
        <f>ROUND(Table1[[#This Row],[pledged]]/Table1[[#This Row],[backers_count]],0)</f>
        <v>134</v>
      </c>
      <c r="Q1850" t="str">
        <f>LEFT(Table1[[#This Row],[Category and Sub-Category]],FIND("/",Table1[[#This Row],[Category and Sub-Category]])-1)</f>
        <v>music</v>
      </c>
      <c r="R1850" t="str">
        <f>RIGHT(Table1[[#This Row],[Category and Sub-Category]],LEN(Table1[[#This Row],[Category and Sub-Category]])-FIND("/",Table1[[#This Row],[Category and Sub-Category]]))</f>
        <v>rock</v>
      </c>
      <c r="S1850" s="9">
        <f>(((Table1[[#This Row],[launched_at]]/60)/60)/24)+DATE(1970,1,1)+(-5/24)</f>
        <v>40691.579722222217</v>
      </c>
      <c r="T1850" s="9">
        <f>(((Table1[[#This Row],[deadline]]/60)/60)/24)+DATE(1970,1,1)+(-5/24)</f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1">
        <f>Table1[[#This Row],[pledged]]/Table1[[#This Row],[goal]]</f>
        <v>1.0033333333333334</v>
      </c>
      <c r="P1851">
        <f>ROUND(Table1[[#This Row],[pledged]]/Table1[[#This Row],[backers_count]],0)</f>
        <v>38</v>
      </c>
      <c r="Q1851" t="str">
        <f>LEFT(Table1[[#This Row],[Category and Sub-Category]],FIND("/",Table1[[#This Row],[Category and Sub-Category]])-1)</f>
        <v>music</v>
      </c>
      <c r="R1851" t="str">
        <f>RIGHT(Table1[[#This Row],[Category and Sub-Category]],LEN(Table1[[#This Row],[Category and Sub-Category]])-FIND("/",Table1[[#This Row],[Category and Sub-Category]]))</f>
        <v>rock</v>
      </c>
      <c r="S1851" s="9">
        <f>(((Table1[[#This Row],[launched_at]]/60)/60)/24)+DATE(1970,1,1)+(-5/24)</f>
        <v>41169.637256944443</v>
      </c>
      <c r="T1851" s="9">
        <f>(((Table1[[#This Row],[deadline]]/60)/60)/24)+DATE(1970,1,1)+(-5/24)</f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1">
        <f>Table1[[#This Row],[pledged]]/Table1[[#This Row],[goal]]</f>
        <v>1.0152222222222222</v>
      </c>
      <c r="P1852">
        <f>ROUND(Table1[[#This Row],[pledged]]/Table1[[#This Row],[backers_count]],0)</f>
        <v>51</v>
      </c>
      <c r="Q1852" t="str">
        <f>LEFT(Table1[[#This Row],[Category and Sub-Category]],FIND("/",Table1[[#This Row],[Category and Sub-Category]])-1)</f>
        <v>music</v>
      </c>
      <c r="R1852" t="str">
        <f>RIGHT(Table1[[#This Row],[Category and Sub-Category]],LEN(Table1[[#This Row],[Category and Sub-Category]])-FIND("/",Table1[[#This Row],[Category and Sub-Category]]))</f>
        <v>rock</v>
      </c>
      <c r="S1852" s="9">
        <f>(((Table1[[#This Row],[launched_at]]/60)/60)/24)+DATE(1970,1,1)+(-5/24)</f>
        <v>41800.751157407409</v>
      </c>
      <c r="T1852" s="9">
        <f>(((Table1[[#This Row],[deadline]]/60)/60)/24)+DATE(1970,1,1)+(-5/24)</f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1">
        <f>Table1[[#This Row],[pledged]]/Table1[[#This Row],[goal]]</f>
        <v>1.0007692307692309</v>
      </c>
      <c r="P1853">
        <f>ROUND(Table1[[#This Row],[pledged]]/Table1[[#This Row],[backers_count]],0)</f>
        <v>50</v>
      </c>
      <c r="Q1853" t="str">
        <f>LEFT(Table1[[#This Row],[Category and Sub-Category]],FIND("/",Table1[[#This Row],[Category and Sub-Category]])-1)</f>
        <v>music</v>
      </c>
      <c r="R1853" t="str">
        <f>RIGHT(Table1[[#This Row],[Category and Sub-Category]],LEN(Table1[[#This Row],[Category and Sub-Category]])-FIND("/",Table1[[#This Row],[Category and Sub-Category]]))</f>
        <v>rock</v>
      </c>
      <c r="S1853" s="9">
        <f>(((Table1[[#This Row],[launched_at]]/60)/60)/24)+DATE(1970,1,1)+(-5/24)</f>
        <v>41827.69835648148</v>
      </c>
      <c r="T1853" s="9">
        <f>(((Table1[[#This Row],[deadline]]/60)/60)/24)+DATE(1970,1,1)+(-5/24)</f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1">
        <f>Table1[[#This Row],[pledged]]/Table1[[#This Row],[goal]]</f>
        <v>1.1696666666666666</v>
      </c>
      <c r="P1854">
        <f>ROUND(Table1[[#This Row],[pledged]]/Table1[[#This Row],[backers_count]],0)</f>
        <v>134</v>
      </c>
      <c r="Q1854" t="str">
        <f>LEFT(Table1[[#This Row],[Category and Sub-Category]],FIND("/",Table1[[#This Row],[Category and Sub-Category]])-1)</f>
        <v>music</v>
      </c>
      <c r="R1854" t="str">
        <f>RIGHT(Table1[[#This Row],[Category and Sub-Category]],LEN(Table1[[#This Row],[Category and Sub-Category]])-FIND("/",Table1[[#This Row],[Category and Sub-Category]]))</f>
        <v>rock</v>
      </c>
      <c r="S1854" s="9">
        <f>(((Table1[[#This Row],[launched_at]]/60)/60)/24)+DATE(1970,1,1)+(-5/24)</f>
        <v>42081.563101851854</v>
      </c>
      <c r="T1854" s="9">
        <f>(((Table1[[#This Row],[deadline]]/60)/60)/24)+DATE(1970,1,1)+(-5/24)</f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1">
        <f>Table1[[#This Row],[pledged]]/Table1[[#This Row],[goal]]</f>
        <v>1.01875</v>
      </c>
      <c r="P1855">
        <f>ROUND(Table1[[#This Row],[pledged]]/Table1[[#This Row],[backers_count]],0)</f>
        <v>58</v>
      </c>
      <c r="Q1855" t="str">
        <f>LEFT(Table1[[#This Row],[Category and Sub-Category]],FIND("/",Table1[[#This Row],[Category and Sub-Category]])-1)</f>
        <v>music</v>
      </c>
      <c r="R1855" t="str">
        <f>RIGHT(Table1[[#This Row],[Category and Sub-Category]],LEN(Table1[[#This Row],[Category and Sub-Category]])-FIND("/",Table1[[#This Row],[Category and Sub-Category]]))</f>
        <v>rock</v>
      </c>
      <c r="S1855" s="9">
        <f>(((Table1[[#This Row],[launched_at]]/60)/60)/24)+DATE(1970,1,1)+(-5/24)</f>
        <v>41176.852048611108</v>
      </c>
      <c r="T1855" s="9">
        <f>(((Table1[[#This Row],[deadline]]/60)/60)/24)+DATE(1970,1,1)+(-5/24)</f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1">
        <f>Table1[[#This Row],[pledged]]/Table1[[#This Row],[goal]]</f>
        <v>1.0212366666666666</v>
      </c>
      <c r="P1856">
        <f>ROUND(Table1[[#This Row],[pledged]]/Table1[[#This Row],[backers_count]],0)</f>
        <v>88</v>
      </c>
      <c r="Q1856" t="str">
        <f>LEFT(Table1[[#This Row],[Category and Sub-Category]],FIND("/",Table1[[#This Row],[Category and Sub-Category]])-1)</f>
        <v>music</v>
      </c>
      <c r="R1856" t="str">
        <f>RIGHT(Table1[[#This Row],[Category and Sub-Category]],LEN(Table1[[#This Row],[Category and Sub-Category]])-FIND("/",Table1[[#This Row],[Category and Sub-Category]]))</f>
        <v>rock</v>
      </c>
      <c r="S1856" s="9">
        <f>(((Table1[[#This Row],[launched_at]]/60)/60)/24)+DATE(1970,1,1)+(-5/24)</f>
        <v>41387.812928240739</v>
      </c>
      <c r="T1856" s="9">
        <f>(((Table1[[#This Row],[deadline]]/60)/60)/24)+DATE(1970,1,1)+(-5/24)</f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1">
        <f>Table1[[#This Row],[pledged]]/Table1[[#This Row],[goal]]</f>
        <v>1.5405897142857143</v>
      </c>
      <c r="P1857">
        <f>ROUND(Table1[[#This Row],[pledged]]/Table1[[#This Row],[backers_count]],0)</f>
        <v>71</v>
      </c>
      <c r="Q1857" t="str">
        <f>LEFT(Table1[[#This Row],[Category and Sub-Category]],FIND("/",Table1[[#This Row],[Category and Sub-Category]])-1)</f>
        <v>music</v>
      </c>
      <c r="R1857" t="str">
        <f>RIGHT(Table1[[#This Row],[Category and Sub-Category]],LEN(Table1[[#This Row],[Category and Sub-Category]])-FIND("/",Table1[[#This Row],[Category and Sub-Category]]))</f>
        <v>rock</v>
      </c>
      <c r="S1857" s="9">
        <f>(((Table1[[#This Row],[launched_at]]/60)/60)/24)+DATE(1970,1,1)+(-5/24)</f>
        <v>41600.330324074072</v>
      </c>
      <c r="T1857" s="9">
        <f>(((Table1[[#This Row],[deadline]]/60)/60)/24)+DATE(1970,1,1)+(-5/24)</f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1">
        <f>Table1[[#This Row],[pledged]]/Table1[[#This Row],[goal]]</f>
        <v>1.0125</v>
      </c>
      <c r="P1858">
        <f>ROUND(Table1[[#This Row],[pledged]]/Table1[[#This Row],[backers_count]],0)</f>
        <v>53</v>
      </c>
      <c r="Q1858" t="str">
        <f>LEFT(Table1[[#This Row],[Category and Sub-Category]],FIND("/",Table1[[#This Row],[Category and Sub-Category]])-1)</f>
        <v>music</v>
      </c>
      <c r="R1858" t="str">
        <f>RIGHT(Table1[[#This Row],[Category and Sub-Category]],LEN(Table1[[#This Row],[Category and Sub-Category]])-FIND("/",Table1[[#This Row],[Category and Sub-Category]]))</f>
        <v>rock</v>
      </c>
      <c r="S1858" s="9">
        <f>(((Table1[[#This Row],[launched_at]]/60)/60)/24)+DATE(1970,1,1)+(-5/24)</f>
        <v>41817.64666666666</v>
      </c>
      <c r="T1858" s="9">
        <f>(((Table1[[#This Row],[deadline]]/60)/60)/24)+DATE(1970,1,1)+(-5/24)</f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1">
        <f>Table1[[#This Row],[pledged]]/Table1[[#This Row],[goal]]</f>
        <v>1</v>
      </c>
      <c r="P1859">
        <f>ROUND(Table1[[#This Row],[pledged]]/Table1[[#This Row],[backers_count]],0)</f>
        <v>136</v>
      </c>
      <c r="Q1859" t="str">
        <f>LEFT(Table1[[#This Row],[Category and Sub-Category]],FIND("/",Table1[[#This Row],[Category and Sub-Category]])-1)</f>
        <v>music</v>
      </c>
      <c r="R1859" t="str">
        <f>RIGHT(Table1[[#This Row],[Category and Sub-Category]],LEN(Table1[[#This Row],[Category and Sub-Category]])-FIND("/",Table1[[#This Row],[Category and Sub-Category]]))</f>
        <v>rock</v>
      </c>
      <c r="S1859" s="9">
        <f>(((Table1[[#This Row],[launched_at]]/60)/60)/24)+DATE(1970,1,1)+(-5/24)</f>
        <v>41864.560335648144</v>
      </c>
      <c r="T1859" s="9">
        <f>(((Table1[[#This Row],[deadline]]/60)/60)/24)+DATE(1970,1,1)+(-5/24)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1">
        <f>Table1[[#This Row],[pledged]]/Table1[[#This Row],[goal]]</f>
        <v>1.0874800874800874</v>
      </c>
      <c r="P1860">
        <f>ROUND(Table1[[#This Row],[pledged]]/Table1[[#This Row],[backers_count]],0)</f>
        <v>41</v>
      </c>
      <c r="Q1860" t="str">
        <f>LEFT(Table1[[#This Row],[Category and Sub-Category]],FIND("/",Table1[[#This Row],[Category and Sub-Category]])-1)</f>
        <v>music</v>
      </c>
      <c r="R1860" t="str">
        <f>RIGHT(Table1[[#This Row],[Category and Sub-Category]],LEN(Table1[[#This Row],[Category and Sub-Category]])-FIND("/",Table1[[#This Row],[Category and Sub-Category]]))</f>
        <v>rock</v>
      </c>
      <c r="S1860" s="9">
        <f>(((Table1[[#This Row],[launched_at]]/60)/60)/24)+DATE(1970,1,1)+(-5/24)</f>
        <v>40832.9921412037</v>
      </c>
      <c r="T1860" s="9">
        <f>(((Table1[[#This Row],[deadline]]/60)/60)/24)+DATE(1970,1,1)+(-5/24)</f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1">
        <f>Table1[[#This Row],[pledged]]/Table1[[#This Row],[goal]]</f>
        <v>1.3183333333333334</v>
      </c>
      <c r="P1861">
        <f>ROUND(Table1[[#This Row],[pledged]]/Table1[[#This Row],[backers_count]],0)</f>
        <v>71</v>
      </c>
      <c r="Q1861" t="str">
        <f>LEFT(Table1[[#This Row],[Category and Sub-Category]],FIND("/",Table1[[#This Row],[Category and Sub-Category]])-1)</f>
        <v>music</v>
      </c>
      <c r="R1861" t="str">
        <f>RIGHT(Table1[[#This Row],[Category and Sub-Category]],LEN(Table1[[#This Row],[Category and Sub-Category]])-FIND("/",Table1[[#This Row],[Category and Sub-Category]]))</f>
        <v>rock</v>
      </c>
      <c r="S1861" s="9">
        <f>(((Table1[[#This Row],[launched_at]]/60)/60)/24)+DATE(1970,1,1)+(-5/24)</f>
        <v>40778.561678240738</v>
      </c>
      <c r="T1861" s="9">
        <f>(((Table1[[#This Row],[deadline]]/60)/60)/24)+DATE(1970,1,1)+(-5/24)</f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1">
        <f>Table1[[#This Row],[pledged]]/Table1[[#This Row],[goal]]</f>
        <v>1.3346666666666667</v>
      </c>
      <c r="P1862">
        <f>ROUND(Table1[[#This Row],[pledged]]/Table1[[#This Row],[backers_count]],0)</f>
        <v>53</v>
      </c>
      <c r="Q1862" t="str">
        <f>LEFT(Table1[[#This Row],[Category and Sub-Category]],FIND("/",Table1[[#This Row],[Category and Sub-Category]])-1)</f>
        <v>music</v>
      </c>
      <c r="R1862" t="str">
        <f>RIGHT(Table1[[#This Row],[Category and Sub-Category]],LEN(Table1[[#This Row],[Category and Sub-Category]])-FIND("/",Table1[[#This Row],[Category and Sub-Category]]))</f>
        <v>rock</v>
      </c>
      <c r="S1862" s="9">
        <f>(((Table1[[#This Row],[launched_at]]/60)/60)/24)+DATE(1970,1,1)+(-5/24)</f>
        <v>41655.500972222217</v>
      </c>
      <c r="T1862" s="9">
        <f>(((Table1[[#This Row],[deadline]]/60)/60)/24)+DATE(1970,1,1)+(-5/24)</f>
        <v>41676.500972222217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1">
        <f>Table1[[#This Row],[pledged]]/Table1[[#This Row],[goal]]</f>
        <v>0</v>
      </c>
      <c r="P1863" t="e">
        <f>ROUND(Table1[[#This Row],[pledged]]/Table1[[#This Row],[backers_count]],0)</f>
        <v>#DIV/0!</v>
      </c>
      <c r="Q1863" t="str">
        <f>LEFT(Table1[[#This Row],[Category and Sub-Category]],FIND("/",Table1[[#This Row],[Category and Sub-Category]])-1)</f>
        <v>games</v>
      </c>
      <c r="R1863" t="str">
        <f>RIGHT(Table1[[#This Row],[Category and Sub-Category]],LEN(Table1[[#This Row],[Category and Sub-Category]])-FIND("/",Table1[[#This Row],[Category and Sub-Category]]))</f>
        <v>mobile games</v>
      </c>
      <c r="S1863" s="9">
        <f>(((Table1[[#This Row],[launched_at]]/60)/60)/24)+DATE(1970,1,1)+(-5/24)</f>
        <v>42000.091909722221</v>
      </c>
      <c r="T1863" s="9">
        <f>(((Table1[[#This Row],[deadline]]/60)/60)/24)+DATE(1970,1,1)+(-5/24)</f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1">
        <f>Table1[[#This Row],[pledged]]/Table1[[#This Row],[goal]]</f>
        <v>8.0833333333333326E-2</v>
      </c>
      <c r="P1864">
        <f>ROUND(Table1[[#This Row],[pledged]]/Table1[[#This Row],[backers_count]],0)</f>
        <v>91</v>
      </c>
      <c r="Q1864" t="str">
        <f>LEFT(Table1[[#This Row],[Category and Sub-Category]],FIND("/",Table1[[#This Row],[Category and Sub-Category]])-1)</f>
        <v>games</v>
      </c>
      <c r="R1864" t="str">
        <f>RIGHT(Table1[[#This Row],[Category and Sub-Category]],LEN(Table1[[#This Row],[Category and Sub-Category]])-FIND("/",Table1[[#This Row],[Category and Sub-Category]]))</f>
        <v>mobile games</v>
      </c>
      <c r="S1864" s="9">
        <f>(((Table1[[#This Row],[launched_at]]/60)/60)/24)+DATE(1970,1,1)+(-5/24)</f>
        <v>42755.284421296288</v>
      </c>
      <c r="T1864" s="9">
        <f>(((Table1[[#This Row],[deadline]]/60)/60)/24)+DATE(1970,1,1)+(-5/24)</f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1">
        <f>Table1[[#This Row],[pledged]]/Table1[[#This Row],[goal]]</f>
        <v>4.0000000000000001E-3</v>
      </c>
      <c r="P1865">
        <f>ROUND(Table1[[#This Row],[pledged]]/Table1[[#This Row],[backers_count]],0)</f>
        <v>5</v>
      </c>
      <c r="Q1865" t="str">
        <f>LEFT(Table1[[#This Row],[Category and Sub-Category]],FIND("/",Table1[[#This Row],[Category and Sub-Category]])-1)</f>
        <v>games</v>
      </c>
      <c r="R1865" t="str">
        <f>RIGHT(Table1[[#This Row],[Category and Sub-Category]],LEN(Table1[[#This Row],[Category and Sub-Category]])-FIND("/",Table1[[#This Row],[Category and Sub-Category]]))</f>
        <v>mobile games</v>
      </c>
      <c r="S1865" s="9">
        <f>(((Table1[[#This Row],[launched_at]]/60)/60)/24)+DATE(1970,1,1)+(-5/24)</f>
        <v>41772.588946759257</v>
      </c>
      <c r="T1865" s="9">
        <f>(((Table1[[#This Row],[deadline]]/60)/60)/24)+DATE(1970,1,1)+(-5/24)</f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1">
        <f>Table1[[#This Row],[pledged]]/Table1[[#This Row],[goal]]</f>
        <v>0.42892307692307691</v>
      </c>
      <c r="P1866">
        <f>ROUND(Table1[[#This Row],[pledged]]/Table1[[#This Row],[backers_count]],0)</f>
        <v>58</v>
      </c>
      <c r="Q1866" t="str">
        <f>LEFT(Table1[[#This Row],[Category and Sub-Category]],FIND("/",Table1[[#This Row],[Category and Sub-Category]])-1)</f>
        <v>games</v>
      </c>
      <c r="R1866" t="str">
        <f>RIGHT(Table1[[#This Row],[Category and Sub-Category]],LEN(Table1[[#This Row],[Category and Sub-Category]])-FIND("/",Table1[[#This Row],[Category and Sub-Category]]))</f>
        <v>mobile games</v>
      </c>
      <c r="S1866" s="9">
        <f>(((Table1[[#This Row],[launched_at]]/60)/60)/24)+DATE(1970,1,1)+(-5/24)</f>
        <v>41733.508101851847</v>
      </c>
      <c r="T1866" s="9">
        <f>(((Table1[[#This Row],[deadline]]/60)/60)/24)+DATE(1970,1,1)+(-5/24)</f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1">
        <f>Table1[[#This Row],[pledged]]/Table1[[#This Row],[goal]]</f>
        <v>3.6363636363636364E-5</v>
      </c>
      <c r="P1867">
        <f>ROUND(Table1[[#This Row],[pledged]]/Table1[[#This Row],[backers_count]],0)</f>
        <v>2</v>
      </c>
      <c r="Q1867" t="str">
        <f>LEFT(Table1[[#This Row],[Category and Sub-Category]],FIND("/",Table1[[#This Row],[Category and Sub-Category]])-1)</f>
        <v>games</v>
      </c>
      <c r="R1867" t="str">
        <f>RIGHT(Table1[[#This Row],[Category and Sub-Category]],LEN(Table1[[#This Row],[Category and Sub-Category]])-FIND("/",Table1[[#This Row],[Category and Sub-Category]]))</f>
        <v>mobile games</v>
      </c>
      <c r="S1867" s="9">
        <f>(((Table1[[#This Row],[launched_at]]/60)/60)/24)+DATE(1970,1,1)+(-5/24)</f>
        <v>42645.159108796295</v>
      </c>
      <c r="T1867" s="9">
        <f>(((Table1[[#This Row],[deadline]]/60)/60)/24)+DATE(1970,1,1)+(-5/24)</f>
        <v>42680.200775462967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1">
        <f>Table1[[#This Row],[pledged]]/Table1[[#This Row],[goal]]</f>
        <v>5.0000000000000001E-3</v>
      </c>
      <c r="P1868">
        <f>ROUND(Table1[[#This Row],[pledged]]/Table1[[#This Row],[backers_count]],0)</f>
        <v>63</v>
      </c>
      <c r="Q1868" t="str">
        <f>LEFT(Table1[[#This Row],[Category and Sub-Category]],FIND("/",Table1[[#This Row],[Category and Sub-Category]])-1)</f>
        <v>games</v>
      </c>
      <c r="R1868" t="str">
        <f>RIGHT(Table1[[#This Row],[Category and Sub-Category]],LEN(Table1[[#This Row],[Category and Sub-Category]])-FIND("/",Table1[[#This Row],[Category and Sub-Category]]))</f>
        <v>mobile games</v>
      </c>
      <c r="S1868" s="9">
        <f>(((Table1[[#This Row],[launched_at]]/60)/60)/24)+DATE(1970,1,1)+(-5/24)</f>
        <v>42742.038159722222</v>
      </c>
      <c r="T1868" s="9">
        <f>(((Table1[[#This Row],[deadline]]/60)/60)/24)+DATE(1970,1,1)+(-5/24)</f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1">
        <f>Table1[[#This Row],[pledged]]/Table1[[#This Row],[goal]]</f>
        <v>5.0000000000000001E-4</v>
      </c>
      <c r="P1869">
        <f>ROUND(Table1[[#This Row],[pledged]]/Table1[[#This Row],[backers_count]],0)</f>
        <v>10</v>
      </c>
      <c r="Q1869" t="str">
        <f>LEFT(Table1[[#This Row],[Category and Sub-Category]],FIND("/",Table1[[#This Row],[Category and Sub-Category]])-1)</f>
        <v>games</v>
      </c>
      <c r="R1869" t="str">
        <f>RIGHT(Table1[[#This Row],[Category and Sub-Category]],LEN(Table1[[#This Row],[Category and Sub-Category]])-FIND("/",Table1[[#This Row],[Category and Sub-Category]]))</f>
        <v>mobile games</v>
      </c>
      <c r="S1869" s="9">
        <f>(((Table1[[#This Row],[launched_at]]/60)/60)/24)+DATE(1970,1,1)+(-5/24)</f>
        <v>42649.716574074067</v>
      </c>
      <c r="T1869" s="9">
        <f>(((Table1[[#This Row],[deadline]]/60)/60)/24)+DATE(1970,1,1)+(-5/24)</f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1">
        <f>Table1[[#This Row],[pledged]]/Table1[[#This Row],[goal]]</f>
        <v>4.8680000000000001E-2</v>
      </c>
      <c r="P1870">
        <f>ROUND(Table1[[#This Row],[pledged]]/Table1[[#This Row],[backers_count]],0)</f>
        <v>72</v>
      </c>
      <c r="Q1870" t="str">
        <f>LEFT(Table1[[#This Row],[Category and Sub-Category]],FIND("/",Table1[[#This Row],[Category and Sub-Category]])-1)</f>
        <v>games</v>
      </c>
      <c r="R1870" t="str">
        <f>RIGHT(Table1[[#This Row],[Category and Sub-Category]],LEN(Table1[[#This Row],[Category and Sub-Category]])-FIND("/",Table1[[#This Row],[Category and Sub-Category]]))</f>
        <v>mobile games</v>
      </c>
      <c r="S1870" s="9">
        <f>(((Table1[[#This Row],[launched_at]]/60)/60)/24)+DATE(1970,1,1)+(-5/24)</f>
        <v>42328.570891203701</v>
      </c>
      <c r="T1870" s="9">
        <f>(((Table1[[#This Row],[deadline]]/60)/60)/24)+DATE(1970,1,1)+(-5/24)</f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1">
        <f>Table1[[#This Row],[pledged]]/Table1[[#This Row],[goal]]</f>
        <v>0</v>
      </c>
      <c r="P1871" t="e">
        <f>ROUND(Table1[[#This Row],[pledged]]/Table1[[#This Row],[backers_count]],0)</f>
        <v>#DIV/0!</v>
      </c>
      <c r="Q1871" t="str">
        <f>LEFT(Table1[[#This Row],[Category and Sub-Category]],FIND("/",Table1[[#This Row],[Category and Sub-Category]])-1)</f>
        <v>games</v>
      </c>
      <c r="R1871" t="str">
        <f>RIGHT(Table1[[#This Row],[Category and Sub-Category]],LEN(Table1[[#This Row],[Category and Sub-Category]])-FIND("/",Table1[[#This Row],[Category and Sub-Category]]))</f>
        <v>mobile games</v>
      </c>
      <c r="S1871" s="9">
        <f>(((Table1[[#This Row],[launched_at]]/60)/60)/24)+DATE(1970,1,1)+(-5/24)</f>
        <v>42708.794548611106</v>
      </c>
      <c r="T1871" s="9">
        <f>(((Table1[[#This Row],[deadline]]/60)/60)/24)+DATE(1970,1,1)+(-5/24)</f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1">
        <f>Table1[[#This Row],[pledged]]/Table1[[#This Row],[goal]]</f>
        <v>0.10314285714285715</v>
      </c>
      <c r="P1872">
        <f>ROUND(Table1[[#This Row],[pledged]]/Table1[[#This Row],[backers_count]],0)</f>
        <v>33</v>
      </c>
      <c r="Q1872" t="str">
        <f>LEFT(Table1[[#This Row],[Category and Sub-Category]],FIND("/",Table1[[#This Row],[Category and Sub-Category]])-1)</f>
        <v>games</v>
      </c>
      <c r="R1872" t="str">
        <f>RIGHT(Table1[[#This Row],[Category and Sub-Category]],LEN(Table1[[#This Row],[Category and Sub-Category]])-FIND("/",Table1[[#This Row],[Category and Sub-Category]]))</f>
        <v>mobile games</v>
      </c>
      <c r="S1872" s="9">
        <f>(((Table1[[#This Row],[launched_at]]/60)/60)/24)+DATE(1970,1,1)+(-5/24)</f>
        <v>42371.14739583333</v>
      </c>
      <c r="T1872" s="9">
        <f>(((Table1[[#This Row],[deadline]]/60)/60)/24)+DATE(1970,1,1)+(-5/24)</f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1">
        <f>Table1[[#This Row],[pledged]]/Table1[[#This Row],[goal]]</f>
        <v>0.7178461538461538</v>
      </c>
      <c r="P1873">
        <f>ROUND(Table1[[#This Row],[pledged]]/Table1[[#This Row],[backers_count]],0)</f>
        <v>49</v>
      </c>
      <c r="Q1873" t="str">
        <f>LEFT(Table1[[#This Row],[Category and Sub-Category]],FIND("/",Table1[[#This Row],[Category and Sub-Category]])-1)</f>
        <v>games</v>
      </c>
      <c r="R1873" t="str">
        <f>RIGHT(Table1[[#This Row],[Category and Sub-Category]],LEN(Table1[[#This Row],[Category and Sub-Category]])-FIND("/",Table1[[#This Row],[Category and Sub-Category]]))</f>
        <v>mobile games</v>
      </c>
      <c r="S1873" s="9">
        <f>(((Table1[[#This Row],[launched_at]]/60)/60)/24)+DATE(1970,1,1)+(-5/24)</f>
        <v>41923.575243055551</v>
      </c>
      <c r="T1873" s="9">
        <f>(((Table1[[#This Row],[deadline]]/60)/60)/24)+DATE(1970,1,1)+(-5/24)</f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1">
        <f>Table1[[#This Row],[pledged]]/Table1[[#This Row],[goal]]</f>
        <v>1.06E-2</v>
      </c>
      <c r="P1874">
        <f>ROUND(Table1[[#This Row],[pledged]]/Table1[[#This Row],[backers_count]],0)</f>
        <v>16</v>
      </c>
      <c r="Q1874" t="str">
        <f>LEFT(Table1[[#This Row],[Category and Sub-Category]],FIND("/",Table1[[#This Row],[Category and Sub-Category]])-1)</f>
        <v>games</v>
      </c>
      <c r="R1874" t="str">
        <f>RIGHT(Table1[[#This Row],[Category and Sub-Category]],LEN(Table1[[#This Row],[Category and Sub-Category]])-FIND("/",Table1[[#This Row],[Category and Sub-Category]]))</f>
        <v>mobile games</v>
      </c>
      <c r="S1874" s="9">
        <f>(((Table1[[#This Row],[launched_at]]/60)/60)/24)+DATE(1970,1,1)+(-5/24)</f>
        <v>42154.921319444438</v>
      </c>
      <c r="T1874" s="9">
        <f>(((Table1[[#This Row],[deadline]]/60)/60)/24)+DATE(1970,1,1)+(-5/24)</f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1">
        <f>Table1[[#This Row],[pledged]]/Table1[[#This Row],[goal]]</f>
        <v>4.4999999999999997E-3</v>
      </c>
      <c r="P1875">
        <f>ROUND(Table1[[#This Row],[pledged]]/Table1[[#This Row],[backers_count]],0)</f>
        <v>18</v>
      </c>
      <c r="Q1875" t="str">
        <f>LEFT(Table1[[#This Row],[Category and Sub-Category]],FIND("/",Table1[[#This Row],[Category and Sub-Category]])-1)</f>
        <v>games</v>
      </c>
      <c r="R1875" t="str">
        <f>RIGHT(Table1[[#This Row],[Category and Sub-Category]],LEN(Table1[[#This Row],[Category and Sub-Category]])-FIND("/",Table1[[#This Row],[Category and Sub-Category]]))</f>
        <v>mobile games</v>
      </c>
      <c r="S1875" s="9">
        <f>(((Table1[[#This Row],[launched_at]]/60)/60)/24)+DATE(1970,1,1)+(-5/24)</f>
        <v>42164.407523148147</v>
      </c>
      <c r="T1875" s="9">
        <f>(((Table1[[#This Row],[deadline]]/60)/60)/24)+DATE(1970,1,1)+(-5/24)</f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1">
        <f>Table1[[#This Row],[pledged]]/Table1[[#This Row],[goal]]</f>
        <v>1.6249999999999999E-4</v>
      </c>
      <c r="P1876">
        <f>ROUND(Table1[[#This Row],[pledged]]/Table1[[#This Row],[backers_count]],0)</f>
        <v>13</v>
      </c>
      <c r="Q1876" t="str">
        <f>LEFT(Table1[[#This Row],[Category and Sub-Category]],FIND("/",Table1[[#This Row],[Category and Sub-Category]])-1)</f>
        <v>games</v>
      </c>
      <c r="R1876" t="str">
        <f>RIGHT(Table1[[#This Row],[Category and Sub-Category]],LEN(Table1[[#This Row],[Category and Sub-Category]])-FIND("/",Table1[[#This Row],[Category and Sub-Category]]))</f>
        <v>mobile games</v>
      </c>
      <c r="S1876" s="9">
        <f>(((Table1[[#This Row],[launched_at]]/60)/60)/24)+DATE(1970,1,1)+(-5/24)</f>
        <v>42529.760798611103</v>
      </c>
      <c r="T1876" s="9">
        <f>(((Table1[[#This Row],[deadline]]/60)/60)/24)+DATE(1970,1,1)+(-5/24)</f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1">
        <f>Table1[[#This Row],[pledged]]/Table1[[#This Row],[goal]]</f>
        <v>5.1000000000000004E-3</v>
      </c>
      <c r="P1877">
        <f>ROUND(Table1[[#This Row],[pledged]]/Table1[[#This Row],[backers_count]],0)</f>
        <v>17</v>
      </c>
      <c r="Q1877" t="str">
        <f>LEFT(Table1[[#This Row],[Category and Sub-Category]],FIND("/",Table1[[#This Row],[Category and Sub-Category]])-1)</f>
        <v>games</v>
      </c>
      <c r="R1877" t="str">
        <f>RIGHT(Table1[[#This Row],[Category and Sub-Category]],LEN(Table1[[#This Row],[Category and Sub-Category]])-FIND("/",Table1[[#This Row],[Category and Sub-Category]]))</f>
        <v>mobile games</v>
      </c>
      <c r="S1877" s="9">
        <f>(((Table1[[#This Row],[launched_at]]/60)/60)/24)+DATE(1970,1,1)+(-5/24)</f>
        <v>42528.691064814811</v>
      </c>
      <c r="T1877" s="9">
        <f>(((Table1[[#This Row],[deadline]]/60)/60)/24)+DATE(1970,1,1)+(-5/24)</f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1">
        <f>Table1[[#This Row],[pledged]]/Table1[[#This Row],[goal]]</f>
        <v>0</v>
      </c>
      <c r="P1878" t="e">
        <f>ROUND(Table1[[#This Row],[pledged]]/Table1[[#This Row],[backers_count]],0)</f>
        <v>#DIV/0!</v>
      </c>
      <c r="Q1878" t="str">
        <f>LEFT(Table1[[#This Row],[Category and Sub-Category]],FIND("/",Table1[[#This Row],[Category and Sub-Category]])-1)</f>
        <v>games</v>
      </c>
      <c r="R1878" t="str">
        <f>RIGHT(Table1[[#This Row],[Category and Sub-Category]],LEN(Table1[[#This Row],[Category and Sub-Category]])-FIND("/",Table1[[#This Row],[Category and Sub-Category]]))</f>
        <v>mobile games</v>
      </c>
      <c r="S1878" s="9">
        <f>(((Table1[[#This Row],[launched_at]]/60)/60)/24)+DATE(1970,1,1)+(-5/24)</f>
        <v>41776.076446759253</v>
      </c>
      <c r="T1878" s="9">
        <f>(((Table1[[#This Row],[deadline]]/60)/60)/24)+DATE(1970,1,1)+(-5/24)</f>
        <v>41806.076446759253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1">
        <f>Table1[[#This Row],[pledged]]/Table1[[#This Row],[goal]]</f>
        <v>0</v>
      </c>
      <c r="P1879" t="e">
        <f>ROUND(Table1[[#This Row],[pledged]]/Table1[[#This Row],[backers_count]],0)</f>
        <v>#DIV/0!</v>
      </c>
      <c r="Q1879" t="str">
        <f>LEFT(Table1[[#This Row],[Category and Sub-Category]],FIND("/",Table1[[#This Row],[Category and Sub-Category]])-1)</f>
        <v>games</v>
      </c>
      <c r="R1879" t="str">
        <f>RIGHT(Table1[[#This Row],[Category and Sub-Category]],LEN(Table1[[#This Row],[Category and Sub-Category]])-FIND("/",Table1[[#This Row],[Category and Sub-Category]]))</f>
        <v>mobile games</v>
      </c>
      <c r="S1879" s="9">
        <f>(((Table1[[#This Row],[launched_at]]/60)/60)/24)+DATE(1970,1,1)+(-5/24)</f>
        <v>42034.820891203701</v>
      </c>
      <c r="T1879" s="9">
        <f>(((Table1[[#This Row],[deadline]]/60)/60)/24)+DATE(1970,1,1)+(-5/24)</f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1">
        <f>Table1[[#This Row],[pledged]]/Table1[[#This Row],[goal]]</f>
        <v>0</v>
      </c>
      <c r="P1880" t="e">
        <f>ROUND(Table1[[#This Row],[pledged]]/Table1[[#This Row],[backers_count]],0)</f>
        <v>#DIV/0!</v>
      </c>
      <c r="Q1880" t="str">
        <f>LEFT(Table1[[#This Row],[Category and Sub-Category]],FIND("/",Table1[[#This Row],[Category and Sub-Category]])-1)</f>
        <v>games</v>
      </c>
      <c r="R1880" t="str">
        <f>RIGHT(Table1[[#This Row],[Category and Sub-Category]],LEN(Table1[[#This Row],[Category and Sub-Category]])-FIND("/",Table1[[#This Row],[Category and Sub-Category]]))</f>
        <v>mobile games</v>
      </c>
      <c r="S1880" s="9">
        <f>(((Table1[[#This Row],[launched_at]]/60)/60)/24)+DATE(1970,1,1)+(-5/24)</f>
        <v>41772.800405092588</v>
      </c>
      <c r="T1880" s="9">
        <f>(((Table1[[#This Row],[deadline]]/60)/60)/24)+DATE(1970,1,1)+(-5/24)</f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1">
        <f>Table1[[#This Row],[pledged]]/Table1[[#This Row],[goal]]</f>
        <v>1.1999999999999999E-3</v>
      </c>
      <c r="P1881">
        <f>ROUND(Table1[[#This Row],[pledged]]/Table1[[#This Row],[backers_count]],0)</f>
        <v>3</v>
      </c>
      <c r="Q1881" t="str">
        <f>LEFT(Table1[[#This Row],[Category and Sub-Category]],FIND("/",Table1[[#This Row],[Category and Sub-Category]])-1)</f>
        <v>games</v>
      </c>
      <c r="R1881" t="str">
        <f>RIGHT(Table1[[#This Row],[Category and Sub-Category]],LEN(Table1[[#This Row],[Category and Sub-Category]])-FIND("/",Table1[[#This Row],[Category and Sub-Category]]))</f>
        <v>mobile games</v>
      </c>
      <c r="S1881" s="9">
        <f>(((Table1[[#This Row],[launched_at]]/60)/60)/24)+DATE(1970,1,1)+(-5/24)</f>
        <v>42413.441307870373</v>
      </c>
      <c r="T1881" s="9">
        <f>(((Table1[[#This Row],[deadline]]/60)/60)/24)+DATE(1970,1,1)+(-5/24)</f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1">
        <f>Table1[[#This Row],[pledged]]/Table1[[#This Row],[goal]]</f>
        <v>0.20080000000000001</v>
      </c>
      <c r="P1882">
        <f>ROUND(Table1[[#This Row],[pledged]]/Table1[[#This Row],[backers_count]],0)</f>
        <v>42</v>
      </c>
      <c r="Q1882" t="str">
        <f>LEFT(Table1[[#This Row],[Category and Sub-Category]],FIND("/",Table1[[#This Row],[Category and Sub-Category]])-1)</f>
        <v>games</v>
      </c>
      <c r="R1882" t="str">
        <f>RIGHT(Table1[[#This Row],[Category and Sub-Category]],LEN(Table1[[#This Row],[Category and Sub-Category]])-FIND("/",Table1[[#This Row],[Category and Sub-Category]]))</f>
        <v>mobile games</v>
      </c>
      <c r="S1882" s="9">
        <f>(((Table1[[#This Row],[launched_at]]/60)/60)/24)+DATE(1970,1,1)+(-5/24)</f>
        <v>42430.358564814807</v>
      </c>
      <c r="T1882" s="9">
        <f>(((Table1[[#This Row],[deadline]]/60)/60)/24)+DATE(1970,1,1)+(-5/24)</f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1">
        <f>Table1[[#This Row],[pledged]]/Table1[[#This Row],[goal]]</f>
        <v>1.726845</v>
      </c>
      <c r="P1883">
        <f>ROUND(Table1[[#This Row],[pledged]]/Table1[[#This Row],[backers_count]],0)</f>
        <v>49</v>
      </c>
      <c r="Q1883" t="str">
        <f>LEFT(Table1[[#This Row],[Category and Sub-Category]],FIND("/",Table1[[#This Row],[Category and Sub-Category]])-1)</f>
        <v>music</v>
      </c>
      <c r="R1883" t="str">
        <f>RIGHT(Table1[[#This Row],[Category and Sub-Category]],LEN(Table1[[#This Row],[Category and Sub-Category]])-FIND("/",Table1[[#This Row],[Category and Sub-Category]]))</f>
        <v>indie rock</v>
      </c>
      <c r="S1883" s="9">
        <f>(((Table1[[#This Row],[launched_at]]/60)/60)/24)+DATE(1970,1,1)+(-5/24)</f>
        <v>42042.944317129623</v>
      </c>
      <c r="T1883" s="9">
        <f>(((Table1[[#This Row],[deadline]]/60)/60)/24)+DATE(1970,1,1)+(-5/24)</f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1">
        <f>Table1[[#This Row],[pledged]]/Table1[[#This Row],[goal]]</f>
        <v>1.008955223880597</v>
      </c>
      <c r="P1884">
        <f>ROUND(Table1[[#This Row],[pledged]]/Table1[[#This Row],[backers_count]],0)</f>
        <v>42</v>
      </c>
      <c r="Q1884" t="str">
        <f>LEFT(Table1[[#This Row],[Category and Sub-Category]],FIND("/",Table1[[#This Row],[Category and Sub-Category]])-1)</f>
        <v>music</v>
      </c>
      <c r="R1884" t="str">
        <f>RIGHT(Table1[[#This Row],[Category and Sub-Category]],LEN(Table1[[#This Row],[Category and Sub-Category]])-FIND("/",Table1[[#This Row],[Category and Sub-Category]]))</f>
        <v>indie rock</v>
      </c>
      <c r="S1884" s="9">
        <f>(((Table1[[#This Row],[launched_at]]/60)/60)/24)+DATE(1970,1,1)+(-5/24)</f>
        <v>41067.740879629629</v>
      </c>
      <c r="T1884" s="9">
        <f>(((Table1[[#This Row],[deadline]]/60)/60)/24)+DATE(1970,1,1)+(-5/24)</f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1">
        <f>Table1[[#This Row],[pledged]]/Table1[[#This Row],[goal]]</f>
        <v>1.0480480480480481</v>
      </c>
      <c r="P1885">
        <f>ROUND(Table1[[#This Row],[pledged]]/Table1[[#This Row],[backers_count]],0)</f>
        <v>33</v>
      </c>
      <c r="Q1885" t="str">
        <f>LEFT(Table1[[#This Row],[Category and Sub-Category]],FIND("/",Table1[[#This Row],[Category and Sub-Category]])-1)</f>
        <v>music</v>
      </c>
      <c r="R1885" t="str">
        <f>RIGHT(Table1[[#This Row],[Category and Sub-Category]],LEN(Table1[[#This Row],[Category and Sub-Category]])-FIND("/",Table1[[#This Row],[Category and Sub-Category]]))</f>
        <v>indie rock</v>
      </c>
      <c r="S1885" s="9">
        <f>(((Table1[[#This Row],[launched_at]]/60)/60)/24)+DATE(1970,1,1)+(-5/24)</f>
        <v>40977.739675925921</v>
      </c>
      <c r="T1885" s="9">
        <f>(((Table1[[#This Row],[deadline]]/60)/60)/24)+DATE(1970,1,1)+(-5/24)</f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1">
        <f>Table1[[#This Row],[pledged]]/Table1[[#This Row],[goal]]</f>
        <v>1.351</v>
      </c>
      <c r="P1886">
        <f>ROUND(Table1[[#This Row],[pledged]]/Table1[[#This Row],[backers_count]],0)</f>
        <v>52</v>
      </c>
      <c r="Q1886" t="str">
        <f>LEFT(Table1[[#This Row],[Category and Sub-Category]],FIND("/",Table1[[#This Row],[Category and Sub-Category]])-1)</f>
        <v>music</v>
      </c>
      <c r="R1886" t="str">
        <f>RIGHT(Table1[[#This Row],[Category and Sub-Category]],LEN(Table1[[#This Row],[Category and Sub-Category]])-FIND("/",Table1[[#This Row],[Category and Sub-Category]]))</f>
        <v>indie rock</v>
      </c>
      <c r="S1886" s="9">
        <f>(((Table1[[#This Row],[launched_at]]/60)/60)/24)+DATE(1970,1,1)+(-5/24)</f>
        <v>41204.989988425921</v>
      </c>
      <c r="T1886" s="9">
        <f>(((Table1[[#This Row],[deadline]]/60)/60)/24)+DATE(1970,1,1)+(-5/24)</f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1">
        <f>Table1[[#This Row],[pledged]]/Table1[[#This Row],[goal]]</f>
        <v>1.1632786885245903</v>
      </c>
      <c r="P1887">
        <f>ROUND(Table1[[#This Row],[pledged]]/Table1[[#This Row],[backers_count]],0)</f>
        <v>51</v>
      </c>
      <c r="Q1887" t="str">
        <f>LEFT(Table1[[#This Row],[Category and Sub-Category]],FIND("/",Table1[[#This Row],[Category and Sub-Category]])-1)</f>
        <v>music</v>
      </c>
      <c r="R1887" t="str">
        <f>RIGHT(Table1[[#This Row],[Category and Sub-Category]],LEN(Table1[[#This Row],[Category and Sub-Category]])-FIND("/",Table1[[#This Row],[Category and Sub-Category]]))</f>
        <v>indie rock</v>
      </c>
      <c r="S1887" s="9">
        <f>(((Table1[[#This Row],[launched_at]]/60)/60)/24)+DATE(1970,1,1)+(-5/24)</f>
        <v>41098.885532407403</v>
      </c>
      <c r="T1887" s="9">
        <f>(((Table1[[#This Row],[deadline]]/60)/60)/24)+DATE(1970,1,1)+(-5/24)</f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1">
        <f>Table1[[#This Row],[pledged]]/Table1[[#This Row],[goal]]</f>
        <v>1.0208333333333333</v>
      </c>
      <c r="P1888">
        <f>ROUND(Table1[[#This Row],[pledged]]/Table1[[#This Row],[backers_count]],0)</f>
        <v>42</v>
      </c>
      <c r="Q1888" t="str">
        <f>LEFT(Table1[[#This Row],[Category and Sub-Category]],FIND("/",Table1[[#This Row],[Category and Sub-Category]])-1)</f>
        <v>music</v>
      </c>
      <c r="R1888" t="str">
        <f>RIGHT(Table1[[#This Row],[Category and Sub-Category]],LEN(Table1[[#This Row],[Category and Sub-Category]])-FIND("/",Table1[[#This Row],[Category and Sub-Category]]))</f>
        <v>indie rock</v>
      </c>
      <c r="S1888" s="9">
        <f>(((Table1[[#This Row],[launched_at]]/60)/60)/24)+DATE(1970,1,1)+(-5/24)</f>
        <v>41925.69835648148</v>
      </c>
      <c r="T1888" s="9">
        <f>(((Table1[[#This Row],[deadline]]/60)/60)/24)+DATE(1970,1,1)+(-5/24)</f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1">
        <f>Table1[[#This Row],[pledged]]/Table1[[#This Row],[goal]]</f>
        <v>1.1116666666666666</v>
      </c>
      <c r="P1889">
        <f>ROUND(Table1[[#This Row],[pledged]]/Table1[[#This Row],[backers_count]],0)</f>
        <v>417</v>
      </c>
      <c r="Q1889" t="str">
        <f>LEFT(Table1[[#This Row],[Category and Sub-Category]],FIND("/",Table1[[#This Row],[Category and Sub-Category]])-1)</f>
        <v>music</v>
      </c>
      <c r="R1889" t="str">
        <f>RIGHT(Table1[[#This Row],[Category and Sub-Category]],LEN(Table1[[#This Row],[Category and Sub-Category]])-FIND("/",Table1[[#This Row],[Category and Sub-Category]]))</f>
        <v>indie rock</v>
      </c>
      <c r="S1889" s="9">
        <f>(((Table1[[#This Row],[launched_at]]/60)/60)/24)+DATE(1970,1,1)+(-5/24)</f>
        <v>42323.591805555552</v>
      </c>
      <c r="T1889" s="9">
        <f>(((Table1[[#This Row],[deadline]]/60)/60)/24)+DATE(1970,1,1)+(-5/24)</f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1">
        <f>Table1[[#This Row],[pledged]]/Table1[[#This Row],[goal]]</f>
        <v>1.6608000000000001</v>
      </c>
      <c r="P1890">
        <f>ROUND(Table1[[#This Row],[pledged]]/Table1[[#This Row],[backers_count]],0)</f>
        <v>47</v>
      </c>
      <c r="Q1890" t="str">
        <f>LEFT(Table1[[#This Row],[Category and Sub-Category]],FIND("/",Table1[[#This Row],[Category and Sub-Category]])-1)</f>
        <v>music</v>
      </c>
      <c r="R1890" t="str">
        <f>RIGHT(Table1[[#This Row],[Category and Sub-Category]],LEN(Table1[[#This Row],[Category and Sub-Category]])-FIND("/",Table1[[#This Row],[Category and Sub-Category]]))</f>
        <v>indie rock</v>
      </c>
      <c r="S1890" s="9">
        <f>(((Table1[[#This Row],[launched_at]]/60)/60)/24)+DATE(1970,1,1)+(-5/24)</f>
        <v>40299.03162037037</v>
      </c>
      <c r="T1890" s="9">
        <f>(((Table1[[#This Row],[deadline]]/60)/60)/24)+DATE(1970,1,1)+(-5/24)</f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1">
        <f>Table1[[#This Row],[pledged]]/Table1[[#This Row],[goal]]</f>
        <v>1.0660000000000001</v>
      </c>
      <c r="P1891">
        <f>ROUND(Table1[[#This Row],[pledged]]/Table1[[#This Row],[backers_count]],0)</f>
        <v>48</v>
      </c>
      <c r="Q1891" t="str">
        <f>LEFT(Table1[[#This Row],[Category and Sub-Category]],FIND("/",Table1[[#This Row],[Category and Sub-Category]])-1)</f>
        <v>music</v>
      </c>
      <c r="R1891" t="str">
        <f>RIGHT(Table1[[#This Row],[Category and Sub-Category]],LEN(Table1[[#This Row],[Category and Sub-Category]])-FIND("/",Table1[[#This Row],[Category and Sub-Category]]))</f>
        <v>indie rock</v>
      </c>
      <c r="S1891" s="9">
        <f>(((Table1[[#This Row],[launched_at]]/60)/60)/24)+DATE(1970,1,1)+(-5/24)</f>
        <v>41299.585023148145</v>
      </c>
      <c r="T1891" s="9">
        <f>(((Table1[[#This Row],[deadline]]/60)/60)/24)+DATE(1970,1,1)+(-5/24)</f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1">
        <f>Table1[[#This Row],[pledged]]/Table1[[#This Row],[goal]]</f>
        <v>1.4458441666666668</v>
      </c>
      <c r="P1892">
        <f>ROUND(Table1[[#This Row],[pledged]]/Table1[[#This Row],[backers_count]],0)</f>
        <v>71</v>
      </c>
      <c r="Q1892" t="str">
        <f>LEFT(Table1[[#This Row],[Category and Sub-Category]],FIND("/",Table1[[#This Row],[Category and Sub-Category]])-1)</f>
        <v>music</v>
      </c>
      <c r="R1892" t="str">
        <f>RIGHT(Table1[[#This Row],[Category and Sub-Category]],LEN(Table1[[#This Row],[Category and Sub-Category]])-FIND("/",Table1[[#This Row],[Category and Sub-Category]]))</f>
        <v>indie rock</v>
      </c>
      <c r="S1892" s="9">
        <f>(((Table1[[#This Row],[launched_at]]/60)/60)/24)+DATE(1970,1,1)+(-5/24)</f>
        <v>41228.577870370369</v>
      </c>
      <c r="T1892" s="9">
        <f>(((Table1[[#This Row],[deadline]]/60)/60)/24)+DATE(1970,1,1)+(-5/24)</f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1">
        <f>Table1[[#This Row],[pledged]]/Table1[[#This Row],[goal]]</f>
        <v>1.0555000000000001</v>
      </c>
      <c r="P1893">
        <f>ROUND(Table1[[#This Row],[pledged]]/Table1[[#This Row],[backers_count]],0)</f>
        <v>88</v>
      </c>
      <c r="Q1893" t="str">
        <f>LEFT(Table1[[#This Row],[Category and Sub-Category]],FIND("/",Table1[[#This Row],[Category and Sub-Category]])-1)</f>
        <v>music</v>
      </c>
      <c r="R1893" t="str">
        <f>RIGHT(Table1[[#This Row],[Category and Sub-Category]],LEN(Table1[[#This Row],[Category and Sub-Category]])-FIND("/",Table1[[#This Row],[Category and Sub-Category]]))</f>
        <v>indie rock</v>
      </c>
      <c r="S1893" s="9">
        <f>(((Table1[[#This Row],[launched_at]]/60)/60)/24)+DATE(1970,1,1)+(-5/24)</f>
        <v>40335.589745370366</v>
      </c>
      <c r="T1893" s="9">
        <f>(((Table1[[#This Row],[deadline]]/60)/60)/24)+DATE(1970,1,1)+(-5/24)</f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1">
        <f>Table1[[#This Row],[pledged]]/Table1[[#This Row],[goal]]</f>
        <v>1.3660000000000001</v>
      </c>
      <c r="P1894">
        <f>ROUND(Table1[[#This Row],[pledged]]/Table1[[#This Row],[backers_count]],0)</f>
        <v>26</v>
      </c>
      <c r="Q1894" t="str">
        <f>LEFT(Table1[[#This Row],[Category and Sub-Category]],FIND("/",Table1[[#This Row],[Category and Sub-Category]])-1)</f>
        <v>music</v>
      </c>
      <c r="R1894" t="str">
        <f>RIGHT(Table1[[#This Row],[Category and Sub-Category]],LEN(Table1[[#This Row],[Category and Sub-Category]])-FIND("/",Table1[[#This Row],[Category and Sub-Category]]))</f>
        <v>indie rock</v>
      </c>
      <c r="S1894" s="9">
        <f>(((Table1[[#This Row],[launched_at]]/60)/60)/24)+DATE(1970,1,1)+(-5/24)</f>
        <v>40671.429178240738</v>
      </c>
      <c r="T1894" s="9">
        <f>(((Table1[[#This Row],[deadline]]/60)/60)/24)+DATE(1970,1,1)+(-5/24)</f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1">
        <f>Table1[[#This Row],[pledged]]/Table1[[#This Row],[goal]]</f>
        <v>1.04</v>
      </c>
      <c r="P1895">
        <f>ROUND(Table1[[#This Row],[pledged]]/Table1[[#This Row],[backers_count]],0)</f>
        <v>58</v>
      </c>
      <c r="Q1895" t="str">
        <f>LEFT(Table1[[#This Row],[Category and Sub-Category]],FIND("/",Table1[[#This Row],[Category and Sub-Category]])-1)</f>
        <v>music</v>
      </c>
      <c r="R1895" t="str">
        <f>RIGHT(Table1[[#This Row],[Category and Sub-Category]],LEN(Table1[[#This Row],[Category and Sub-Category]])-FIND("/",Table1[[#This Row],[Category and Sub-Category]]))</f>
        <v>indie rock</v>
      </c>
      <c r="S1895" s="9">
        <f>(((Table1[[#This Row],[launched_at]]/60)/60)/24)+DATE(1970,1,1)+(-5/24)</f>
        <v>40632.733622685184</v>
      </c>
      <c r="T1895" s="9">
        <f>(((Table1[[#This Row],[deadline]]/60)/60)/24)+DATE(1970,1,1)+(-5/24)</f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1">
        <f>Table1[[#This Row],[pledged]]/Table1[[#This Row],[goal]]</f>
        <v>1.145</v>
      </c>
      <c r="P1896">
        <f>ROUND(Table1[[#This Row],[pledged]]/Table1[[#This Row],[backers_count]],0)</f>
        <v>57</v>
      </c>
      <c r="Q1896" t="str">
        <f>LEFT(Table1[[#This Row],[Category and Sub-Category]],FIND("/",Table1[[#This Row],[Category and Sub-Category]])-1)</f>
        <v>music</v>
      </c>
      <c r="R1896" t="str">
        <f>RIGHT(Table1[[#This Row],[Category and Sub-Category]],LEN(Table1[[#This Row],[Category and Sub-Category]])-FIND("/",Table1[[#This Row],[Category and Sub-Category]]))</f>
        <v>indie rock</v>
      </c>
      <c r="S1896" s="9">
        <f>(((Table1[[#This Row],[launched_at]]/60)/60)/24)+DATE(1970,1,1)+(-5/24)</f>
        <v>40920.696562500001</v>
      </c>
      <c r="T1896" s="9">
        <f>(((Table1[[#This Row],[deadline]]/60)/60)/24)+DATE(1970,1,1)+(-5/24)</f>
        <v>40951.696562500001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1">
        <f>Table1[[#This Row],[pledged]]/Table1[[#This Row],[goal]]</f>
        <v>1.0171957671957672</v>
      </c>
      <c r="P1897">
        <f>ROUND(Table1[[#This Row],[pledged]]/Table1[[#This Row],[backers_count]],0)</f>
        <v>196</v>
      </c>
      <c r="Q1897" t="str">
        <f>LEFT(Table1[[#This Row],[Category and Sub-Category]],FIND("/",Table1[[#This Row],[Category and Sub-Category]])-1)</f>
        <v>music</v>
      </c>
      <c r="R1897" t="str">
        <f>RIGHT(Table1[[#This Row],[Category and Sub-Category]],LEN(Table1[[#This Row],[Category and Sub-Category]])-FIND("/",Table1[[#This Row],[Category and Sub-Category]]))</f>
        <v>indie rock</v>
      </c>
      <c r="S1897" s="9">
        <f>(((Table1[[#This Row],[launched_at]]/60)/60)/24)+DATE(1970,1,1)+(-5/24)</f>
        <v>42267.538449074076</v>
      </c>
      <c r="T1897" s="9">
        <f>(((Table1[[#This Row],[deadline]]/60)/60)/24)+DATE(1970,1,1)+(-5/24)</f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1">
        <f>Table1[[#This Row],[pledged]]/Table1[[#This Row],[goal]]</f>
        <v>1.2394678492239468</v>
      </c>
      <c r="P1898">
        <f>ROUND(Table1[[#This Row],[pledged]]/Table1[[#This Row],[backers_count]],0)</f>
        <v>43</v>
      </c>
      <c r="Q1898" t="str">
        <f>LEFT(Table1[[#This Row],[Category and Sub-Category]],FIND("/",Table1[[#This Row],[Category and Sub-Category]])-1)</f>
        <v>music</v>
      </c>
      <c r="R1898" t="str">
        <f>RIGHT(Table1[[#This Row],[Category and Sub-Category]],LEN(Table1[[#This Row],[Category and Sub-Category]])-FIND("/",Table1[[#This Row],[Category and Sub-Category]]))</f>
        <v>indie rock</v>
      </c>
      <c r="S1898" s="9">
        <f>(((Table1[[#This Row],[launched_at]]/60)/60)/24)+DATE(1970,1,1)+(-5/24)</f>
        <v>40981.501909722218</v>
      </c>
      <c r="T1898" s="9">
        <f>(((Table1[[#This Row],[deadline]]/60)/60)/24)+DATE(1970,1,1)+(-5/24)</f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1">
        <f>Table1[[#This Row],[pledged]]/Table1[[#This Row],[goal]]</f>
        <v>1.0245669291338582</v>
      </c>
      <c r="P1899">
        <f>ROUND(Table1[[#This Row],[pledged]]/Table1[[#This Row],[backers_count]],0)</f>
        <v>36</v>
      </c>
      <c r="Q1899" t="str">
        <f>LEFT(Table1[[#This Row],[Category and Sub-Category]],FIND("/",Table1[[#This Row],[Category and Sub-Category]])-1)</f>
        <v>music</v>
      </c>
      <c r="R1899" t="str">
        <f>RIGHT(Table1[[#This Row],[Category and Sub-Category]],LEN(Table1[[#This Row],[Category and Sub-Category]])-FIND("/",Table1[[#This Row],[Category and Sub-Category]]))</f>
        <v>indie rock</v>
      </c>
      <c r="S1899" s="9">
        <f>(((Table1[[#This Row],[launched_at]]/60)/60)/24)+DATE(1970,1,1)+(-5/24)</f>
        <v>41680.375069444446</v>
      </c>
      <c r="T1899" s="9">
        <f>(((Table1[[#This Row],[deadline]]/60)/60)/24)+DATE(1970,1,1)+(-5/24)</f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1">
        <f>Table1[[#This Row],[pledged]]/Table1[[#This Row],[goal]]</f>
        <v>1.4450000000000001</v>
      </c>
      <c r="P1900">
        <f>ROUND(Table1[[#This Row],[pledged]]/Table1[[#This Row],[backers_count]],0)</f>
        <v>69</v>
      </c>
      <c r="Q1900" t="str">
        <f>LEFT(Table1[[#This Row],[Category and Sub-Category]],FIND("/",Table1[[#This Row],[Category and Sub-Category]])-1)</f>
        <v>music</v>
      </c>
      <c r="R1900" t="str">
        <f>RIGHT(Table1[[#This Row],[Category and Sub-Category]],LEN(Table1[[#This Row],[Category and Sub-Category]])-FIND("/",Table1[[#This Row],[Category and Sub-Category]]))</f>
        <v>indie rock</v>
      </c>
      <c r="S1900" s="9">
        <f>(((Table1[[#This Row],[launched_at]]/60)/60)/24)+DATE(1970,1,1)+(-5/24)</f>
        <v>42365.9846412037</v>
      </c>
      <c r="T1900" s="9">
        <f>(((Table1[[#This Row],[deadline]]/60)/60)/24)+DATE(1970,1,1)+(-5/24)</f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1">
        <f>Table1[[#This Row],[pledged]]/Table1[[#This Row],[goal]]</f>
        <v>1.3333333333333333</v>
      </c>
      <c r="P1901">
        <f>ROUND(Table1[[#This Row],[pledged]]/Table1[[#This Row],[backers_count]],0)</f>
        <v>29</v>
      </c>
      <c r="Q1901" t="str">
        <f>LEFT(Table1[[#This Row],[Category and Sub-Category]],FIND("/",Table1[[#This Row],[Category and Sub-Category]])-1)</f>
        <v>music</v>
      </c>
      <c r="R1901" t="str">
        <f>RIGHT(Table1[[#This Row],[Category and Sub-Category]],LEN(Table1[[#This Row],[Category and Sub-Category]])-FIND("/",Table1[[#This Row],[Category and Sub-Category]]))</f>
        <v>indie rock</v>
      </c>
      <c r="S1901" s="9">
        <f>(((Table1[[#This Row],[launched_at]]/60)/60)/24)+DATE(1970,1,1)+(-5/24)</f>
        <v>42058.733402777776</v>
      </c>
      <c r="T1901" s="9">
        <f>(((Table1[[#This Row],[deadline]]/60)/60)/24)+DATE(1970,1,1)+(-5/24)</f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1">
        <f>Table1[[#This Row],[pledged]]/Table1[[#This Row],[goal]]</f>
        <v>1.0936440000000001</v>
      </c>
      <c r="P1902">
        <f>ROUND(Table1[[#This Row],[pledged]]/Table1[[#This Row],[backers_count]],0)</f>
        <v>51</v>
      </c>
      <c r="Q1902" t="str">
        <f>LEFT(Table1[[#This Row],[Category and Sub-Category]],FIND("/",Table1[[#This Row],[Category and Sub-Category]])-1)</f>
        <v>music</v>
      </c>
      <c r="R1902" t="str">
        <f>RIGHT(Table1[[#This Row],[Category and Sub-Category]],LEN(Table1[[#This Row],[Category and Sub-Category]])-FIND("/",Table1[[#This Row],[Category and Sub-Category]]))</f>
        <v>indie rock</v>
      </c>
      <c r="S1902" s="9">
        <f>(((Table1[[#This Row],[launched_at]]/60)/60)/24)+DATE(1970,1,1)+(-5/24)</f>
        <v>41160.663553240738</v>
      </c>
      <c r="T1902" s="9">
        <f>(((Table1[[#This Row],[deadline]]/60)/60)/24)+DATE(1970,1,1)+(-5/24)</f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1">
        <f>Table1[[#This Row],[pledged]]/Table1[[#This Row],[goal]]</f>
        <v>2.696969696969697E-2</v>
      </c>
      <c r="P1903">
        <f>ROUND(Table1[[#This Row],[pledged]]/Table1[[#This Row],[backers_count]],0)</f>
        <v>107</v>
      </c>
      <c r="Q1903" t="str">
        <f>LEFT(Table1[[#This Row],[Category and Sub-Category]],FIND("/",Table1[[#This Row],[Category and Sub-Category]])-1)</f>
        <v>technology</v>
      </c>
      <c r="R1903" t="str">
        <f>RIGHT(Table1[[#This Row],[Category and Sub-Category]],LEN(Table1[[#This Row],[Category and Sub-Category]])-FIND("/",Table1[[#This Row],[Category and Sub-Category]]))</f>
        <v>gadgets</v>
      </c>
      <c r="S1903" s="9">
        <f>(((Table1[[#This Row],[launched_at]]/60)/60)/24)+DATE(1970,1,1)+(-5/24)</f>
        <v>42116.334826388884</v>
      </c>
      <c r="T1903" s="9">
        <f>(((Table1[[#This Row],[deadline]]/60)/60)/24)+DATE(1970,1,1)+(-5/24)</f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>Table1[[#This Row],[pledged]]/Table1[[#This Row],[goal]]</f>
        <v>1.2E-2</v>
      </c>
      <c r="P1904">
        <f>ROUND(Table1[[#This Row],[pledged]]/Table1[[#This Row],[backers_count]],0)</f>
        <v>4</v>
      </c>
      <c r="Q1904" t="str">
        <f>LEFT(Table1[[#This Row],[Category and Sub-Category]],FIND("/",Table1[[#This Row],[Category and Sub-Category]])-1)</f>
        <v>technology</v>
      </c>
      <c r="R1904" t="str">
        <f>RIGHT(Table1[[#This Row],[Category and Sub-Category]],LEN(Table1[[#This Row],[Category and Sub-Category]])-FIND("/",Table1[[#This Row],[Category and Sub-Category]]))</f>
        <v>gadgets</v>
      </c>
      <c r="S1904" s="9">
        <f>(((Table1[[#This Row],[launched_at]]/60)/60)/24)+DATE(1970,1,1)+(-5/24)</f>
        <v>42037.581562499996</v>
      </c>
      <c r="T1904" s="9">
        <f>(((Table1[[#This Row],[deadline]]/60)/60)/24)+DATE(1970,1,1)+(-5/24)</f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>Table1[[#This Row],[pledged]]/Table1[[#This Row],[goal]]</f>
        <v>0.46600000000000003</v>
      </c>
      <c r="P1905">
        <f>ROUND(Table1[[#This Row],[pledged]]/Table1[[#This Row],[backers_count]],0)</f>
        <v>34</v>
      </c>
      <c r="Q1905" t="str">
        <f>LEFT(Table1[[#This Row],[Category and Sub-Category]],FIND("/",Table1[[#This Row],[Category and Sub-Category]])-1)</f>
        <v>technology</v>
      </c>
      <c r="R1905" t="str">
        <f>RIGHT(Table1[[#This Row],[Category and Sub-Category]],LEN(Table1[[#This Row],[Category and Sub-Category]])-FIND("/",Table1[[#This Row],[Category and Sub-Category]]))</f>
        <v>gadgets</v>
      </c>
      <c r="S1905" s="9">
        <f>(((Table1[[#This Row],[launched_at]]/60)/60)/24)+DATE(1970,1,1)+(-5/24)</f>
        <v>42702.562395833331</v>
      </c>
      <c r="T1905" s="9">
        <f>(((Table1[[#This Row],[deadline]]/60)/60)/24)+DATE(1970,1,1)+(-5/24)</f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>Table1[[#This Row],[pledged]]/Table1[[#This Row],[goal]]</f>
        <v>1E-3</v>
      </c>
      <c r="P1906">
        <f>ROUND(Table1[[#This Row],[pledged]]/Table1[[#This Row],[backers_count]],0)</f>
        <v>25</v>
      </c>
      <c r="Q1906" t="str">
        <f>LEFT(Table1[[#This Row],[Category and Sub-Category]],FIND("/",Table1[[#This Row],[Category and Sub-Category]])-1)</f>
        <v>technology</v>
      </c>
      <c r="R1906" t="str">
        <f>RIGHT(Table1[[#This Row],[Category and Sub-Category]],LEN(Table1[[#This Row],[Category and Sub-Category]])-FIND("/",Table1[[#This Row],[Category and Sub-Category]]))</f>
        <v>gadgets</v>
      </c>
      <c r="S1906" s="9">
        <f>(((Table1[[#This Row],[launched_at]]/60)/60)/24)+DATE(1970,1,1)+(-5/24)</f>
        <v>42326.477094907408</v>
      </c>
      <c r="T1906" s="9">
        <f>(((Table1[[#This Row],[deadline]]/60)/60)/24)+DATE(1970,1,1)+(-5/24)</f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>Table1[[#This Row],[pledged]]/Table1[[#This Row],[goal]]</f>
        <v>1.6800000000000001E-3</v>
      </c>
      <c r="P1907">
        <f>ROUND(Table1[[#This Row],[pledged]]/Table1[[#This Row],[backers_count]],0)</f>
        <v>11</v>
      </c>
      <c r="Q1907" t="str">
        <f>LEFT(Table1[[#This Row],[Category and Sub-Category]],FIND("/",Table1[[#This Row],[Category and Sub-Category]])-1)</f>
        <v>technology</v>
      </c>
      <c r="R1907" t="str">
        <f>RIGHT(Table1[[#This Row],[Category and Sub-Category]],LEN(Table1[[#This Row],[Category and Sub-Category]])-FIND("/",Table1[[#This Row],[Category and Sub-Category]]))</f>
        <v>gadgets</v>
      </c>
      <c r="S1907" s="9">
        <f>(((Table1[[#This Row],[launched_at]]/60)/60)/24)+DATE(1970,1,1)+(-5/24)</f>
        <v>41859.717523148145</v>
      </c>
      <c r="T1907" s="9">
        <f>(((Table1[[#This Row],[deadline]]/60)/60)/24)+DATE(1970,1,1)+(-5/24)</f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1">
        <f>Table1[[#This Row],[pledged]]/Table1[[#This Row],[goal]]</f>
        <v>0.42759999999999998</v>
      </c>
      <c r="P1908">
        <f>ROUND(Table1[[#This Row],[pledged]]/Table1[[#This Row],[backers_count]],0)</f>
        <v>216</v>
      </c>
      <c r="Q1908" t="str">
        <f>LEFT(Table1[[#This Row],[Category and Sub-Category]],FIND("/",Table1[[#This Row],[Category and Sub-Category]])-1)</f>
        <v>technology</v>
      </c>
      <c r="R1908" t="str">
        <f>RIGHT(Table1[[#This Row],[Category and Sub-Category]],LEN(Table1[[#This Row],[Category and Sub-Category]])-FIND("/",Table1[[#This Row],[Category and Sub-Category]]))</f>
        <v>gadgets</v>
      </c>
      <c r="S1908" s="9">
        <f>(((Table1[[#This Row],[launched_at]]/60)/60)/24)+DATE(1970,1,1)+(-5/24)</f>
        <v>42514.462766203702</v>
      </c>
      <c r="T1908" s="9">
        <f>(((Table1[[#This Row],[deadline]]/60)/60)/24)+DATE(1970,1,1)+(-5/24)</f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>Table1[[#This Row],[pledged]]/Table1[[#This Row],[goal]]</f>
        <v>2.8333333333333335E-3</v>
      </c>
      <c r="P1909">
        <f>ROUND(Table1[[#This Row],[pledged]]/Table1[[#This Row],[backers_count]],0)</f>
        <v>21</v>
      </c>
      <c r="Q1909" t="str">
        <f>LEFT(Table1[[#This Row],[Category and Sub-Category]],FIND("/",Table1[[#This Row],[Category and Sub-Category]])-1)</f>
        <v>technology</v>
      </c>
      <c r="R1909" t="str">
        <f>RIGHT(Table1[[#This Row],[Category and Sub-Category]],LEN(Table1[[#This Row],[Category and Sub-Category]])-FIND("/",Table1[[#This Row],[Category and Sub-Category]]))</f>
        <v>gadgets</v>
      </c>
      <c r="S1909" s="9">
        <f>(((Table1[[#This Row],[launched_at]]/60)/60)/24)+DATE(1970,1,1)+(-5/24)</f>
        <v>41767.378761574073</v>
      </c>
      <c r="T1909" s="9">
        <f>(((Table1[[#This Row],[deadline]]/60)/60)/24)+DATE(1970,1,1)+(-5/24)</f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1">
        <f>Table1[[#This Row],[pledged]]/Table1[[#This Row],[goal]]</f>
        <v>1.7319999999999999E-2</v>
      </c>
      <c r="P1910">
        <f>ROUND(Table1[[#This Row],[pledged]]/Table1[[#This Row],[backers_count]],0)</f>
        <v>108</v>
      </c>
      <c r="Q1910" t="str">
        <f>LEFT(Table1[[#This Row],[Category and Sub-Category]],FIND("/",Table1[[#This Row],[Category and Sub-Category]])-1)</f>
        <v>technology</v>
      </c>
      <c r="R1910" t="str">
        <f>RIGHT(Table1[[#This Row],[Category and Sub-Category]],LEN(Table1[[#This Row],[Category and Sub-Category]])-FIND("/",Table1[[#This Row],[Category and Sub-Category]]))</f>
        <v>gadgets</v>
      </c>
      <c r="S1910" s="9">
        <f>(((Table1[[#This Row],[launched_at]]/60)/60)/24)+DATE(1970,1,1)+(-5/24)</f>
        <v>42703.709490740737</v>
      </c>
      <c r="T1910" s="9">
        <f>(((Table1[[#This Row],[deadline]]/60)/60)/24)+DATE(1970,1,1)+(-5/24)</f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1">
        <f>Table1[[#This Row],[pledged]]/Table1[[#This Row],[goal]]</f>
        <v>0.14111428571428572</v>
      </c>
      <c r="P1911">
        <f>ROUND(Table1[[#This Row],[pledged]]/Table1[[#This Row],[backers_count]],0)</f>
        <v>130</v>
      </c>
      <c r="Q1911" t="str">
        <f>LEFT(Table1[[#This Row],[Category and Sub-Category]],FIND("/",Table1[[#This Row],[Category and Sub-Category]])-1)</f>
        <v>technology</v>
      </c>
      <c r="R1911" t="str">
        <f>RIGHT(Table1[[#This Row],[Category and Sub-Category]],LEN(Table1[[#This Row],[Category and Sub-Category]])-FIND("/",Table1[[#This Row],[Category and Sub-Category]]))</f>
        <v>gadgets</v>
      </c>
      <c r="S1911" s="9">
        <f>(((Table1[[#This Row],[launched_at]]/60)/60)/24)+DATE(1970,1,1)+(-5/24)</f>
        <v>41905.220821759256</v>
      </c>
      <c r="T1911" s="9">
        <f>(((Table1[[#This Row],[deadline]]/60)/60)/24)+DATE(1970,1,1)+(-5/24)</f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1">
        <f>Table1[[#This Row],[pledged]]/Table1[[#This Row],[goal]]</f>
        <v>0.39395294117647056</v>
      </c>
      <c r="P1912">
        <f>ROUND(Table1[[#This Row],[pledged]]/Table1[[#This Row],[backers_count]],0)</f>
        <v>117</v>
      </c>
      <c r="Q1912" t="str">
        <f>LEFT(Table1[[#This Row],[Category and Sub-Category]],FIND("/",Table1[[#This Row],[Category and Sub-Category]])-1)</f>
        <v>technology</v>
      </c>
      <c r="R1912" t="str">
        <f>RIGHT(Table1[[#This Row],[Category and Sub-Category]],LEN(Table1[[#This Row],[Category and Sub-Category]])-FIND("/",Table1[[#This Row],[Category and Sub-Category]]))</f>
        <v>gadgets</v>
      </c>
      <c r="S1912" s="9">
        <f>(((Table1[[#This Row],[launched_at]]/60)/60)/24)+DATE(1970,1,1)+(-5/24)</f>
        <v>42264.754826388882</v>
      </c>
      <c r="T1912" s="9">
        <f>(((Table1[[#This Row],[deadline]]/60)/60)/24)+DATE(1970,1,1)+(-5/24)</f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>Table1[[#This Row],[pledged]]/Table1[[#This Row],[goal]]</f>
        <v>2.3529411764705883E-4</v>
      </c>
      <c r="P1913">
        <f>ROUND(Table1[[#This Row],[pledged]]/Table1[[#This Row],[backers_count]],0)</f>
        <v>10</v>
      </c>
      <c r="Q1913" t="str">
        <f>LEFT(Table1[[#This Row],[Category and Sub-Category]],FIND("/",Table1[[#This Row],[Category and Sub-Category]])-1)</f>
        <v>technology</v>
      </c>
      <c r="R1913" t="str">
        <f>RIGHT(Table1[[#This Row],[Category and Sub-Category]],LEN(Table1[[#This Row],[Category and Sub-Category]])-FIND("/",Table1[[#This Row],[Category and Sub-Category]]))</f>
        <v>gadgets</v>
      </c>
      <c r="S1913" s="9">
        <f>(((Table1[[#This Row],[launched_at]]/60)/60)/24)+DATE(1970,1,1)+(-5/24)</f>
        <v>41829.825624999998</v>
      </c>
      <c r="T1913" s="9">
        <f>(((Table1[[#This Row],[deadline]]/60)/60)/24)+DATE(1970,1,1)+(-5/24)</f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1">
        <f>Table1[[#This Row],[pledged]]/Table1[[#This Row],[goal]]</f>
        <v>0.59299999999999997</v>
      </c>
      <c r="P1914">
        <f>ROUND(Table1[[#This Row],[pledged]]/Table1[[#This Row],[backers_count]],0)</f>
        <v>71</v>
      </c>
      <c r="Q1914" t="str">
        <f>LEFT(Table1[[#This Row],[Category and Sub-Category]],FIND("/",Table1[[#This Row],[Category and Sub-Category]])-1)</f>
        <v>technology</v>
      </c>
      <c r="R1914" t="str">
        <f>RIGHT(Table1[[#This Row],[Category and Sub-Category]],LEN(Table1[[#This Row],[Category and Sub-Category]])-FIND("/",Table1[[#This Row],[Category and Sub-Category]]))</f>
        <v>gadgets</v>
      </c>
      <c r="S1914" s="9">
        <f>(((Table1[[#This Row],[launched_at]]/60)/60)/24)+DATE(1970,1,1)+(-5/24)</f>
        <v>42129.018055555549</v>
      </c>
      <c r="T1914" s="9">
        <f>(((Table1[[#This Row],[deadline]]/60)/60)/24)+DATE(1970,1,1)+(-5/24)</f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>Table1[[#This Row],[pledged]]/Table1[[#This Row],[goal]]</f>
        <v>1.3270833333333334E-2</v>
      </c>
      <c r="P1915">
        <f>ROUND(Table1[[#This Row],[pledged]]/Table1[[#This Row],[backers_count]],0)</f>
        <v>25</v>
      </c>
      <c r="Q1915" t="str">
        <f>LEFT(Table1[[#This Row],[Category and Sub-Category]],FIND("/",Table1[[#This Row],[Category and Sub-Category]])-1)</f>
        <v>technology</v>
      </c>
      <c r="R1915" t="str">
        <f>RIGHT(Table1[[#This Row],[Category and Sub-Category]],LEN(Table1[[#This Row],[Category and Sub-Category]])-FIND("/",Table1[[#This Row],[Category and Sub-Category]]))</f>
        <v>gadgets</v>
      </c>
      <c r="S1915" s="9">
        <f>(((Table1[[#This Row],[launched_at]]/60)/60)/24)+DATE(1970,1,1)+(-5/24)</f>
        <v>41890.302986111106</v>
      </c>
      <c r="T1915" s="9">
        <f>(((Table1[[#This Row],[deadline]]/60)/60)/24)+DATE(1970,1,1)+(-5/24)</f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>Table1[[#This Row],[pledged]]/Table1[[#This Row],[goal]]</f>
        <v>9.0090090090090086E-2</v>
      </c>
      <c r="P1916">
        <f>ROUND(Table1[[#This Row],[pledged]]/Table1[[#This Row],[backers_count]],0)</f>
        <v>30</v>
      </c>
      <c r="Q1916" t="str">
        <f>LEFT(Table1[[#This Row],[Category and Sub-Category]],FIND("/",Table1[[#This Row],[Category and Sub-Category]])-1)</f>
        <v>technology</v>
      </c>
      <c r="R1916" t="str">
        <f>RIGHT(Table1[[#This Row],[Category and Sub-Category]],LEN(Table1[[#This Row],[Category and Sub-Category]])-FIND("/",Table1[[#This Row],[Category and Sub-Category]]))</f>
        <v>gadgets</v>
      </c>
      <c r="S1916" s="9">
        <f>(((Table1[[#This Row],[launched_at]]/60)/60)/24)+DATE(1970,1,1)+(-5/24)</f>
        <v>41928.966122685182</v>
      </c>
      <c r="T1916" s="9">
        <f>(((Table1[[#This Row],[deadline]]/60)/60)/24)+DATE(1970,1,1)+(-5/24)</f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>Table1[[#This Row],[pledged]]/Table1[[#This Row],[goal]]</f>
        <v>1.6E-2</v>
      </c>
      <c r="P1917">
        <f>ROUND(Table1[[#This Row],[pledged]]/Table1[[#This Row],[backers_count]],0)</f>
        <v>2</v>
      </c>
      <c r="Q1917" t="str">
        <f>LEFT(Table1[[#This Row],[Category and Sub-Category]],FIND("/",Table1[[#This Row],[Category and Sub-Category]])-1)</f>
        <v>technology</v>
      </c>
      <c r="R1917" t="str">
        <f>RIGHT(Table1[[#This Row],[Category and Sub-Category]],LEN(Table1[[#This Row],[Category and Sub-Category]])-FIND("/",Table1[[#This Row],[Category and Sub-Category]]))</f>
        <v>gadgets</v>
      </c>
      <c r="S1917" s="9">
        <f>(((Table1[[#This Row],[launched_at]]/60)/60)/24)+DATE(1970,1,1)+(-5/24)</f>
        <v>41863.840532407405</v>
      </c>
      <c r="T1917" s="9">
        <f>(((Table1[[#This Row],[deadline]]/60)/60)/24)+DATE(1970,1,1)+(-5/24)</f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>Table1[[#This Row],[pledged]]/Table1[[#This Row],[goal]]</f>
        <v>5.1000000000000004E-3</v>
      </c>
      <c r="P1918">
        <f>ROUND(Table1[[#This Row],[pledged]]/Table1[[#This Row],[backers_count]],0)</f>
        <v>17</v>
      </c>
      <c r="Q1918" t="str">
        <f>LEFT(Table1[[#This Row],[Category and Sub-Category]],FIND("/",Table1[[#This Row],[Category and Sub-Category]])-1)</f>
        <v>technology</v>
      </c>
      <c r="R1918" t="str">
        <f>RIGHT(Table1[[#This Row],[Category and Sub-Category]],LEN(Table1[[#This Row],[Category and Sub-Category]])-FIND("/",Table1[[#This Row],[Category and Sub-Category]]))</f>
        <v>gadgets</v>
      </c>
      <c r="S1918" s="9">
        <f>(((Table1[[#This Row],[launched_at]]/60)/60)/24)+DATE(1970,1,1)+(-5/24)</f>
        <v>42656.508969907409</v>
      </c>
      <c r="T1918" s="9">
        <f>(((Table1[[#This Row],[deadline]]/60)/60)/24)+DATE(1970,1,1)+(-5/24)</f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1">
        <f>Table1[[#This Row],[pledged]]/Table1[[#This Row],[goal]]</f>
        <v>0.52570512820512816</v>
      </c>
      <c r="P1919">
        <f>ROUND(Table1[[#This Row],[pledged]]/Table1[[#This Row],[backers_count]],0)</f>
        <v>2929</v>
      </c>
      <c r="Q1919" t="str">
        <f>LEFT(Table1[[#This Row],[Category and Sub-Category]],FIND("/",Table1[[#This Row],[Category and Sub-Category]])-1)</f>
        <v>technology</v>
      </c>
      <c r="R1919" t="str">
        <f>RIGHT(Table1[[#This Row],[Category and Sub-Category]],LEN(Table1[[#This Row],[Category and Sub-Category]])-FIND("/",Table1[[#This Row],[Category and Sub-Category]]))</f>
        <v>gadgets</v>
      </c>
      <c r="S1919" s="9">
        <f>(((Table1[[#This Row],[launched_at]]/60)/60)/24)+DATE(1970,1,1)+(-5/24)</f>
        <v>42746.06172453703</v>
      </c>
      <c r="T1919" s="9">
        <f>(((Table1[[#This Row],[deadline]]/60)/60)/24)+DATE(1970,1,1)+(-5/24)</f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>Table1[[#This Row],[pledged]]/Table1[[#This Row],[goal]]</f>
        <v>1.04E-2</v>
      </c>
      <c r="P1920">
        <f>ROUND(Table1[[#This Row],[pledged]]/Table1[[#This Row],[backers_count]],0)</f>
        <v>29</v>
      </c>
      <c r="Q1920" t="str">
        <f>LEFT(Table1[[#This Row],[Category and Sub-Category]],FIND("/",Table1[[#This Row],[Category and Sub-Category]])-1)</f>
        <v>technology</v>
      </c>
      <c r="R1920" t="str">
        <f>RIGHT(Table1[[#This Row],[Category and Sub-Category]],LEN(Table1[[#This Row],[Category and Sub-Category]])-FIND("/",Table1[[#This Row],[Category and Sub-Category]]))</f>
        <v>gadgets</v>
      </c>
      <c r="S1920" s="9">
        <f>(((Table1[[#This Row],[launched_at]]/60)/60)/24)+DATE(1970,1,1)+(-5/24)</f>
        <v>41828.581608796296</v>
      </c>
      <c r="T1920" s="9">
        <f>(((Table1[[#This Row],[deadline]]/60)/60)/24)+DATE(1970,1,1)+(-5/24)</f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>Table1[[#This Row],[pledged]]/Table1[[#This Row],[goal]]</f>
        <v>0.47399999999999998</v>
      </c>
      <c r="P1921">
        <f>ROUND(Table1[[#This Row],[pledged]]/Table1[[#This Row],[backers_count]],0)</f>
        <v>30</v>
      </c>
      <c r="Q1921" t="str">
        <f>LEFT(Table1[[#This Row],[Category and Sub-Category]],FIND("/",Table1[[#This Row],[Category and Sub-Category]])-1)</f>
        <v>technology</v>
      </c>
      <c r="R1921" t="str">
        <f>RIGHT(Table1[[#This Row],[Category and Sub-Category]],LEN(Table1[[#This Row],[Category and Sub-Category]])-FIND("/",Table1[[#This Row],[Category and Sub-Category]]))</f>
        <v>gadgets</v>
      </c>
      <c r="S1921" s="9">
        <f>(((Table1[[#This Row],[launched_at]]/60)/60)/24)+DATE(1970,1,1)+(-5/24)</f>
        <v>42113.667233796288</v>
      </c>
      <c r="T1921" s="9">
        <f>(((Table1[[#This Row],[deadline]]/60)/60)/24)+DATE(1970,1,1)+(-5/24)</f>
        <v>42143.667233796288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1">
        <f>Table1[[#This Row],[pledged]]/Table1[[#This Row],[goal]]</f>
        <v>0.43030000000000002</v>
      </c>
      <c r="P1922">
        <f>ROUND(Table1[[#This Row],[pledged]]/Table1[[#This Row],[backers_count]],0)</f>
        <v>41</v>
      </c>
      <c r="Q1922" t="str">
        <f>LEFT(Table1[[#This Row],[Category and Sub-Category]],FIND("/",Table1[[#This Row],[Category and Sub-Category]])-1)</f>
        <v>technology</v>
      </c>
      <c r="R1922" t="str">
        <f>RIGHT(Table1[[#This Row],[Category and Sub-Category]],LEN(Table1[[#This Row],[Category and Sub-Category]])-FIND("/",Table1[[#This Row],[Category and Sub-Category]]))</f>
        <v>gadgets</v>
      </c>
      <c r="S1922" s="9">
        <f>(((Table1[[#This Row],[launched_at]]/60)/60)/24)+DATE(1970,1,1)+(-5/24)</f>
        <v>42270.66737268518</v>
      </c>
      <c r="T1922" s="9">
        <f>(((Table1[[#This Row],[deadline]]/60)/60)/24)+DATE(1970,1,1)+(-5/24)</f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1">
        <f>Table1[[#This Row],[pledged]]/Table1[[#This Row],[goal]]</f>
        <v>1.3680000000000001</v>
      </c>
      <c r="P1923">
        <f>ROUND(Table1[[#This Row],[pledged]]/Table1[[#This Row],[backers_count]],0)</f>
        <v>54</v>
      </c>
      <c r="Q1923" t="str">
        <f>LEFT(Table1[[#This Row],[Category and Sub-Category]],FIND("/",Table1[[#This Row],[Category and Sub-Category]])-1)</f>
        <v>music</v>
      </c>
      <c r="R1923" t="str">
        <f>RIGHT(Table1[[#This Row],[Category and Sub-Category]],LEN(Table1[[#This Row],[Category and Sub-Category]])-FIND("/",Table1[[#This Row],[Category and Sub-Category]]))</f>
        <v>indie rock</v>
      </c>
      <c r="S1923" s="9">
        <f>(((Table1[[#This Row],[launched_at]]/60)/60)/24)+DATE(1970,1,1)+(-5/24)</f>
        <v>41074.013229166667</v>
      </c>
      <c r="T1923" s="9">
        <f>(((Table1[[#This Row],[deadline]]/60)/60)/24)+DATE(1970,1,1)+(-5/24)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1">
        <f>Table1[[#This Row],[pledged]]/Table1[[#This Row],[goal]]</f>
        <v>1.1555</v>
      </c>
      <c r="P1924">
        <f>ROUND(Table1[[#This Row],[pledged]]/Table1[[#This Row],[backers_count]],0)</f>
        <v>36</v>
      </c>
      <c r="Q1924" t="str">
        <f>LEFT(Table1[[#This Row],[Category and Sub-Category]],FIND("/",Table1[[#This Row],[Category and Sub-Category]])-1)</f>
        <v>music</v>
      </c>
      <c r="R1924" t="str">
        <f>RIGHT(Table1[[#This Row],[Category and Sub-Category]],LEN(Table1[[#This Row],[Category and Sub-Category]])-FIND("/",Table1[[#This Row],[Category and Sub-Category]]))</f>
        <v>indie rock</v>
      </c>
      <c r="S1924" s="9">
        <f>(((Table1[[#This Row],[launched_at]]/60)/60)/24)+DATE(1970,1,1)+(-5/24)</f>
        <v>41590.047534722216</v>
      </c>
      <c r="T1924" s="9">
        <f>(((Table1[[#This Row],[deadline]]/60)/60)/24)+DATE(1970,1,1)+(-5/24)</f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1">
        <f>Table1[[#This Row],[pledged]]/Table1[[#This Row],[goal]]</f>
        <v>2.4079999999999999</v>
      </c>
      <c r="P1925">
        <f>ROUND(Table1[[#This Row],[pledged]]/Table1[[#This Row],[backers_count]],0)</f>
        <v>23</v>
      </c>
      <c r="Q1925" t="str">
        <f>LEFT(Table1[[#This Row],[Category and Sub-Category]],FIND("/",Table1[[#This Row],[Category and Sub-Category]])-1)</f>
        <v>music</v>
      </c>
      <c r="R1925" t="str">
        <f>RIGHT(Table1[[#This Row],[Category and Sub-Category]],LEN(Table1[[#This Row],[Category and Sub-Category]])-FIND("/",Table1[[#This Row],[Category and Sub-Category]]))</f>
        <v>indie rock</v>
      </c>
      <c r="S1925" s="9">
        <f>(((Table1[[#This Row],[launched_at]]/60)/60)/24)+DATE(1970,1,1)+(-5/24)</f>
        <v>40772.640416666662</v>
      </c>
      <c r="T1925" s="9">
        <f>(((Table1[[#This Row],[deadline]]/60)/60)/24)+DATE(1970,1,1)+(-5/24)</f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1">
        <f>Table1[[#This Row],[pledged]]/Table1[[#This Row],[goal]]</f>
        <v>1.1439999999999999</v>
      </c>
      <c r="P1926">
        <f>ROUND(Table1[[#This Row],[pledged]]/Table1[[#This Row],[backers_count]],0)</f>
        <v>104</v>
      </c>
      <c r="Q1926" t="str">
        <f>LEFT(Table1[[#This Row],[Category and Sub-Category]],FIND("/",Table1[[#This Row],[Category and Sub-Category]])-1)</f>
        <v>music</v>
      </c>
      <c r="R1926" t="str">
        <f>RIGHT(Table1[[#This Row],[Category and Sub-Category]],LEN(Table1[[#This Row],[Category and Sub-Category]])-FIND("/",Table1[[#This Row],[Category and Sub-Category]]))</f>
        <v>indie rock</v>
      </c>
      <c r="S1926" s="9">
        <f>(((Table1[[#This Row],[launched_at]]/60)/60)/24)+DATE(1970,1,1)+(-5/24)</f>
        <v>41626.552719907406</v>
      </c>
      <c r="T1926" s="9">
        <f>(((Table1[[#This Row],[deadline]]/60)/60)/24)+DATE(1970,1,1)+(-5/24)</f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1">
        <f>Table1[[#This Row],[pledged]]/Table1[[#This Row],[goal]]</f>
        <v>1.1033333333333333</v>
      </c>
      <c r="P1927">
        <f>ROUND(Table1[[#This Row],[pledged]]/Table1[[#This Row],[backers_count]],0)</f>
        <v>32</v>
      </c>
      <c r="Q1927" t="str">
        <f>LEFT(Table1[[#This Row],[Category and Sub-Category]],FIND("/",Table1[[#This Row],[Category and Sub-Category]])-1)</f>
        <v>music</v>
      </c>
      <c r="R1927" t="str">
        <f>RIGHT(Table1[[#This Row],[Category and Sub-Category]],LEN(Table1[[#This Row],[Category and Sub-Category]])-FIND("/",Table1[[#This Row],[Category and Sub-Category]]))</f>
        <v>indie rock</v>
      </c>
      <c r="S1927" s="9">
        <f>(((Table1[[#This Row],[launched_at]]/60)/60)/24)+DATE(1970,1,1)+(-5/24)</f>
        <v>41535.693148148144</v>
      </c>
      <c r="T1927" s="9">
        <f>(((Table1[[#This Row],[deadline]]/60)/60)/24)+DATE(1970,1,1)+(-5/24)</f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1">
        <f>Table1[[#This Row],[pledged]]/Table1[[#This Row],[goal]]</f>
        <v>1.9537933333333333</v>
      </c>
      <c r="P1928">
        <f>ROUND(Table1[[#This Row],[pledged]]/Table1[[#This Row],[backers_count]],0)</f>
        <v>27</v>
      </c>
      <c r="Q1928" t="str">
        <f>LEFT(Table1[[#This Row],[Category and Sub-Category]],FIND("/",Table1[[#This Row],[Category and Sub-Category]])-1)</f>
        <v>music</v>
      </c>
      <c r="R1928" t="str">
        <f>RIGHT(Table1[[#This Row],[Category and Sub-Category]],LEN(Table1[[#This Row],[Category and Sub-Category]])-FIND("/",Table1[[#This Row],[Category and Sub-Category]]))</f>
        <v>indie rock</v>
      </c>
      <c r="S1928" s="9">
        <f>(((Table1[[#This Row],[launched_at]]/60)/60)/24)+DATE(1970,1,1)+(-5/24)</f>
        <v>40456.746018518512</v>
      </c>
      <c r="T1928" s="9">
        <f>(((Table1[[#This Row],[deadline]]/60)/60)/24)+DATE(1970,1,1)+(-5/24)</f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1">
        <f>Table1[[#This Row],[pledged]]/Table1[[#This Row],[goal]]</f>
        <v>1.0333333333333334</v>
      </c>
      <c r="P1929">
        <f>ROUND(Table1[[#This Row],[pledged]]/Table1[[#This Row],[backers_count]],0)</f>
        <v>56</v>
      </c>
      <c r="Q1929" t="str">
        <f>LEFT(Table1[[#This Row],[Category and Sub-Category]],FIND("/",Table1[[#This Row],[Category and Sub-Category]])-1)</f>
        <v>music</v>
      </c>
      <c r="R1929" t="str">
        <f>RIGHT(Table1[[#This Row],[Category and Sub-Category]],LEN(Table1[[#This Row],[Category and Sub-Category]])-FIND("/",Table1[[#This Row],[Category and Sub-Category]]))</f>
        <v>indie rock</v>
      </c>
      <c r="S1929" s="9">
        <f>(((Table1[[#This Row],[launched_at]]/60)/60)/24)+DATE(1970,1,1)+(-5/24)</f>
        <v>40960.653229166666</v>
      </c>
      <c r="T1929" s="9">
        <f>(((Table1[[#This Row],[deadline]]/60)/60)/24)+DATE(1970,1,1)+(-5/24)</f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1">
        <f>Table1[[#This Row],[pledged]]/Table1[[#This Row],[goal]]</f>
        <v>1.031372549019608</v>
      </c>
      <c r="P1930">
        <f>ROUND(Table1[[#This Row],[pledged]]/Table1[[#This Row],[backers_count]],0)</f>
        <v>77</v>
      </c>
      <c r="Q1930" t="str">
        <f>LEFT(Table1[[#This Row],[Category and Sub-Category]],FIND("/",Table1[[#This Row],[Category and Sub-Category]])-1)</f>
        <v>music</v>
      </c>
      <c r="R1930" t="str">
        <f>RIGHT(Table1[[#This Row],[Category and Sub-Category]],LEN(Table1[[#This Row],[Category and Sub-Category]])-FIND("/",Table1[[#This Row],[Category and Sub-Category]]))</f>
        <v>indie rock</v>
      </c>
      <c r="S1930" s="9">
        <f>(((Table1[[#This Row],[launched_at]]/60)/60)/24)+DATE(1970,1,1)+(-5/24)</f>
        <v>41371.439745370371</v>
      </c>
      <c r="T1930" s="9">
        <f>(((Table1[[#This Row],[deadline]]/60)/60)/24)+DATE(1970,1,1)+(-5/24)</f>
        <v>41401.439745370371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1">
        <f>Table1[[#This Row],[pledged]]/Table1[[#This Row],[goal]]</f>
        <v>1.003125</v>
      </c>
      <c r="P1931">
        <f>ROUND(Table1[[#This Row],[pledged]]/Table1[[#This Row],[backers_count]],0)</f>
        <v>43</v>
      </c>
      <c r="Q1931" t="str">
        <f>LEFT(Table1[[#This Row],[Category and Sub-Category]],FIND("/",Table1[[#This Row],[Category and Sub-Category]])-1)</f>
        <v>music</v>
      </c>
      <c r="R1931" t="str">
        <f>RIGHT(Table1[[#This Row],[Category and Sub-Category]],LEN(Table1[[#This Row],[Category and Sub-Category]])-FIND("/",Table1[[#This Row],[Category and Sub-Category]]))</f>
        <v>indie rock</v>
      </c>
      <c r="S1931" s="9">
        <f>(((Table1[[#This Row],[launched_at]]/60)/60)/24)+DATE(1970,1,1)+(-5/24)</f>
        <v>40686.813263888886</v>
      </c>
      <c r="T1931" s="9">
        <f>(((Table1[[#This Row],[deadline]]/60)/60)/24)+DATE(1970,1,1)+(-5/24)</f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1">
        <f>Table1[[#This Row],[pledged]]/Table1[[#This Row],[goal]]</f>
        <v>1.27</v>
      </c>
      <c r="P1932">
        <f>ROUND(Table1[[#This Row],[pledged]]/Table1[[#This Row],[backers_count]],0)</f>
        <v>49</v>
      </c>
      <c r="Q1932" t="str">
        <f>LEFT(Table1[[#This Row],[Category and Sub-Category]],FIND("/",Table1[[#This Row],[Category and Sub-Category]])-1)</f>
        <v>music</v>
      </c>
      <c r="R1932" t="str">
        <f>RIGHT(Table1[[#This Row],[Category and Sub-Category]],LEN(Table1[[#This Row],[Category and Sub-Category]])-FIND("/",Table1[[#This Row],[Category and Sub-Category]]))</f>
        <v>indie rock</v>
      </c>
      <c r="S1932" s="9">
        <f>(((Table1[[#This Row],[launched_at]]/60)/60)/24)+DATE(1970,1,1)+(-5/24)</f>
        <v>41402.350486111107</v>
      </c>
      <c r="T1932" s="9">
        <f>(((Table1[[#This Row],[deadline]]/60)/60)/24)+DATE(1970,1,1)+(-5/24)</f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1">
        <f>Table1[[#This Row],[pledged]]/Table1[[#This Row],[goal]]</f>
        <v>1.20601</v>
      </c>
      <c r="P1933">
        <f>ROUND(Table1[[#This Row],[pledged]]/Table1[[#This Row],[backers_count]],0)</f>
        <v>48</v>
      </c>
      <c r="Q1933" t="str">
        <f>LEFT(Table1[[#This Row],[Category and Sub-Category]],FIND("/",Table1[[#This Row],[Category and Sub-Category]])-1)</f>
        <v>music</v>
      </c>
      <c r="R1933" t="str">
        <f>RIGHT(Table1[[#This Row],[Category and Sub-Category]],LEN(Table1[[#This Row],[Category and Sub-Category]])-FIND("/",Table1[[#This Row],[Category and Sub-Category]]))</f>
        <v>indie rock</v>
      </c>
      <c r="S1933" s="9">
        <f>(((Table1[[#This Row],[launched_at]]/60)/60)/24)+DATE(1970,1,1)+(-5/24)</f>
        <v>41037.684131944443</v>
      </c>
      <c r="T1933" s="9">
        <f>(((Table1[[#This Row],[deadline]]/60)/60)/24)+DATE(1970,1,1)+(-5/24)</f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1">
        <f>Table1[[#This Row],[pledged]]/Table1[[#This Row],[goal]]</f>
        <v>1.0699047619047619</v>
      </c>
      <c r="P1934">
        <f>ROUND(Table1[[#This Row],[pledged]]/Table1[[#This Row],[backers_count]],0)</f>
        <v>70</v>
      </c>
      <c r="Q1934" t="str">
        <f>LEFT(Table1[[#This Row],[Category and Sub-Category]],FIND("/",Table1[[#This Row],[Category and Sub-Category]])-1)</f>
        <v>music</v>
      </c>
      <c r="R1934" t="str">
        <f>RIGHT(Table1[[#This Row],[Category and Sub-Category]],LEN(Table1[[#This Row],[Category and Sub-Category]])-FIND("/",Table1[[#This Row],[Category and Sub-Category]]))</f>
        <v>indie rock</v>
      </c>
      <c r="S1934" s="9">
        <f>(((Table1[[#This Row],[launched_at]]/60)/60)/24)+DATE(1970,1,1)+(-5/24)</f>
        <v>40911.601539351846</v>
      </c>
      <c r="T1934" s="9">
        <f>(((Table1[[#This Row],[deadline]]/60)/60)/24)+DATE(1970,1,1)+(-5/24)</f>
        <v>40932.601539351846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1">
        <f>Table1[[#This Row],[pledged]]/Table1[[#This Row],[goal]]</f>
        <v>1.7243333333333333</v>
      </c>
      <c r="P1935">
        <f>ROUND(Table1[[#This Row],[pledged]]/Table1[[#This Row],[backers_count]],0)</f>
        <v>94</v>
      </c>
      <c r="Q1935" t="str">
        <f>LEFT(Table1[[#This Row],[Category and Sub-Category]],FIND("/",Table1[[#This Row],[Category and Sub-Category]])-1)</f>
        <v>music</v>
      </c>
      <c r="R1935" t="str">
        <f>RIGHT(Table1[[#This Row],[Category and Sub-Category]],LEN(Table1[[#This Row],[Category and Sub-Category]])-FIND("/",Table1[[#This Row],[Category and Sub-Category]]))</f>
        <v>indie rock</v>
      </c>
      <c r="S1935" s="9">
        <f>(((Table1[[#This Row],[launched_at]]/60)/60)/24)+DATE(1970,1,1)+(-5/24)</f>
        <v>41878.922534722216</v>
      </c>
      <c r="T1935" s="9">
        <f>(((Table1[[#This Row],[deadline]]/60)/60)/24)+DATE(1970,1,1)+(-5/24)</f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1">
        <f>Table1[[#This Row],[pledged]]/Table1[[#This Row],[goal]]</f>
        <v>1.2362</v>
      </c>
      <c r="P1936">
        <f>ROUND(Table1[[#This Row],[pledged]]/Table1[[#This Row],[backers_count]],0)</f>
        <v>80</v>
      </c>
      <c r="Q1936" t="str">
        <f>LEFT(Table1[[#This Row],[Category and Sub-Category]],FIND("/",Table1[[#This Row],[Category and Sub-Category]])-1)</f>
        <v>music</v>
      </c>
      <c r="R1936" t="str">
        <f>RIGHT(Table1[[#This Row],[Category and Sub-Category]],LEN(Table1[[#This Row],[Category and Sub-Category]])-FIND("/",Table1[[#This Row],[Category and Sub-Category]]))</f>
        <v>indie rock</v>
      </c>
      <c r="S1936" s="9">
        <f>(((Table1[[#This Row],[launched_at]]/60)/60)/24)+DATE(1970,1,1)+(-5/24)</f>
        <v>40865.658807870372</v>
      </c>
      <c r="T1936" s="9">
        <f>(((Table1[[#This Row],[deadline]]/60)/60)/24)+DATE(1970,1,1)+(-5/24)</f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1">
        <f>Table1[[#This Row],[pledged]]/Table1[[#This Row],[goal]]</f>
        <v>1.0840000000000001</v>
      </c>
      <c r="P1937">
        <f>ROUND(Table1[[#This Row],[pledged]]/Table1[[#This Row],[backers_count]],0)</f>
        <v>54</v>
      </c>
      <c r="Q1937" t="str">
        <f>LEFT(Table1[[#This Row],[Category and Sub-Category]],FIND("/",Table1[[#This Row],[Category and Sub-Category]])-1)</f>
        <v>music</v>
      </c>
      <c r="R1937" t="str">
        <f>RIGHT(Table1[[#This Row],[Category and Sub-Category]],LEN(Table1[[#This Row],[Category and Sub-Category]])-FIND("/",Table1[[#This Row],[Category and Sub-Category]]))</f>
        <v>indie rock</v>
      </c>
      <c r="S1937" s="9">
        <f>(((Table1[[#This Row],[launched_at]]/60)/60)/24)+DATE(1970,1,1)+(-5/24)</f>
        <v>41773.72420138889</v>
      </c>
      <c r="T1937" s="9">
        <f>(((Table1[[#This Row],[deadline]]/60)/60)/24)+DATE(1970,1,1)+(-5/24)</f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1">
        <f>Table1[[#This Row],[pledged]]/Table1[[#This Row],[goal]]</f>
        <v>1.1652013333333333</v>
      </c>
      <c r="P1938">
        <f>ROUND(Table1[[#This Row],[pledged]]/Table1[[#This Row],[backers_count]],0)</f>
        <v>60</v>
      </c>
      <c r="Q1938" t="str">
        <f>LEFT(Table1[[#This Row],[Category and Sub-Category]],FIND("/",Table1[[#This Row],[Category and Sub-Category]])-1)</f>
        <v>music</v>
      </c>
      <c r="R1938" t="str">
        <f>RIGHT(Table1[[#This Row],[Category and Sub-Category]],LEN(Table1[[#This Row],[Category and Sub-Category]])-FIND("/",Table1[[#This Row],[Category and Sub-Category]]))</f>
        <v>indie rock</v>
      </c>
      <c r="S1938" s="9">
        <f>(((Table1[[#This Row],[launched_at]]/60)/60)/24)+DATE(1970,1,1)+(-5/24)</f>
        <v>40852.68136574074</v>
      </c>
      <c r="T1938" s="9">
        <f>(((Table1[[#This Row],[deadline]]/60)/60)/24)+DATE(1970,1,1)+(-5/24)</f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1">
        <f>Table1[[#This Row],[pledged]]/Table1[[#This Row],[goal]]</f>
        <v>1.8724499999999999</v>
      </c>
      <c r="P1939">
        <f>ROUND(Table1[[#This Row],[pledged]]/Table1[[#This Row],[backers_count]],0)</f>
        <v>39</v>
      </c>
      <c r="Q1939" t="str">
        <f>LEFT(Table1[[#This Row],[Category and Sub-Category]],FIND("/",Table1[[#This Row],[Category and Sub-Category]])-1)</f>
        <v>music</v>
      </c>
      <c r="R1939" t="str">
        <f>RIGHT(Table1[[#This Row],[Category and Sub-Category]],LEN(Table1[[#This Row],[Category and Sub-Category]])-FIND("/",Table1[[#This Row],[Category and Sub-Category]]))</f>
        <v>indie rock</v>
      </c>
      <c r="S1939" s="9">
        <f>(((Table1[[#This Row],[launched_at]]/60)/60)/24)+DATE(1970,1,1)+(-5/24)</f>
        <v>41058.91065972222</v>
      </c>
      <c r="T1939" s="9">
        <f>(((Table1[[#This Row],[deadline]]/60)/60)/24)+DATE(1970,1,1)+(-5/24)</f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1">
        <f>Table1[[#This Row],[pledged]]/Table1[[#This Row],[goal]]</f>
        <v>1.1593333333333333</v>
      </c>
      <c r="P1940">
        <f>ROUND(Table1[[#This Row],[pledged]]/Table1[[#This Row],[backers_count]],0)</f>
        <v>153</v>
      </c>
      <c r="Q1940" t="str">
        <f>LEFT(Table1[[#This Row],[Category and Sub-Category]],FIND("/",Table1[[#This Row],[Category and Sub-Category]])-1)</f>
        <v>music</v>
      </c>
      <c r="R1940" t="str">
        <f>RIGHT(Table1[[#This Row],[Category and Sub-Category]],LEN(Table1[[#This Row],[Category and Sub-Category]])-FIND("/",Table1[[#This Row],[Category and Sub-Category]]))</f>
        <v>indie rock</v>
      </c>
      <c r="S1940" s="9">
        <f>(((Table1[[#This Row],[launched_at]]/60)/60)/24)+DATE(1970,1,1)+(-5/24)</f>
        <v>41426.05128472222</v>
      </c>
      <c r="T1940" s="9">
        <f>(((Table1[[#This Row],[deadline]]/60)/60)/24)+DATE(1970,1,1)+(-5/24)</f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1">
        <f>Table1[[#This Row],[pledged]]/Table1[[#This Row],[goal]]</f>
        <v>1.107</v>
      </c>
      <c r="P1941">
        <f>ROUND(Table1[[#This Row],[pledged]]/Table1[[#This Row],[backers_count]],0)</f>
        <v>115</v>
      </c>
      <c r="Q1941" t="str">
        <f>LEFT(Table1[[#This Row],[Category and Sub-Category]],FIND("/",Table1[[#This Row],[Category and Sub-Category]])-1)</f>
        <v>music</v>
      </c>
      <c r="R1941" t="str">
        <f>RIGHT(Table1[[#This Row],[Category and Sub-Category]],LEN(Table1[[#This Row],[Category and Sub-Category]])-FIND("/",Table1[[#This Row],[Category and Sub-Category]]))</f>
        <v>indie rock</v>
      </c>
      <c r="S1941" s="9">
        <f>(((Table1[[#This Row],[launched_at]]/60)/60)/24)+DATE(1970,1,1)+(-5/24)</f>
        <v>41313.776712962957</v>
      </c>
      <c r="T1941" s="9">
        <f>(((Table1[[#This Row],[deadline]]/60)/60)/24)+DATE(1970,1,1)+(-5/24)</f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1">
        <f>Table1[[#This Row],[pledged]]/Table1[[#This Row],[goal]]</f>
        <v>1.7092307692307693</v>
      </c>
      <c r="P1942">
        <f>ROUND(Table1[[#This Row],[pledged]]/Table1[[#This Row],[backers_count]],0)</f>
        <v>36</v>
      </c>
      <c r="Q1942" t="str">
        <f>LEFT(Table1[[#This Row],[Category and Sub-Category]],FIND("/",Table1[[#This Row],[Category and Sub-Category]])-1)</f>
        <v>music</v>
      </c>
      <c r="R1942" t="str">
        <f>RIGHT(Table1[[#This Row],[Category and Sub-Category]],LEN(Table1[[#This Row],[Category and Sub-Category]])-FIND("/",Table1[[#This Row],[Category and Sub-Category]]))</f>
        <v>indie rock</v>
      </c>
      <c r="S1942" s="9">
        <f>(((Table1[[#This Row],[launched_at]]/60)/60)/24)+DATE(1970,1,1)+(-5/24)</f>
        <v>40670.298993055556</v>
      </c>
      <c r="T1942" s="9">
        <f>(((Table1[[#This Row],[deadline]]/60)/60)/24)+DATE(1970,1,1)+(-5/24)</f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1">
        <f>Table1[[#This Row],[pledged]]/Table1[[#This Row],[goal]]</f>
        <v>1.2611835600000001</v>
      </c>
      <c r="P1943">
        <f>ROUND(Table1[[#This Row],[pledged]]/Table1[[#This Row],[backers_count]],0)</f>
        <v>65</v>
      </c>
      <c r="Q1943" t="str">
        <f>LEFT(Table1[[#This Row],[Category and Sub-Category]],FIND("/",Table1[[#This Row],[Category and Sub-Category]])-1)</f>
        <v>technology</v>
      </c>
      <c r="R1943" t="str">
        <f>RIGHT(Table1[[#This Row],[Category and Sub-Category]],LEN(Table1[[#This Row],[Category and Sub-Category]])-FIND("/",Table1[[#This Row],[Category and Sub-Category]]))</f>
        <v>hardware</v>
      </c>
      <c r="S1943" s="9">
        <f>(((Table1[[#This Row],[launched_at]]/60)/60)/24)+DATE(1970,1,1)+(-5/24)</f>
        <v>41744.08253472222</v>
      </c>
      <c r="T1943" s="9">
        <f>(((Table1[[#This Row],[deadline]]/60)/60)/24)+DATE(1970,1,1)+(-5/24)</f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1">
        <f>Table1[[#This Row],[pledged]]/Table1[[#This Row],[goal]]</f>
        <v>1.3844033333333334</v>
      </c>
      <c r="P1944">
        <f>ROUND(Table1[[#This Row],[pledged]]/Table1[[#This Row],[backers_count]],0)</f>
        <v>87</v>
      </c>
      <c r="Q1944" t="str">
        <f>LEFT(Table1[[#This Row],[Category and Sub-Category]],FIND("/",Table1[[#This Row],[Category and Sub-Category]])-1)</f>
        <v>technology</v>
      </c>
      <c r="R1944" t="str">
        <f>RIGHT(Table1[[#This Row],[Category and Sub-Category]],LEN(Table1[[#This Row],[Category and Sub-Category]])-FIND("/",Table1[[#This Row],[Category and Sub-Category]]))</f>
        <v>hardware</v>
      </c>
      <c r="S1944" s="9">
        <f>(((Table1[[#This Row],[launched_at]]/60)/60)/24)+DATE(1970,1,1)+(-5/24)</f>
        <v>40638.619675925926</v>
      </c>
      <c r="T1944" s="9">
        <f>(((Table1[[#This Row],[deadline]]/60)/60)/24)+DATE(1970,1,1)+(-5/24)</f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1">
        <f>Table1[[#This Row],[pledged]]/Table1[[#This Row],[goal]]</f>
        <v>17.052499999999998</v>
      </c>
      <c r="P1945">
        <f>ROUND(Table1[[#This Row],[pledged]]/Table1[[#This Row],[backers_count]],0)</f>
        <v>69</v>
      </c>
      <c r="Q1945" t="str">
        <f>LEFT(Table1[[#This Row],[Category and Sub-Category]],FIND("/",Table1[[#This Row],[Category and Sub-Category]])-1)</f>
        <v>technology</v>
      </c>
      <c r="R1945" t="str">
        <f>RIGHT(Table1[[#This Row],[Category and Sub-Category]],LEN(Table1[[#This Row],[Category and Sub-Category]])-FIND("/",Table1[[#This Row],[Category and Sub-Category]]))</f>
        <v>hardware</v>
      </c>
      <c r="S1945" s="9">
        <f>(((Table1[[#This Row],[launched_at]]/60)/60)/24)+DATE(1970,1,1)+(-5/24)</f>
        <v>42548.061527777776</v>
      </c>
      <c r="T1945" s="9">
        <f>(((Table1[[#This Row],[deadline]]/60)/60)/24)+DATE(1970,1,1)+(-5/24)</f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1">
        <f>Table1[[#This Row],[pledged]]/Table1[[#This Row],[goal]]</f>
        <v>7.8805550000000002</v>
      </c>
      <c r="P1946">
        <f>ROUND(Table1[[#This Row],[pledged]]/Table1[[#This Row],[backers_count]],0)</f>
        <v>176</v>
      </c>
      <c r="Q1946" t="str">
        <f>LEFT(Table1[[#This Row],[Category and Sub-Category]],FIND("/",Table1[[#This Row],[Category and Sub-Category]])-1)</f>
        <v>technology</v>
      </c>
      <c r="R1946" t="str">
        <f>RIGHT(Table1[[#This Row],[Category and Sub-Category]],LEN(Table1[[#This Row],[Category and Sub-Category]])-FIND("/",Table1[[#This Row],[Category and Sub-Category]]))</f>
        <v>hardware</v>
      </c>
      <c r="S1946" s="9">
        <f>(((Table1[[#This Row],[launched_at]]/60)/60)/24)+DATE(1970,1,1)+(-5/24)</f>
        <v>41730.376041666663</v>
      </c>
      <c r="T1946" s="9">
        <f>(((Table1[[#This Row],[deadline]]/60)/60)/24)+DATE(1970,1,1)+(-5/24)</f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1">
        <f>Table1[[#This Row],[pledged]]/Table1[[#This Row],[goal]]</f>
        <v>3.4801799999999998</v>
      </c>
      <c r="P1947">
        <f>ROUND(Table1[[#This Row],[pledged]]/Table1[[#This Row],[backers_count]],0)</f>
        <v>512</v>
      </c>
      <c r="Q1947" t="str">
        <f>LEFT(Table1[[#This Row],[Category and Sub-Category]],FIND("/",Table1[[#This Row],[Category and Sub-Category]])-1)</f>
        <v>technology</v>
      </c>
      <c r="R1947" t="str">
        <f>RIGHT(Table1[[#This Row],[Category and Sub-Category]],LEN(Table1[[#This Row],[Category and Sub-Category]])-FIND("/",Table1[[#This Row],[Category and Sub-Category]]))</f>
        <v>hardware</v>
      </c>
      <c r="S1947" s="9">
        <f>(((Table1[[#This Row],[launched_at]]/60)/60)/24)+DATE(1970,1,1)+(-5/24)</f>
        <v>42157.043495370373</v>
      </c>
      <c r="T1947" s="9">
        <f>(((Table1[[#This Row],[deadline]]/60)/60)/24)+DATE(1970,1,1)+(-5/24)</f>
        <v>42197.043495370373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1">
        <f>Table1[[#This Row],[pledged]]/Table1[[#This Row],[goal]]</f>
        <v>1.4974666666666667</v>
      </c>
      <c r="P1948">
        <f>ROUND(Table1[[#This Row],[pledged]]/Table1[[#This Row],[backers_count]],0)</f>
        <v>160</v>
      </c>
      <c r="Q1948" t="str">
        <f>LEFT(Table1[[#This Row],[Category and Sub-Category]],FIND("/",Table1[[#This Row],[Category and Sub-Category]])-1)</f>
        <v>technology</v>
      </c>
      <c r="R1948" t="str">
        <f>RIGHT(Table1[[#This Row],[Category and Sub-Category]],LEN(Table1[[#This Row],[Category and Sub-Category]])-FIND("/",Table1[[#This Row],[Category and Sub-Category]]))</f>
        <v>hardware</v>
      </c>
      <c r="S1948" s="9">
        <f>(((Table1[[#This Row],[launched_at]]/60)/60)/24)+DATE(1970,1,1)+(-5/24)</f>
        <v>41688.941678240735</v>
      </c>
      <c r="T1948" s="9">
        <f>(((Table1[[#This Row],[deadline]]/60)/60)/24)+DATE(1970,1,1)+(-5/24)</f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1">
        <f>Table1[[#This Row],[pledged]]/Table1[[#This Row],[goal]]</f>
        <v>1.0063375000000001</v>
      </c>
      <c r="P1949">
        <f>ROUND(Table1[[#This Row],[pledged]]/Table1[[#This Row],[backers_count]],0)</f>
        <v>35</v>
      </c>
      <c r="Q1949" t="str">
        <f>LEFT(Table1[[#This Row],[Category and Sub-Category]],FIND("/",Table1[[#This Row],[Category and Sub-Category]])-1)</f>
        <v>technology</v>
      </c>
      <c r="R1949" t="str">
        <f>RIGHT(Table1[[#This Row],[Category and Sub-Category]],LEN(Table1[[#This Row],[Category and Sub-Category]])-FIND("/",Table1[[#This Row],[Category and Sub-Category]]))</f>
        <v>hardware</v>
      </c>
      <c r="S1949" s="9">
        <f>(((Table1[[#This Row],[launched_at]]/60)/60)/24)+DATE(1970,1,1)+(-5/24)</f>
        <v>40102.709722222222</v>
      </c>
      <c r="T1949" s="9">
        <f>(((Table1[[#This Row],[deadline]]/60)/60)/24)+DATE(1970,1,1)+(-5/24)</f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1">
        <f>Table1[[#This Row],[pledged]]/Table1[[#This Row],[goal]]</f>
        <v>8.0021100000000001</v>
      </c>
      <c r="P1950">
        <f>ROUND(Table1[[#This Row],[pledged]]/Table1[[#This Row],[backers_count]],0)</f>
        <v>189</v>
      </c>
      <c r="Q1950" t="str">
        <f>LEFT(Table1[[#This Row],[Category and Sub-Category]],FIND("/",Table1[[#This Row],[Category and Sub-Category]])-1)</f>
        <v>technology</v>
      </c>
      <c r="R1950" t="str">
        <f>RIGHT(Table1[[#This Row],[Category and Sub-Category]],LEN(Table1[[#This Row],[Category and Sub-Category]])-FIND("/",Table1[[#This Row],[Category and Sub-Category]]))</f>
        <v>hardware</v>
      </c>
      <c r="S1950" s="9">
        <f>(((Table1[[#This Row],[launched_at]]/60)/60)/24)+DATE(1970,1,1)+(-5/24)</f>
        <v>42473.395937499998</v>
      </c>
      <c r="T1950" s="9">
        <f>(((Table1[[#This Row],[deadline]]/60)/60)/24)+DATE(1970,1,1)+(-5/24)</f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1">
        <f>Table1[[#This Row],[pledged]]/Table1[[#This Row],[goal]]</f>
        <v>1.0600260000000001</v>
      </c>
      <c r="P1951">
        <f>ROUND(Table1[[#This Row],[pledged]]/Table1[[#This Row],[backers_count]],0)</f>
        <v>56</v>
      </c>
      <c r="Q1951" t="str">
        <f>LEFT(Table1[[#This Row],[Category and Sub-Category]],FIND("/",Table1[[#This Row],[Category and Sub-Category]])-1)</f>
        <v>technology</v>
      </c>
      <c r="R1951" t="str">
        <f>RIGHT(Table1[[#This Row],[Category and Sub-Category]],LEN(Table1[[#This Row],[Category and Sub-Category]])-FIND("/",Table1[[#This Row],[Category and Sub-Category]]))</f>
        <v>hardware</v>
      </c>
      <c r="S1951" s="9">
        <f>(((Table1[[#This Row],[launched_at]]/60)/60)/24)+DATE(1970,1,1)+(-5/24)</f>
        <v>41800.214710648142</v>
      </c>
      <c r="T1951" s="9">
        <f>(((Table1[[#This Row],[deadline]]/60)/60)/24)+DATE(1970,1,1)+(-5/24)</f>
        <v>41830.214710648142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1">
        <f>Table1[[#This Row],[pledged]]/Table1[[#This Row],[goal]]</f>
        <v>2.0051866666666669</v>
      </c>
      <c r="P1952">
        <f>ROUND(Table1[[#This Row],[pledged]]/Table1[[#This Row],[backers_count]],0)</f>
        <v>51</v>
      </c>
      <c r="Q1952" t="str">
        <f>LEFT(Table1[[#This Row],[Category and Sub-Category]],FIND("/",Table1[[#This Row],[Category and Sub-Category]])-1)</f>
        <v>technology</v>
      </c>
      <c r="R1952" t="str">
        <f>RIGHT(Table1[[#This Row],[Category and Sub-Category]],LEN(Table1[[#This Row],[Category and Sub-Category]])-FIND("/",Table1[[#This Row],[Category and Sub-Category]]))</f>
        <v>hardware</v>
      </c>
      <c r="S1952" s="9">
        <f>(((Table1[[#This Row],[launched_at]]/60)/60)/24)+DATE(1970,1,1)+(-5/24)</f>
        <v>40623.973067129627</v>
      </c>
      <c r="T1952" s="9">
        <f>(((Table1[[#This Row],[deadline]]/60)/60)/24)+DATE(1970,1,1)+(-5/24)</f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1">
        <f>Table1[[#This Row],[pledged]]/Table1[[#This Row],[goal]]</f>
        <v>2.1244399999999999</v>
      </c>
      <c r="P1953">
        <f>ROUND(Table1[[#This Row],[pledged]]/Table1[[#This Row],[backers_count]],0)</f>
        <v>127</v>
      </c>
      <c r="Q1953" t="str">
        <f>LEFT(Table1[[#This Row],[Category and Sub-Category]],FIND("/",Table1[[#This Row],[Category and Sub-Category]])-1)</f>
        <v>technology</v>
      </c>
      <c r="R1953" t="str">
        <f>RIGHT(Table1[[#This Row],[Category and Sub-Category]],LEN(Table1[[#This Row],[Category and Sub-Category]])-FIND("/",Table1[[#This Row],[Category and Sub-Category]]))</f>
        <v>hardware</v>
      </c>
      <c r="S1953" s="9">
        <f>(((Table1[[#This Row],[launched_at]]/60)/60)/24)+DATE(1970,1,1)+(-5/24)</f>
        <v>42651.212233796294</v>
      </c>
      <c r="T1953" s="9">
        <f>(((Table1[[#This Row],[deadline]]/60)/60)/24)+DATE(1970,1,1)+(-5/24)</f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1">
        <f>Table1[[#This Row],[pledged]]/Table1[[#This Row],[goal]]</f>
        <v>1.9847237142857144</v>
      </c>
      <c r="P1954">
        <f>ROUND(Table1[[#This Row],[pledged]]/Table1[[#This Row],[backers_count]],0)</f>
        <v>102</v>
      </c>
      <c r="Q1954" t="str">
        <f>LEFT(Table1[[#This Row],[Category and Sub-Category]],FIND("/",Table1[[#This Row],[Category and Sub-Category]])-1)</f>
        <v>technology</v>
      </c>
      <c r="R1954" t="str">
        <f>RIGHT(Table1[[#This Row],[Category and Sub-Category]],LEN(Table1[[#This Row],[Category and Sub-Category]])-FIND("/",Table1[[#This Row],[Category and Sub-Category]]))</f>
        <v>hardware</v>
      </c>
      <c r="S1954" s="9">
        <f>(((Table1[[#This Row],[launched_at]]/60)/60)/24)+DATE(1970,1,1)+(-5/24)</f>
        <v>41526.398321759254</v>
      </c>
      <c r="T1954" s="9">
        <f>(((Table1[[#This Row],[deadline]]/60)/60)/24)+DATE(1970,1,1)+(-5/24)</f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1">
        <f>Table1[[#This Row],[pledged]]/Table1[[#This Row],[goal]]</f>
        <v>2.2594666666666665</v>
      </c>
      <c r="P1955">
        <f>ROUND(Table1[[#This Row],[pledged]]/Table1[[#This Row],[backers_count]],0)</f>
        <v>231</v>
      </c>
      <c r="Q1955" t="str">
        <f>LEFT(Table1[[#This Row],[Category and Sub-Category]],FIND("/",Table1[[#This Row],[Category and Sub-Category]])-1)</f>
        <v>technology</v>
      </c>
      <c r="R1955" t="str">
        <f>RIGHT(Table1[[#This Row],[Category and Sub-Category]],LEN(Table1[[#This Row],[Category and Sub-Category]])-FIND("/",Table1[[#This Row],[Category and Sub-Category]]))</f>
        <v>hardware</v>
      </c>
      <c r="S1955" s="9">
        <f>(((Table1[[#This Row],[launched_at]]/60)/60)/24)+DATE(1970,1,1)+(-5/24)</f>
        <v>40940.991493055553</v>
      </c>
      <c r="T1955" s="9">
        <f>(((Table1[[#This Row],[deadline]]/60)/60)/24)+DATE(1970,1,1)+(-5/24)</f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1">
        <f>Table1[[#This Row],[pledged]]/Table1[[#This Row],[goal]]</f>
        <v>6.9894800000000004</v>
      </c>
      <c r="P1956">
        <f>ROUND(Table1[[#This Row],[pledged]]/Table1[[#This Row],[backers_count]],0)</f>
        <v>842</v>
      </c>
      <c r="Q1956" t="str">
        <f>LEFT(Table1[[#This Row],[Category and Sub-Category]],FIND("/",Table1[[#This Row],[Category and Sub-Category]])-1)</f>
        <v>technology</v>
      </c>
      <c r="R1956" t="str">
        <f>RIGHT(Table1[[#This Row],[Category and Sub-Category]],LEN(Table1[[#This Row],[Category and Sub-Category]])-FIND("/",Table1[[#This Row],[Category and Sub-Category]]))</f>
        <v>hardware</v>
      </c>
      <c r="S1956" s="9">
        <f>(((Table1[[#This Row],[launched_at]]/60)/60)/24)+DATE(1970,1,1)+(-5/24)</f>
        <v>42394.372407407405</v>
      </c>
      <c r="T1956" s="9">
        <f>(((Table1[[#This Row],[deadline]]/60)/60)/24)+DATE(1970,1,1)+(-5/24)</f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1">
        <f>Table1[[#This Row],[pledged]]/Table1[[#This Row],[goal]]</f>
        <v>3.9859528571428569</v>
      </c>
      <c r="P1957">
        <f>ROUND(Table1[[#This Row],[pledged]]/Table1[[#This Row],[backers_count]],0)</f>
        <v>577</v>
      </c>
      <c r="Q1957" t="str">
        <f>LEFT(Table1[[#This Row],[Category and Sub-Category]],FIND("/",Table1[[#This Row],[Category and Sub-Category]])-1)</f>
        <v>technology</v>
      </c>
      <c r="R1957" t="str">
        <f>RIGHT(Table1[[#This Row],[Category and Sub-Category]],LEN(Table1[[#This Row],[Category and Sub-Category]])-FIND("/",Table1[[#This Row],[Category and Sub-Category]]))</f>
        <v>hardware</v>
      </c>
      <c r="S1957" s="9">
        <f>(((Table1[[#This Row],[launched_at]]/60)/60)/24)+DATE(1970,1,1)+(-5/24)</f>
        <v>41020.063437500001</v>
      </c>
      <c r="T1957" s="9">
        <f>(((Table1[[#This Row],[deadline]]/60)/60)/24)+DATE(1970,1,1)+(-5/24)</f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1">
        <f>Table1[[#This Row],[pledged]]/Table1[[#This Row],[goal]]</f>
        <v>2.9403333333333332</v>
      </c>
      <c r="P1958">
        <f>ROUND(Table1[[#This Row],[pledged]]/Table1[[#This Row],[backers_count]],0)</f>
        <v>483</v>
      </c>
      <c r="Q1958" t="str">
        <f>LEFT(Table1[[#This Row],[Category and Sub-Category]],FIND("/",Table1[[#This Row],[Category and Sub-Category]])-1)</f>
        <v>technology</v>
      </c>
      <c r="R1958" t="str">
        <f>RIGHT(Table1[[#This Row],[Category and Sub-Category]],LEN(Table1[[#This Row],[Category and Sub-Category]])-FIND("/",Table1[[#This Row],[Category and Sub-Category]]))</f>
        <v>hardware</v>
      </c>
      <c r="S1958" s="9">
        <f>(((Table1[[#This Row],[launched_at]]/60)/60)/24)+DATE(1970,1,1)+(-5/24)</f>
        <v>42067.71533564815</v>
      </c>
      <c r="T1958" s="9">
        <f>(((Table1[[#This Row],[deadline]]/60)/60)/24)+DATE(1970,1,1)+(-5/24)</f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1">
        <f>Table1[[#This Row],[pledged]]/Table1[[#This Row],[goal]]</f>
        <v>1.6750470000000002</v>
      </c>
      <c r="P1959">
        <f>ROUND(Table1[[#This Row],[pledged]]/Table1[[#This Row],[backers_count]],0)</f>
        <v>76</v>
      </c>
      <c r="Q1959" t="str">
        <f>LEFT(Table1[[#This Row],[Category and Sub-Category]],FIND("/",Table1[[#This Row],[Category and Sub-Category]])-1)</f>
        <v>technology</v>
      </c>
      <c r="R1959" t="str">
        <f>RIGHT(Table1[[#This Row],[Category and Sub-Category]],LEN(Table1[[#This Row],[Category and Sub-Category]])-FIND("/",Table1[[#This Row],[Category and Sub-Category]]))</f>
        <v>hardware</v>
      </c>
      <c r="S1959" s="9">
        <f>(((Table1[[#This Row],[launched_at]]/60)/60)/24)+DATE(1970,1,1)+(-5/24)</f>
        <v>41178.890196759254</v>
      </c>
      <c r="T1959" s="9">
        <f>(((Table1[[#This Row],[deadline]]/60)/60)/24)+DATE(1970,1,1)+(-5/24)</f>
        <v>41208.890196759254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1">
        <f>Table1[[#This Row],[pledged]]/Table1[[#This Row],[goal]]</f>
        <v>14.355717142857143</v>
      </c>
      <c r="P1960">
        <f>ROUND(Table1[[#This Row],[pledged]]/Table1[[#This Row],[backers_count]],0)</f>
        <v>74</v>
      </c>
      <c r="Q1960" t="str">
        <f>LEFT(Table1[[#This Row],[Category and Sub-Category]],FIND("/",Table1[[#This Row],[Category and Sub-Category]])-1)</f>
        <v>technology</v>
      </c>
      <c r="R1960" t="str">
        <f>RIGHT(Table1[[#This Row],[Category and Sub-Category]],LEN(Table1[[#This Row],[Category and Sub-Category]])-FIND("/",Table1[[#This Row],[Category and Sub-Category]]))</f>
        <v>hardware</v>
      </c>
      <c r="S1960" s="9">
        <f>(((Table1[[#This Row],[launched_at]]/60)/60)/24)+DATE(1970,1,1)+(-5/24)</f>
        <v>41326.779641203699</v>
      </c>
      <c r="T1960" s="9">
        <f>(((Table1[[#This Row],[deadline]]/60)/60)/24)+DATE(1970,1,1)+(-5/24)</f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1">
        <f>Table1[[#This Row],[pledged]]/Table1[[#This Row],[goal]]</f>
        <v>1.5673440000000001</v>
      </c>
      <c r="P1961">
        <f>ROUND(Table1[[#This Row],[pledged]]/Table1[[#This Row],[backers_count]],0)</f>
        <v>37</v>
      </c>
      <c r="Q1961" t="str">
        <f>LEFT(Table1[[#This Row],[Category and Sub-Category]],FIND("/",Table1[[#This Row],[Category and Sub-Category]])-1)</f>
        <v>technology</v>
      </c>
      <c r="R1961" t="str">
        <f>RIGHT(Table1[[#This Row],[Category and Sub-Category]],LEN(Table1[[#This Row],[Category and Sub-Category]])-FIND("/",Table1[[#This Row],[Category and Sub-Category]]))</f>
        <v>hardware</v>
      </c>
      <c r="S1961" s="9">
        <f>(((Table1[[#This Row],[launched_at]]/60)/60)/24)+DATE(1970,1,1)+(-5/24)</f>
        <v>41871.63726851852</v>
      </c>
      <c r="T1961" s="9">
        <f>(((Table1[[#This Row],[deadline]]/60)/60)/24)+DATE(1970,1,1)+(-5/24)</f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1">
        <f>Table1[[#This Row],[pledged]]/Table1[[#This Row],[goal]]</f>
        <v>1.1790285714285715</v>
      </c>
      <c r="P1962">
        <f>ROUND(Table1[[#This Row],[pledged]]/Table1[[#This Row],[backers_count]],0)</f>
        <v>2501</v>
      </c>
      <c r="Q1962" t="str">
        <f>LEFT(Table1[[#This Row],[Category and Sub-Category]],FIND("/",Table1[[#This Row],[Category and Sub-Category]])-1)</f>
        <v>technology</v>
      </c>
      <c r="R1962" t="str">
        <f>RIGHT(Table1[[#This Row],[Category and Sub-Category]],LEN(Table1[[#This Row],[Category and Sub-Category]])-FIND("/",Table1[[#This Row],[Category and Sub-Category]]))</f>
        <v>hardware</v>
      </c>
      <c r="S1962" s="9">
        <f>(((Table1[[#This Row],[launched_at]]/60)/60)/24)+DATE(1970,1,1)+(-5/24)</f>
        <v>41964.154409722221</v>
      </c>
      <c r="T1962" s="9">
        <f>(((Table1[[#This Row],[deadline]]/60)/60)/24)+DATE(1970,1,1)+(-5/24)</f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1">
        <f>Table1[[#This Row],[pledged]]/Table1[[#This Row],[goal]]</f>
        <v>11.053811999999999</v>
      </c>
      <c r="P1963">
        <f>ROUND(Table1[[#This Row],[pledged]]/Table1[[#This Row],[backers_count]],0)</f>
        <v>68</v>
      </c>
      <c r="Q1963" t="str">
        <f>LEFT(Table1[[#This Row],[Category and Sub-Category]],FIND("/",Table1[[#This Row],[Category and Sub-Category]])-1)</f>
        <v>technology</v>
      </c>
      <c r="R1963" t="str">
        <f>RIGHT(Table1[[#This Row],[Category and Sub-Category]],LEN(Table1[[#This Row],[Category and Sub-Category]])-FIND("/",Table1[[#This Row],[Category and Sub-Category]]))</f>
        <v>hardware</v>
      </c>
      <c r="S1963" s="9">
        <f>(((Table1[[#This Row],[launched_at]]/60)/60)/24)+DATE(1970,1,1)+(-5/24)</f>
        <v>41147.986307870371</v>
      </c>
      <c r="T1963" s="9">
        <f>(((Table1[[#This Row],[deadline]]/60)/60)/24)+DATE(1970,1,1)+(-5/24)</f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1">
        <f>Table1[[#This Row],[pledged]]/Table1[[#This Row],[goal]]</f>
        <v>1.9292499999999999</v>
      </c>
      <c r="P1964">
        <f>ROUND(Table1[[#This Row],[pledged]]/Table1[[#This Row],[backers_count]],0)</f>
        <v>63</v>
      </c>
      <c r="Q1964" t="str">
        <f>LEFT(Table1[[#This Row],[Category and Sub-Category]],FIND("/",Table1[[#This Row],[Category and Sub-Category]])-1)</f>
        <v>technology</v>
      </c>
      <c r="R1964" t="str">
        <f>RIGHT(Table1[[#This Row],[Category and Sub-Category]],LEN(Table1[[#This Row],[Category and Sub-Category]])-FIND("/",Table1[[#This Row],[Category and Sub-Category]]))</f>
        <v>hardware</v>
      </c>
      <c r="S1964" s="9">
        <f>(((Table1[[#This Row],[launched_at]]/60)/60)/24)+DATE(1970,1,1)+(-5/24)</f>
        <v>41742.572175925925</v>
      </c>
      <c r="T1964" s="9">
        <f>(((Table1[[#This Row],[deadline]]/60)/60)/24)+DATE(1970,1,1)+(-5/24)</f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1">
        <f>Table1[[#This Row],[pledged]]/Table1[[#This Row],[goal]]</f>
        <v>1.268842105263158</v>
      </c>
      <c r="P1965">
        <f>ROUND(Table1[[#This Row],[pledged]]/Table1[[#This Row],[backers_count]],0)</f>
        <v>118</v>
      </c>
      <c r="Q1965" t="str">
        <f>LEFT(Table1[[#This Row],[Category and Sub-Category]],FIND("/",Table1[[#This Row],[Category and Sub-Category]])-1)</f>
        <v>technology</v>
      </c>
      <c r="R1965" t="str">
        <f>RIGHT(Table1[[#This Row],[Category and Sub-Category]],LEN(Table1[[#This Row],[Category and Sub-Category]])-FIND("/",Table1[[#This Row],[Category and Sub-Category]]))</f>
        <v>hardware</v>
      </c>
      <c r="S1965" s="9">
        <f>(((Table1[[#This Row],[launched_at]]/60)/60)/24)+DATE(1970,1,1)+(-5/24)</f>
        <v>41863.221458333333</v>
      </c>
      <c r="T1965" s="9">
        <f>(((Table1[[#This Row],[deadline]]/60)/60)/24)+DATE(1970,1,1)+(-5/24)</f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1">
        <f>Table1[[#This Row],[pledged]]/Table1[[#This Row],[goal]]</f>
        <v>2.5957748878923765</v>
      </c>
      <c r="P1966">
        <f>ROUND(Table1[[#This Row],[pledged]]/Table1[[#This Row],[backers_count]],0)</f>
        <v>181</v>
      </c>
      <c r="Q1966" t="str">
        <f>LEFT(Table1[[#This Row],[Category and Sub-Category]],FIND("/",Table1[[#This Row],[Category and Sub-Category]])-1)</f>
        <v>technology</v>
      </c>
      <c r="R1966" t="str">
        <f>RIGHT(Table1[[#This Row],[Category and Sub-Category]],LEN(Table1[[#This Row],[Category and Sub-Category]])-FIND("/",Table1[[#This Row],[Category and Sub-Category]]))</f>
        <v>hardware</v>
      </c>
      <c r="S1966" s="9">
        <f>(((Table1[[#This Row],[launched_at]]/60)/60)/24)+DATE(1970,1,1)+(-5/24)</f>
        <v>42452.064490740733</v>
      </c>
      <c r="T1966" s="9">
        <f>(((Table1[[#This Row],[deadline]]/60)/60)/24)+DATE(1970,1,1)+(-5/24)</f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1">
        <f>Table1[[#This Row],[pledged]]/Table1[[#This Row],[goal]]</f>
        <v>2.6227999999999998</v>
      </c>
      <c r="P1967">
        <f>ROUND(Table1[[#This Row],[pledged]]/Table1[[#This Row],[backers_count]],0)</f>
        <v>127</v>
      </c>
      <c r="Q1967" t="str">
        <f>LEFT(Table1[[#This Row],[Category and Sub-Category]],FIND("/",Table1[[#This Row],[Category and Sub-Category]])-1)</f>
        <v>technology</v>
      </c>
      <c r="R1967" t="str">
        <f>RIGHT(Table1[[#This Row],[Category and Sub-Category]],LEN(Table1[[#This Row],[Category and Sub-Category]])-FIND("/",Table1[[#This Row],[Category and Sub-Category]]))</f>
        <v>hardware</v>
      </c>
      <c r="S1967" s="9">
        <f>(((Table1[[#This Row],[launched_at]]/60)/60)/24)+DATE(1970,1,1)+(-5/24)</f>
        <v>40897.880902777775</v>
      </c>
      <c r="T1967" s="9">
        <f>(((Table1[[#This Row],[deadline]]/60)/60)/24)+DATE(1970,1,1)+(-5/24)</f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1">
        <f>Table1[[#This Row],[pledged]]/Table1[[#This Row],[goal]]</f>
        <v>2.0674309000000002</v>
      </c>
      <c r="P1968">
        <f>ROUND(Table1[[#This Row],[pledged]]/Table1[[#This Row],[backers_count]],0)</f>
        <v>137</v>
      </c>
      <c r="Q1968" t="str">
        <f>LEFT(Table1[[#This Row],[Category and Sub-Category]],FIND("/",Table1[[#This Row],[Category and Sub-Category]])-1)</f>
        <v>technology</v>
      </c>
      <c r="R1968" t="str">
        <f>RIGHT(Table1[[#This Row],[Category and Sub-Category]],LEN(Table1[[#This Row],[Category and Sub-Category]])-FIND("/",Table1[[#This Row],[Category and Sub-Category]]))</f>
        <v>hardware</v>
      </c>
      <c r="S1968" s="9">
        <f>(((Table1[[#This Row],[launched_at]]/60)/60)/24)+DATE(1970,1,1)+(-5/24)</f>
        <v>41835.332152777773</v>
      </c>
      <c r="T1968" s="9">
        <f>(((Table1[[#This Row],[deadline]]/60)/60)/24)+DATE(1970,1,1)+(-5/24)</f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1">
        <f>Table1[[#This Row],[pledged]]/Table1[[#This Row],[goal]]</f>
        <v>3.7012999999999998</v>
      </c>
      <c r="P1969">
        <f>ROUND(Table1[[#This Row],[pledged]]/Table1[[#This Row],[backers_count]],0)</f>
        <v>183</v>
      </c>
      <c r="Q1969" t="str">
        <f>LEFT(Table1[[#This Row],[Category and Sub-Category]],FIND("/",Table1[[#This Row],[Category and Sub-Category]])-1)</f>
        <v>technology</v>
      </c>
      <c r="R1969" t="str">
        <f>RIGHT(Table1[[#This Row],[Category and Sub-Category]],LEN(Table1[[#This Row],[Category and Sub-Category]])-FIND("/",Table1[[#This Row],[Category and Sub-Category]]))</f>
        <v>hardware</v>
      </c>
      <c r="S1969" s="9">
        <f>(((Table1[[#This Row],[launched_at]]/60)/60)/24)+DATE(1970,1,1)+(-5/24)</f>
        <v>41730.455196759256</v>
      </c>
      <c r="T1969" s="9">
        <f>(((Table1[[#This Row],[deadline]]/60)/60)/24)+DATE(1970,1,1)+(-5/24)</f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1">
        <f>Table1[[#This Row],[pledged]]/Table1[[#This Row],[goal]]</f>
        <v>2.8496600000000001</v>
      </c>
      <c r="P1970">
        <f>ROUND(Table1[[#This Row],[pledged]]/Table1[[#This Row],[backers_count]],0)</f>
        <v>279</v>
      </c>
      <c r="Q1970" t="str">
        <f>LEFT(Table1[[#This Row],[Category and Sub-Category]],FIND("/",Table1[[#This Row],[Category and Sub-Category]])-1)</f>
        <v>technology</v>
      </c>
      <c r="R1970" t="str">
        <f>RIGHT(Table1[[#This Row],[Category and Sub-Category]],LEN(Table1[[#This Row],[Category and Sub-Category]])-FIND("/",Table1[[#This Row],[Category and Sub-Category]]))</f>
        <v>hardware</v>
      </c>
      <c r="S1970" s="9">
        <f>(((Table1[[#This Row],[launched_at]]/60)/60)/24)+DATE(1970,1,1)+(-5/24)</f>
        <v>42676.378645833327</v>
      </c>
      <c r="T1970" s="9">
        <f>(((Table1[[#This Row],[deadline]]/60)/60)/24)+DATE(1970,1,1)+(-5/24)</f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1">
        <f>Table1[[#This Row],[pledged]]/Table1[[#This Row],[goal]]</f>
        <v>5.7907999999999999</v>
      </c>
      <c r="P1971">
        <f>ROUND(Table1[[#This Row],[pledged]]/Table1[[#This Row],[backers_count]],0)</f>
        <v>61</v>
      </c>
      <c r="Q1971" t="str">
        <f>LEFT(Table1[[#This Row],[Category and Sub-Category]],FIND("/",Table1[[#This Row],[Category and Sub-Category]])-1)</f>
        <v>technology</v>
      </c>
      <c r="R1971" t="str">
        <f>RIGHT(Table1[[#This Row],[Category and Sub-Category]],LEN(Table1[[#This Row],[Category and Sub-Category]])-FIND("/",Table1[[#This Row],[Category and Sub-Category]]))</f>
        <v>hardware</v>
      </c>
      <c r="S1971" s="9">
        <f>(((Table1[[#This Row],[launched_at]]/60)/60)/24)+DATE(1970,1,1)+(-5/24)</f>
        <v>42557.584120370368</v>
      </c>
      <c r="T1971" s="9">
        <f>(((Table1[[#This Row],[deadline]]/60)/60)/24)+DATE(1970,1,1)+(-5/24)</f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1">
        <f>Table1[[#This Row],[pledged]]/Table1[[#This Row],[goal]]</f>
        <v>11.318</v>
      </c>
      <c r="P1972">
        <f>ROUND(Table1[[#This Row],[pledged]]/Table1[[#This Row],[backers_count]],0)</f>
        <v>81</v>
      </c>
      <c r="Q1972" t="str">
        <f>LEFT(Table1[[#This Row],[Category and Sub-Category]],FIND("/",Table1[[#This Row],[Category and Sub-Category]])-1)</f>
        <v>technology</v>
      </c>
      <c r="R1972" t="str">
        <f>RIGHT(Table1[[#This Row],[Category and Sub-Category]],LEN(Table1[[#This Row],[Category and Sub-Category]])-FIND("/",Table1[[#This Row],[Category and Sub-Category]]))</f>
        <v>hardware</v>
      </c>
      <c r="S1972" s="9">
        <f>(((Table1[[#This Row],[launched_at]]/60)/60)/24)+DATE(1970,1,1)+(-5/24)</f>
        <v>41323.984965277778</v>
      </c>
      <c r="T1972" s="9">
        <f>(((Table1[[#This Row],[deadline]]/60)/60)/24)+DATE(1970,1,1)+(-5/24)</f>
        <v>41383.943298611113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1">
        <f>Table1[[#This Row],[pledged]]/Table1[[#This Row],[goal]]</f>
        <v>2.6302771750000002</v>
      </c>
      <c r="P1973">
        <f>ROUND(Table1[[#This Row],[pledged]]/Table1[[#This Row],[backers_count]],0)</f>
        <v>272</v>
      </c>
      <c r="Q1973" t="str">
        <f>LEFT(Table1[[#This Row],[Category and Sub-Category]],FIND("/",Table1[[#This Row],[Category and Sub-Category]])-1)</f>
        <v>technology</v>
      </c>
      <c r="R1973" t="str">
        <f>RIGHT(Table1[[#This Row],[Category and Sub-Category]],LEN(Table1[[#This Row],[Category and Sub-Category]])-FIND("/",Table1[[#This Row],[Category and Sub-Category]]))</f>
        <v>hardware</v>
      </c>
      <c r="S1973" s="9">
        <f>(((Table1[[#This Row],[launched_at]]/60)/60)/24)+DATE(1970,1,1)+(-5/24)</f>
        <v>41561.29237268518</v>
      </c>
      <c r="T1973" s="9">
        <f>(((Table1[[#This Row],[deadline]]/60)/60)/24)+DATE(1970,1,1)+(-5/24)</f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1">
        <f>Table1[[#This Row],[pledged]]/Table1[[#This Row],[goal]]</f>
        <v>6.7447999999999997</v>
      </c>
      <c r="P1974">
        <f>ROUND(Table1[[#This Row],[pledged]]/Table1[[#This Row],[backers_count]],0)</f>
        <v>71</v>
      </c>
      <c r="Q1974" t="str">
        <f>LEFT(Table1[[#This Row],[Category and Sub-Category]],FIND("/",Table1[[#This Row],[Category and Sub-Category]])-1)</f>
        <v>technology</v>
      </c>
      <c r="R1974" t="str">
        <f>RIGHT(Table1[[#This Row],[Category and Sub-Category]],LEN(Table1[[#This Row],[Category and Sub-Category]])-FIND("/",Table1[[#This Row],[Category and Sub-Category]]))</f>
        <v>hardware</v>
      </c>
      <c r="S1974" s="9">
        <f>(((Table1[[#This Row],[launched_at]]/60)/60)/24)+DATE(1970,1,1)+(-5/24)</f>
        <v>41200.803749999999</v>
      </c>
      <c r="T1974" s="9">
        <f>(((Table1[[#This Row],[deadline]]/60)/60)/24)+DATE(1970,1,1)+(-5/24)</f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1">
        <f>Table1[[#This Row],[pledged]]/Table1[[#This Row],[goal]]</f>
        <v>2.5683081313131315</v>
      </c>
      <c r="P1975">
        <f>ROUND(Table1[[#This Row],[pledged]]/Table1[[#This Row],[backers_count]],0)</f>
        <v>248</v>
      </c>
      <c r="Q1975" t="str">
        <f>LEFT(Table1[[#This Row],[Category and Sub-Category]],FIND("/",Table1[[#This Row],[Category and Sub-Category]])-1)</f>
        <v>technology</v>
      </c>
      <c r="R1975" t="str">
        <f>RIGHT(Table1[[#This Row],[Category and Sub-Category]],LEN(Table1[[#This Row],[Category and Sub-Category]])-FIND("/",Table1[[#This Row],[Category and Sub-Category]]))</f>
        <v>hardware</v>
      </c>
      <c r="S1975" s="9">
        <f>(((Table1[[#This Row],[launched_at]]/60)/60)/24)+DATE(1970,1,1)+(-5/24)</f>
        <v>42549.514629629623</v>
      </c>
      <c r="T1975" s="9">
        <f>(((Table1[[#This Row],[deadline]]/60)/60)/24)+DATE(1970,1,1)+(-5/24)</f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1">
        <f>Table1[[#This Row],[pledged]]/Table1[[#This Row],[goal]]</f>
        <v>3.7549600000000001</v>
      </c>
      <c r="P1976">
        <f>ROUND(Table1[[#This Row],[pledged]]/Table1[[#This Row],[backers_count]],0)</f>
        <v>187</v>
      </c>
      <c r="Q1976" t="str">
        <f>LEFT(Table1[[#This Row],[Category and Sub-Category]],FIND("/",Table1[[#This Row],[Category and Sub-Category]])-1)</f>
        <v>technology</v>
      </c>
      <c r="R1976" t="str">
        <f>RIGHT(Table1[[#This Row],[Category and Sub-Category]],LEN(Table1[[#This Row],[Category and Sub-Category]])-FIND("/",Table1[[#This Row],[Category and Sub-Category]]))</f>
        <v>hardware</v>
      </c>
      <c r="S1976" s="9">
        <f>(((Table1[[#This Row],[launched_at]]/60)/60)/24)+DATE(1970,1,1)+(-5/24)</f>
        <v>41445.125798611109</v>
      </c>
      <c r="T1976" s="9">
        <f>(((Table1[[#This Row],[deadline]]/60)/60)/24)+DATE(1970,1,1)+(-5/24)</f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1">
        <f>Table1[[#This Row],[pledged]]/Table1[[#This Row],[goal]]</f>
        <v>2.0870837499999997</v>
      </c>
      <c r="P1977">
        <f>ROUND(Table1[[#This Row],[pledged]]/Table1[[#This Row],[backers_count]],0)</f>
        <v>132</v>
      </c>
      <c r="Q1977" t="str">
        <f>LEFT(Table1[[#This Row],[Category and Sub-Category]],FIND("/",Table1[[#This Row],[Category and Sub-Category]])-1)</f>
        <v>technology</v>
      </c>
      <c r="R1977" t="str">
        <f>RIGHT(Table1[[#This Row],[Category and Sub-Category]],LEN(Table1[[#This Row],[Category and Sub-Category]])-FIND("/",Table1[[#This Row],[Category and Sub-Category]]))</f>
        <v>hardware</v>
      </c>
      <c r="S1977" s="9">
        <f>(((Table1[[#This Row],[launched_at]]/60)/60)/24)+DATE(1970,1,1)+(-5/24)</f>
        <v>41313.54688657407</v>
      </c>
      <c r="T1977" s="9">
        <f>(((Table1[[#This Row],[deadline]]/60)/60)/24)+DATE(1970,1,1)+(-5/24)</f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1">
        <f>Table1[[#This Row],[pledged]]/Table1[[#This Row],[goal]]</f>
        <v>3.4660000000000002</v>
      </c>
      <c r="P1978">
        <f>ROUND(Table1[[#This Row],[pledged]]/Table1[[#This Row],[backers_count]],0)</f>
        <v>29</v>
      </c>
      <c r="Q1978" t="str">
        <f>LEFT(Table1[[#This Row],[Category and Sub-Category]],FIND("/",Table1[[#This Row],[Category and Sub-Category]])-1)</f>
        <v>technology</v>
      </c>
      <c r="R1978" t="str">
        <f>RIGHT(Table1[[#This Row],[Category and Sub-Category]],LEN(Table1[[#This Row],[Category and Sub-Category]])-FIND("/",Table1[[#This Row],[Category and Sub-Category]]))</f>
        <v>hardware</v>
      </c>
      <c r="S1978" s="9">
        <f>(((Table1[[#This Row],[launched_at]]/60)/60)/24)+DATE(1970,1,1)+(-5/24)</f>
        <v>41438.691261574073</v>
      </c>
      <c r="T1978" s="9">
        <f>(((Table1[[#This Row],[deadline]]/60)/60)/24)+DATE(1970,1,1)+(-5/24)</f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1">
        <f>Table1[[#This Row],[pledged]]/Table1[[#This Row],[goal]]</f>
        <v>4.0232999999999999</v>
      </c>
      <c r="P1979">
        <f>ROUND(Table1[[#This Row],[pledged]]/Table1[[#This Row],[backers_count]],0)</f>
        <v>245</v>
      </c>
      <c r="Q1979" t="str">
        <f>LEFT(Table1[[#This Row],[Category and Sub-Category]],FIND("/",Table1[[#This Row],[Category and Sub-Category]])-1)</f>
        <v>technology</v>
      </c>
      <c r="R1979" t="str">
        <f>RIGHT(Table1[[#This Row],[Category and Sub-Category]],LEN(Table1[[#This Row],[Category and Sub-Category]])-FIND("/",Table1[[#This Row],[Category and Sub-Category]]))</f>
        <v>hardware</v>
      </c>
      <c r="S1979" s="9">
        <f>(((Table1[[#This Row],[launched_at]]/60)/60)/24)+DATE(1970,1,1)+(-5/24)</f>
        <v>42311.008564814816</v>
      </c>
      <c r="T1979" s="9">
        <f>(((Table1[[#This Row],[deadline]]/60)/60)/24)+DATE(1970,1,1)+(-5/24)</f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1">
        <f>Table1[[#This Row],[pledged]]/Table1[[#This Row],[goal]]</f>
        <v>10.2684514</v>
      </c>
      <c r="P1980">
        <f>ROUND(Table1[[#This Row],[pledged]]/Table1[[#This Row],[backers_count]],0)</f>
        <v>1323</v>
      </c>
      <c r="Q1980" t="str">
        <f>LEFT(Table1[[#This Row],[Category and Sub-Category]],FIND("/",Table1[[#This Row],[Category and Sub-Category]])-1)</f>
        <v>technology</v>
      </c>
      <c r="R1980" t="str">
        <f>RIGHT(Table1[[#This Row],[Category and Sub-Category]],LEN(Table1[[#This Row],[Category and Sub-Category]])-FIND("/",Table1[[#This Row],[Category and Sub-Category]]))</f>
        <v>hardware</v>
      </c>
      <c r="S1980" s="9">
        <f>(((Table1[[#This Row],[launched_at]]/60)/60)/24)+DATE(1970,1,1)+(-5/24)</f>
        <v>41039.017268518517</v>
      </c>
      <c r="T1980" s="9">
        <f>(((Table1[[#This Row],[deadline]]/60)/60)/24)+DATE(1970,1,1)+(-5/24)</f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1">
        <f>Table1[[#This Row],[pledged]]/Table1[[#This Row],[goal]]</f>
        <v>1.14901155</v>
      </c>
      <c r="P1981">
        <f>ROUND(Table1[[#This Row],[pledged]]/Table1[[#This Row],[backers_count]],0)</f>
        <v>283</v>
      </c>
      <c r="Q1981" t="str">
        <f>LEFT(Table1[[#This Row],[Category and Sub-Category]],FIND("/",Table1[[#This Row],[Category and Sub-Category]])-1)</f>
        <v>technology</v>
      </c>
      <c r="R1981" t="str">
        <f>RIGHT(Table1[[#This Row],[Category and Sub-Category]],LEN(Table1[[#This Row],[Category and Sub-Category]])-FIND("/",Table1[[#This Row],[Category and Sub-Category]]))</f>
        <v>hardware</v>
      </c>
      <c r="S1981" s="9">
        <f>(((Table1[[#This Row],[launched_at]]/60)/60)/24)+DATE(1970,1,1)+(-5/24)</f>
        <v>42290.25168981481</v>
      </c>
      <c r="T1981" s="9">
        <f>(((Table1[[#This Row],[deadline]]/60)/60)/24)+DATE(1970,1,1)+(-5/24)</f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1">
        <f>Table1[[#This Row],[pledged]]/Table1[[#This Row],[goal]]</f>
        <v>3.5482402000000004</v>
      </c>
      <c r="P1982">
        <f>ROUND(Table1[[#This Row],[pledged]]/Table1[[#This Row],[backers_count]],0)</f>
        <v>91</v>
      </c>
      <c r="Q1982" t="str">
        <f>LEFT(Table1[[#This Row],[Category and Sub-Category]],FIND("/",Table1[[#This Row],[Category and Sub-Category]])-1)</f>
        <v>technology</v>
      </c>
      <c r="R1982" t="str">
        <f>RIGHT(Table1[[#This Row],[Category and Sub-Category]],LEN(Table1[[#This Row],[Category and Sub-Category]])-FIND("/",Table1[[#This Row],[Category and Sub-Category]]))</f>
        <v>hardware</v>
      </c>
      <c r="S1982" s="9">
        <f>(((Table1[[#This Row],[launched_at]]/60)/60)/24)+DATE(1970,1,1)+(-5/24)</f>
        <v>42423.334050925921</v>
      </c>
      <c r="T1982" s="9">
        <f>(((Table1[[#This Row],[deadline]]/60)/60)/24)+DATE(1970,1,1)+(-5/24)</f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1">
        <f>Table1[[#This Row],[pledged]]/Table1[[#This Row],[goal]]</f>
        <v>5.0799999999999998E-2</v>
      </c>
      <c r="P1983">
        <f>ROUND(Table1[[#This Row],[pledged]]/Table1[[#This Row],[backers_count]],0)</f>
        <v>32</v>
      </c>
      <c r="Q1983" t="str">
        <f>LEFT(Table1[[#This Row],[Category and Sub-Category]],FIND("/",Table1[[#This Row],[Category and Sub-Category]])-1)</f>
        <v>photography</v>
      </c>
      <c r="R1983" t="str">
        <f>RIGHT(Table1[[#This Row],[Category and Sub-Category]],LEN(Table1[[#This Row],[Category and Sub-Category]])-FIND("/",Table1[[#This Row],[Category and Sub-Category]]))</f>
        <v>people</v>
      </c>
      <c r="S1983" s="9">
        <f>(((Table1[[#This Row],[launched_at]]/60)/60)/24)+DATE(1970,1,1)+(-5/24)</f>
        <v>41799.516956018517</v>
      </c>
      <c r="T1983" s="9">
        <f>(((Table1[[#This Row],[deadline]]/60)/60)/24)+DATE(1970,1,1)+(-5/24)</f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1">
        <f>Table1[[#This Row],[pledged]]/Table1[[#This Row],[goal]]</f>
        <v>0</v>
      </c>
      <c r="P1984" t="e">
        <f>ROUND(Table1[[#This Row],[pledged]]/Table1[[#This Row],[backers_count]],0)</f>
        <v>#DIV/0!</v>
      </c>
      <c r="Q1984" t="str">
        <f>LEFT(Table1[[#This Row],[Category and Sub-Category]],FIND("/",Table1[[#This Row],[Category and Sub-Category]])-1)</f>
        <v>photography</v>
      </c>
      <c r="R1984" t="str">
        <f>RIGHT(Table1[[#This Row],[Category and Sub-Category]],LEN(Table1[[#This Row],[Category and Sub-Category]])-FIND("/",Table1[[#This Row],[Category and Sub-Category]]))</f>
        <v>people</v>
      </c>
      <c r="S1984" s="9">
        <f>(((Table1[[#This Row],[launched_at]]/60)/60)/24)+DATE(1970,1,1)+(-5/24)</f>
        <v>42678.378321759257</v>
      </c>
      <c r="T1984" s="9">
        <f>(((Table1[[#This Row],[deadline]]/60)/60)/24)+DATE(1970,1,1)+(-5/24)</f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1">
        <f>Table1[[#This Row],[pledged]]/Table1[[#This Row],[goal]]</f>
        <v>4.2999999999999997E-2</v>
      </c>
      <c r="P1985">
        <f>ROUND(Table1[[#This Row],[pledged]]/Table1[[#This Row],[backers_count]],0)</f>
        <v>89</v>
      </c>
      <c r="Q1985" t="str">
        <f>LEFT(Table1[[#This Row],[Category and Sub-Category]],FIND("/",Table1[[#This Row],[Category and Sub-Category]])-1)</f>
        <v>photography</v>
      </c>
      <c r="R1985" t="str">
        <f>RIGHT(Table1[[#This Row],[Category and Sub-Category]],LEN(Table1[[#This Row],[Category and Sub-Category]])-FIND("/",Table1[[#This Row],[Category and Sub-Category]]))</f>
        <v>people</v>
      </c>
      <c r="S1985" s="9">
        <f>(((Table1[[#This Row],[launched_at]]/60)/60)/24)+DATE(1970,1,1)+(-5/24)</f>
        <v>42592.803449074076</v>
      </c>
      <c r="T1985" s="9">
        <f>(((Table1[[#This Row],[deadline]]/60)/60)/24)+DATE(1970,1,1)+(-5/24)</f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1">
        <f>Table1[[#This Row],[pledged]]/Table1[[#This Row],[goal]]</f>
        <v>0.21146666666666666</v>
      </c>
      <c r="P1986">
        <f>ROUND(Table1[[#This Row],[pledged]]/Table1[[#This Row],[backers_count]],0)</f>
        <v>453</v>
      </c>
      <c r="Q1986" t="str">
        <f>LEFT(Table1[[#This Row],[Category and Sub-Category]],FIND("/",Table1[[#This Row],[Category and Sub-Category]])-1)</f>
        <v>photography</v>
      </c>
      <c r="R1986" t="str">
        <f>RIGHT(Table1[[#This Row],[Category and Sub-Category]],LEN(Table1[[#This Row],[Category and Sub-Category]])-FIND("/",Table1[[#This Row],[Category and Sub-Category]]))</f>
        <v>people</v>
      </c>
      <c r="S1986" s="9">
        <f>(((Table1[[#This Row],[launched_at]]/60)/60)/24)+DATE(1970,1,1)+(-5/24)</f>
        <v>41913.581956018512</v>
      </c>
      <c r="T1986" s="9">
        <f>(((Table1[[#This Row],[deadline]]/60)/60)/24)+DATE(1970,1,1)+(-5/24)</f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1">
        <f>Table1[[#This Row],[pledged]]/Table1[[#This Row],[goal]]</f>
        <v>3.1875000000000001E-2</v>
      </c>
      <c r="P1987">
        <f>ROUND(Table1[[#This Row],[pledged]]/Table1[[#This Row],[backers_count]],0)</f>
        <v>13</v>
      </c>
      <c r="Q1987" t="str">
        <f>LEFT(Table1[[#This Row],[Category and Sub-Category]],FIND("/",Table1[[#This Row],[Category and Sub-Category]])-1)</f>
        <v>photography</v>
      </c>
      <c r="R1987" t="str">
        <f>RIGHT(Table1[[#This Row],[Category and Sub-Category]],LEN(Table1[[#This Row],[Category and Sub-Category]])-FIND("/",Table1[[#This Row],[Category and Sub-Category]]))</f>
        <v>people</v>
      </c>
      <c r="S1987" s="9">
        <f>(((Table1[[#This Row],[launched_at]]/60)/60)/24)+DATE(1970,1,1)+(-5/24)</f>
        <v>42555.490405092591</v>
      </c>
      <c r="T1987" s="9">
        <f>(((Table1[[#This Row],[deadline]]/60)/60)/24)+DATE(1970,1,1)+(-5/24)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1">
        <f>Table1[[#This Row],[pledged]]/Table1[[#This Row],[goal]]</f>
        <v>5.0000000000000001E-4</v>
      </c>
      <c r="P1988">
        <f>ROUND(Table1[[#This Row],[pledged]]/Table1[[#This Row],[backers_count]],0)</f>
        <v>1</v>
      </c>
      <c r="Q1988" t="str">
        <f>LEFT(Table1[[#This Row],[Category and Sub-Category]],FIND("/",Table1[[#This Row],[Category and Sub-Category]])-1)</f>
        <v>photography</v>
      </c>
      <c r="R1988" t="str">
        <f>RIGHT(Table1[[#This Row],[Category and Sub-Category]],LEN(Table1[[#This Row],[Category and Sub-Category]])-FIND("/",Table1[[#This Row],[Category and Sub-Category]]))</f>
        <v>people</v>
      </c>
      <c r="S1988" s="9">
        <f>(((Table1[[#This Row],[launched_at]]/60)/60)/24)+DATE(1970,1,1)+(-5/24)</f>
        <v>42413.225497685176</v>
      </c>
      <c r="T1988" s="9">
        <f>(((Table1[[#This Row],[deadline]]/60)/60)/24)+DATE(1970,1,1)+(-5/24)</f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1">
        <f>Table1[[#This Row],[pledged]]/Table1[[#This Row],[goal]]</f>
        <v>0.42472727272727273</v>
      </c>
      <c r="P1989">
        <f>ROUND(Table1[[#This Row],[pledged]]/Table1[[#This Row],[backers_count]],0)</f>
        <v>83</v>
      </c>
      <c r="Q1989" t="str">
        <f>LEFT(Table1[[#This Row],[Category and Sub-Category]],FIND("/",Table1[[#This Row],[Category and Sub-Category]])-1)</f>
        <v>photography</v>
      </c>
      <c r="R1989" t="str">
        <f>RIGHT(Table1[[#This Row],[Category and Sub-Category]],LEN(Table1[[#This Row],[Category and Sub-Category]])-FIND("/",Table1[[#This Row],[Category and Sub-Category]]))</f>
        <v>people</v>
      </c>
      <c r="S1989" s="9">
        <f>(((Table1[[#This Row],[launched_at]]/60)/60)/24)+DATE(1970,1,1)+(-5/24)</f>
        <v>42034.431435185186</v>
      </c>
      <c r="T1989" s="9">
        <f>(((Table1[[#This Row],[deadline]]/60)/60)/24)+DATE(1970,1,1)+(-5/24)</f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1">
        <f>Table1[[#This Row],[pledged]]/Table1[[#This Row],[goal]]</f>
        <v>4.1666666666666666E-3</v>
      </c>
      <c r="P1990">
        <f>ROUND(Table1[[#This Row],[pledged]]/Table1[[#This Row],[backers_count]],0)</f>
        <v>25</v>
      </c>
      <c r="Q1990" t="str">
        <f>LEFT(Table1[[#This Row],[Category and Sub-Category]],FIND("/",Table1[[#This Row],[Category and Sub-Category]])-1)</f>
        <v>photography</v>
      </c>
      <c r="R1990" t="str">
        <f>RIGHT(Table1[[#This Row],[Category and Sub-Category]],LEN(Table1[[#This Row],[Category and Sub-Category]])-FIND("/",Table1[[#This Row],[Category and Sub-Category]]))</f>
        <v>people</v>
      </c>
      <c r="S1990" s="9">
        <f>(((Table1[[#This Row],[launched_at]]/60)/60)/24)+DATE(1970,1,1)+(-5/24)</f>
        <v>42206.554884259262</v>
      </c>
      <c r="T1990" s="9">
        <f>(((Table1[[#This Row],[deadline]]/60)/60)/24)+DATE(1970,1,1)+(-5/24)</f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1">
        <f>Table1[[#This Row],[pledged]]/Table1[[#This Row],[goal]]</f>
        <v>0.01</v>
      </c>
      <c r="P1991">
        <f>ROUND(Table1[[#This Row],[pledged]]/Table1[[#This Row],[backers_count]],0)</f>
        <v>50</v>
      </c>
      <c r="Q1991" t="str">
        <f>LEFT(Table1[[#This Row],[Category and Sub-Category]],FIND("/",Table1[[#This Row],[Category and Sub-Category]])-1)</f>
        <v>photography</v>
      </c>
      <c r="R1991" t="str">
        <f>RIGHT(Table1[[#This Row],[Category and Sub-Category]],LEN(Table1[[#This Row],[Category and Sub-Category]])-FIND("/",Table1[[#This Row],[Category and Sub-Category]]))</f>
        <v>people</v>
      </c>
      <c r="S1991" s="9">
        <f>(((Table1[[#This Row],[launched_at]]/60)/60)/24)+DATE(1970,1,1)+(-5/24)</f>
        <v>42685.472314814811</v>
      </c>
      <c r="T1991" s="9">
        <f>(((Table1[[#This Row],[deadline]]/60)/60)/24)+DATE(1970,1,1)+(-5/24)</f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1">
        <f>Table1[[#This Row],[pledged]]/Table1[[#This Row],[goal]]</f>
        <v>0.16966666666666666</v>
      </c>
      <c r="P1992">
        <f>ROUND(Table1[[#This Row],[pledged]]/Table1[[#This Row],[backers_count]],0)</f>
        <v>102</v>
      </c>
      <c r="Q1992" t="str">
        <f>LEFT(Table1[[#This Row],[Category and Sub-Category]],FIND("/",Table1[[#This Row],[Category and Sub-Category]])-1)</f>
        <v>photography</v>
      </c>
      <c r="R1992" t="str">
        <f>RIGHT(Table1[[#This Row],[Category and Sub-Category]],LEN(Table1[[#This Row],[Category and Sub-Category]])-FIND("/",Table1[[#This Row],[Category and Sub-Category]]))</f>
        <v>people</v>
      </c>
      <c r="S1992" s="9">
        <f>(((Table1[[#This Row],[launched_at]]/60)/60)/24)+DATE(1970,1,1)+(-5/24)</f>
        <v>42397.987638888888</v>
      </c>
      <c r="T1992" s="9">
        <f>(((Table1[[#This Row],[deadline]]/60)/60)/24)+DATE(1970,1,1)+(-5/24)</f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1">
        <f>Table1[[#This Row],[pledged]]/Table1[[#This Row],[goal]]</f>
        <v>7.0000000000000007E-2</v>
      </c>
      <c r="P1993">
        <f>ROUND(Table1[[#This Row],[pledged]]/Table1[[#This Row],[backers_count]],0)</f>
        <v>47</v>
      </c>
      <c r="Q1993" t="str">
        <f>LEFT(Table1[[#This Row],[Category and Sub-Category]],FIND("/",Table1[[#This Row],[Category and Sub-Category]])-1)</f>
        <v>photography</v>
      </c>
      <c r="R1993" t="str">
        <f>RIGHT(Table1[[#This Row],[Category and Sub-Category]],LEN(Table1[[#This Row],[Category and Sub-Category]])-FIND("/",Table1[[#This Row],[Category and Sub-Category]]))</f>
        <v>people</v>
      </c>
      <c r="S1993" s="9">
        <f>(((Table1[[#This Row],[launched_at]]/60)/60)/24)+DATE(1970,1,1)+(-5/24)</f>
        <v>42167.685023148144</v>
      </c>
      <c r="T1993" s="9">
        <f>(((Table1[[#This Row],[deadline]]/60)/60)/24)+DATE(1970,1,1)+(-5/24)</f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1">
        <f>Table1[[#This Row],[pledged]]/Table1[[#This Row],[goal]]</f>
        <v>1.3333333333333333E-3</v>
      </c>
      <c r="P1994">
        <f>ROUND(Table1[[#This Row],[pledged]]/Table1[[#This Row],[backers_count]],0)</f>
        <v>1</v>
      </c>
      <c r="Q1994" t="str">
        <f>LEFT(Table1[[#This Row],[Category and Sub-Category]],FIND("/",Table1[[#This Row],[Category and Sub-Category]])-1)</f>
        <v>photography</v>
      </c>
      <c r="R1994" t="str">
        <f>RIGHT(Table1[[#This Row],[Category and Sub-Category]],LEN(Table1[[#This Row],[Category and Sub-Category]])-FIND("/",Table1[[#This Row],[Category and Sub-Category]]))</f>
        <v>people</v>
      </c>
      <c r="S1994" s="9">
        <f>(((Table1[[#This Row],[launched_at]]/60)/60)/24)+DATE(1970,1,1)+(-5/24)</f>
        <v>42022.935081018521</v>
      </c>
      <c r="T1994" s="9">
        <f>(((Table1[[#This Row],[deadline]]/60)/60)/24)+DATE(1970,1,1)+(-5/24)</f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1">
        <f>Table1[[#This Row],[pledged]]/Table1[[#This Row],[goal]]</f>
        <v>0</v>
      </c>
      <c r="P1995" t="e">
        <f>ROUND(Table1[[#This Row],[pledged]]/Table1[[#This Row],[backers_count]],0)</f>
        <v>#DIV/0!</v>
      </c>
      <c r="Q1995" t="str">
        <f>LEFT(Table1[[#This Row],[Category and Sub-Category]],FIND("/",Table1[[#This Row],[Category and Sub-Category]])-1)</f>
        <v>photography</v>
      </c>
      <c r="R1995" t="str">
        <f>RIGHT(Table1[[#This Row],[Category and Sub-Category]],LEN(Table1[[#This Row],[Category and Sub-Category]])-FIND("/",Table1[[#This Row],[Category and Sub-Category]]))</f>
        <v>people</v>
      </c>
      <c r="S1995" s="9">
        <f>(((Table1[[#This Row],[launched_at]]/60)/60)/24)+DATE(1970,1,1)+(-5/24)</f>
        <v>42329.380057870374</v>
      </c>
      <c r="T1995" s="9">
        <f>(((Table1[[#This Row],[deadline]]/60)/60)/24)+DATE(1970,1,1)+(-5/24)</f>
        <v>42359.380057870374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1">
        <f>Table1[[#This Row],[pledged]]/Table1[[#This Row],[goal]]</f>
        <v>0</v>
      </c>
      <c r="P1996" t="e">
        <f>ROUND(Table1[[#This Row],[pledged]]/Table1[[#This Row],[backers_count]],0)</f>
        <v>#DIV/0!</v>
      </c>
      <c r="Q1996" t="str">
        <f>LEFT(Table1[[#This Row],[Category and Sub-Category]],FIND("/",Table1[[#This Row],[Category and Sub-Category]])-1)</f>
        <v>photography</v>
      </c>
      <c r="R1996" t="str">
        <f>RIGHT(Table1[[#This Row],[Category and Sub-Category]],LEN(Table1[[#This Row],[Category and Sub-Category]])-FIND("/",Table1[[#This Row],[Category and Sub-Category]]))</f>
        <v>people</v>
      </c>
      <c r="S1996" s="9">
        <f>(((Table1[[#This Row],[launched_at]]/60)/60)/24)+DATE(1970,1,1)+(-5/24)</f>
        <v>42650.797939814809</v>
      </c>
      <c r="T1996" s="9">
        <f>(((Table1[[#This Row],[deadline]]/60)/60)/24)+DATE(1970,1,1)+(-5/24)</f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1">
        <f>Table1[[#This Row],[pledged]]/Table1[[#This Row],[goal]]</f>
        <v>7.8E-2</v>
      </c>
      <c r="P1997">
        <f>ROUND(Table1[[#This Row],[pledged]]/Table1[[#This Row],[backers_count]],0)</f>
        <v>26</v>
      </c>
      <c r="Q1997" t="str">
        <f>LEFT(Table1[[#This Row],[Category and Sub-Category]],FIND("/",Table1[[#This Row],[Category and Sub-Category]])-1)</f>
        <v>photography</v>
      </c>
      <c r="R1997" t="str">
        <f>RIGHT(Table1[[#This Row],[Category and Sub-Category]],LEN(Table1[[#This Row],[Category and Sub-Category]])-FIND("/",Table1[[#This Row],[Category and Sub-Category]]))</f>
        <v>people</v>
      </c>
      <c r="S1997" s="9">
        <f>(((Table1[[#This Row],[launched_at]]/60)/60)/24)+DATE(1970,1,1)+(-5/24)</f>
        <v>42181.693703703706</v>
      </c>
      <c r="T1997" s="9">
        <f>(((Table1[[#This Row],[deadline]]/60)/60)/24)+DATE(1970,1,1)+(-5/24)</f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1">
        <f>Table1[[#This Row],[pledged]]/Table1[[#This Row],[goal]]</f>
        <v>0</v>
      </c>
      <c r="P1998" t="e">
        <f>ROUND(Table1[[#This Row],[pledged]]/Table1[[#This Row],[backers_count]],0)</f>
        <v>#DIV/0!</v>
      </c>
      <c r="Q1998" t="str">
        <f>LEFT(Table1[[#This Row],[Category and Sub-Category]],FIND("/",Table1[[#This Row],[Category and Sub-Category]])-1)</f>
        <v>photography</v>
      </c>
      <c r="R1998" t="str">
        <f>RIGHT(Table1[[#This Row],[Category and Sub-Category]],LEN(Table1[[#This Row],[Category and Sub-Category]])-FIND("/",Table1[[#This Row],[Category and Sub-Category]]))</f>
        <v>people</v>
      </c>
      <c r="S1998" s="9">
        <f>(((Table1[[#This Row],[launched_at]]/60)/60)/24)+DATE(1970,1,1)+(-5/24)</f>
        <v>41800.611238425925</v>
      </c>
      <c r="T1998" s="9">
        <f>(((Table1[[#This Row],[deadline]]/60)/60)/24)+DATE(1970,1,1)+(-5/24)</f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1">
        <f>Table1[[#This Row],[pledged]]/Table1[[#This Row],[goal]]</f>
        <v>0</v>
      </c>
      <c r="P1999" t="e">
        <f>ROUND(Table1[[#This Row],[pledged]]/Table1[[#This Row],[backers_count]],0)</f>
        <v>#DIV/0!</v>
      </c>
      <c r="Q1999" t="str">
        <f>LEFT(Table1[[#This Row],[Category and Sub-Category]],FIND("/",Table1[[#This Row],[Category and Sub-Category]])-1)</f>
        <v>photography</v>
      </c>
      <c r="R1999" t="str">
        <f>RIGHT(Table1[[#This Row],[Category and Sub-Category]],LEN(Table1[[#This Row],[Category and Sub-Category]])-FIND("/",Table1[[#This Row],[Category and Sub-Category]]))</f>
        <v>people</v>
      </c>
      <c r="S1999" s="9">
        <f>(((Table1[[#This Row],[launched_at]]/60)/60)/24)+DATE(1970,1,1)+(-5/24)</f>
        <v>41847.722361111111</v>
      </c>
      <c r="T1999" s="9">
        <f>(((Table1[[#This Row],[deadline]]/60)/60)/24)+DATE(1970,1,1)+(-5/24)</f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1">
        <f>Table1[[#This Row],[pledged]]/Table1[[#This Row],[goal]]</f>
        <v>0.26200000000000001</v>
      </c>
      <c r="P2000">
        <f>ROUND(Table1[[#This Row],[pledged]]/Table1[[#This Row],[backers_count]],0)</f>
        <v>218</v>
      </c>
      <c r="Q2000" t="str">
        <f>LEFT(Table1[[#This Row],[Category and Sub-Category]],FIND("/",Table1[[#This Row],[Category and Sub-Category]])-1)</f>
        <v>photography</v>
      </c>
      <c r="R2000" t="str">
        <f>RIGHT(Table1[[#This Row],[Category and Sub-Category]],LEN(Table1[[#This Row],[Category and Sub-Category]])-FIND("/",Table1[[#This Row],[Category and Sub-Category]]))</f>
        <v>people</v>
      </c>
      <c r="S2000" s="9">
        <f>(((Table1[[#This Row],[launched_at]]/60)/60)/24)+DATE(1970,1,1)+(-5/24)</f>
        <v>41806.910162037035</v>
      </c>
      <c r="T2000" s="9">
        <f>(((Table1[[#This Row],[deadline]]/60)/60)/24)+DATE(1970,1,1)+(-5/24)</f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1">
        <f>Table1[[#This Row],[pledged]]/Table1[[#This Row],[goal]]</f>
        <v>7.6129032258064515E-3</v>
      </c>
      <c r="P2001">
        <f>ROUND(Table1[[#This Row],[pledged]]/Table1[[#This Row],[backers_count]],0)</f>
        <v>34</v>
      </c>
      <c r="Q2001" t="str">
        <f>LEFT(Table1[[#This Row],[Category and Sub-Category]],FIND("/",Table1[[#This Row],[Category and Sub-Category]])-1)</f>
        <v>photography</v>
      </c>
      <c r="R2001" t="str">
        <f>RIGHT(Table1[[#This Row],[Category and Sub-Category]],LEN(Table1[[#This Row],[Category and Sub-Category]])-FIND("/",Table1[[#This Row],[Category and Sub-Category]]))</f>
        <v>people</v>
      </c>
      <c r="S2001" s="9">
        <f>(((Table1[[#This Row],[launched_at]]/60)/60)/24)+DATE(1970,1,1)+(-5/24)</f>
        <v>41926.274398148147</v>
      </c>
      <c r="T2001" s="9">
        <f>(((Table1[[#This Row],[deadline]]/60)/60)/24)+DATE(1970,1,1)+(-5/24)</f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1">
        <f>Table1[[#This Row],[pledged]]/Table1[[#This Row],[goal]]</f>
        <v>0.125</v>
      </c>
      <c r="P2002">
        <f>ROUND(Table1[[#This Row],[pledged]]/Table1[[#This Row],[backers_count]],0)</f>
        <v>25</v>
      </c>
      <c r="Q2002" t="str">
        <f>LEFT(Table1[[#This Row],[Category and Sub-Category]],FIND("/",Table1[[#This Row],[Category and Sub-Category]])-1)</f>
        <v>photography</v>
      </c>
      <c r="R2002" t="str">
        <f>RIGHT(Table1[[#This Row],[Category and Sub-Category]],LEN(Table1[[#This Row],[Category and Sub-Category]])-FIND("/",Table1[[#This Row],[Category and Sub-Category]]))</f>
        <v>people</v>
      </c>
      <c r="S2002" s="9">
        <f>(((Table1[[#This Row],[launched_at]]/60)/60)/24)+DATE(1970,1,1)+(-5/24)</f>
        <v>42345.743206018517</v>
      </c>
      <c r="T2002" s="9">
        <f>(((Table1[[#This Row],[deadline]]/60)/60)/24)+DATE(1970,1,1)+(-5/24)</f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1">
        <f>Table1[[#This Row],[pledged]]/Table1[[#This Row],[goal]]</f>
        <v>3.8212909090909091</v>
      </c>
      <c r="P2003">
        <f>ROUND(Table1[[#This Row],[pledged]]/Table1[[#This Row],[backers_count]],0)</f>
        <v>128</v>
      </c>
      <c r="Q2003" t="str">
        <f>LEFT(Table1[[#This Row],[Category and Sub-Category]],FIND("/",Table1[[#This Row],[Category and Sub-Category]])-1)</f>
        <v>technology</v>
      </c>
      <c r="R2003" t="str">
        <f>RIGHT(Table1[[#This Row],[Category and Sub-Category]],LEN(Table1[[#This Row],[Category and Sub-Category]])-FIND("/",Table1[[#This Row],[Category and Sub-Category]]))</f>
        <v>hardware</v>
      </c>
      <c r="S2003" s="9">
        <f>(((Table1[[#This Row],[launched_at]]/60)/60)/24)+DATE(1970,1,1)+(-5/24)</f>
        <v>42136.001342592594</v>
      </c>
      <c r="T2003" s="9">
        <f>(((Table1[[#This Row],[deadline]]/60)/60)/24)+DATE(1970,1,1)+(-5/24)</f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1">
        <f>Table1[[#This Row],[pledged]]/Table1[[#This Row],[goal]]</f>
        <v>2.1679422000000002</v>
      </c>
      <c r="P2004">
        <f>ROUND(Table1[[#This Row],[pledged]]/Table1[[#This Row],[backers_count]],0)</f>
        <v>79</v>
      </c>
      <c r="Q2004" t="str">
        <f>LEFT(Table1[[#This Row],[Category and Sub-Category]],FIND("/",Table1[[#This Row],[Category and Sub-Category]])-1)</f>
        <v>technology</v>
      </c>
      <c r="R2004" t="str">
        <f>RIGHT(Table1[[#This Row],[Category and Sub-Category]],LEN(Table1[[#This Row],[Category and Sub-Category]])-FIND("/",Table1[[#This Row],[Category and Sub-Category]]))</f>
        <v>hardware</v>
      </c>
      <c r="S2004" s="9">
        <f>(((Table1[[#This Row],[launched_at]]/60)/60)/24)+DATE(1970,1,1)+(-5/24)</f>
        <v>42728.503969907404</v>
      </c>
      <c r="T2004" s="9">
        <f>(((Table1[[#This Row],[deadline]]/60)/60)/24)+DATE(1970,1,1)+(-5/24)</f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1">
        <f>Table1[[#This Row],[pledged]]/Table1[[#This Row],[goal]]</f>
        <v>3.12</v>
      </c>
      <c r="P2005">
        <f>ROUND(Table1[[#This Row],[pledged]]/Table1[[#This Row],[backers_count]],0)</f>
        <v>92</v>
      </c>
      <c r="Q2005" t="str">
        <f>LEFT(Table1[[#This Row],[Category and Sub-Category]],FIND("/",Table1[[#This Row],[Category and Sub-Category]])-1)</f>
        <v>technology</v>
      </c>
      <c r="R2005" t="str">
        <f>RIGHT(Table1[[#This Row],[Category and Sub-Category]],LEN(Table1[[#This Row],[Category and Sub-Category]])-FIND("/",Table1[[#This Row],[Category and Sub-Category]]))</f>
        <v>hardware</v>
      </c>
      <c r="S2005" s="9">
        <f>(((Table1[[#This Row],[launched_at]]/60)/60)/24)+DATE(1970,1,1)+(-5/24)</f>
        <v>40346.917268518519</v>
      </c>
      <c r="T2005" s="9">
        <f>(((Table1[[#This Row],[deadline]]/60)/60)/24)+DATE(1970,1,1)+(-5/24)</f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1">
        <f>Table1[[#This Row],[pledged]]/Table1[[#This Row],[goal]]</f>
        <v>2.3442048</v>
      </c>
      <c r="P2006">
        <f>ROUND(Table1[[#This Row],[pledged]]/Table1[[#This Row],[backers_count]],0)</f>
        <v>331</v>
      </c>
      <c r="Q2006" t="str">
        <f>LEFT(Table1[[#This Row],[Category and Sub-Category]],FIND("/",Table1[[#This Row],[Category and Sub-Category]])-1)</f>
        <v>technology</v>
      </c>
      <c r="R2006" t="str">
        <f>RIGHT(Table1[[#This Row],[Category and Sub-Category]],LEN(Table1[[#This Row],[Category and Sub-Category]])-FIND("/",Table1[[#This Row],[Category and Sub-Category]]))</f>
        <v>hardware</v>
      </c>
      <c r="S2006" s="9">
        <f>(((Table1[[#This Row],[launched_at]]/60)/60)/24)+DATE(1970,1,1)+(-5/24)</f>
        <v>41800.396562499998</v>
      </c>
      <c r="T2006" s="9">
        <f>(((Table1[[#This Row],[deadline]]/60)/60)/24)+DATE(1970,1,1)+(-5/24)</f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1">
        <f>Table1[[#This Row],[pledged]]/Table1[[#This Row],[goal]]</f>
        <v>1.236801</v>
      </c>
      <c r="P2007">
        <f>ROUND(Table1[[#This Row],[pledged]]/Table1[[#This Row],[backers_count]],0)</f>
        <v>194</v>
      </c>
      <c r="Q2007" t="str">
        <f>LEFT(Table1[[#This Row],[Category and Sub-Category]],FIND("/",Table1[[#This Row],[Category and Sub-Category]])-1)</f>
        <v>technology</v>
      </c>
      <c r="R2007" t="str">
        <f>RIGHT(Table1[[#This Row],[Category and Sub-Category]],LEN(Table1[[#This Row],[Category and Sub-Category]])-FIND("/",Table1[[#This Row],[Category and Sub-Category]]))</f>
        <v>hardware</v>
      </c>
      <c r="S2007" s="9">
        <f>(((Table1[[#This Row],[launched_at]]/60)/60)/24)+DATE(1970,1,1)+(-5/24)</f>
        <v>41535.604374999995</v>
      </c>
      <c r="T2007" s="9">
        <f>(((Table1[[#This Row],[deadline]]/60)/60)/24)+DATE(1970,1,1)+(-5/24)</f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1">
        <f>Table1[[#This Row],[pledged]]/Table1[[#This Row],[goal]]</f>
        <v>2.4784000000000002</v>
      </c>
      <c r="P2008">
        <f>ROUND(Table1[[#This Row],[pledged]]/Table1[[#This Row],[backers_count]],0)</f>
        <v>409</v>
      </c>
      <c r="Q2008" t="str">
        <f>LEFT(Table1[[#This Row],[Category and Sub-Category]],FIND("/",Table1[[#This Row],[Category and Sub-Category]])-1)</f>
        <v>technology</v>
      </c>
      <c r="R2008" t="str">
        <f>RIGHT(Table1[[#This Row],[Category and Sub-Category]],LEN(Table1[[#This Row],[Category and Sub-Category]])-FIND("/",Table1[[#This Row],[Category and Sub-Category]]))</f>
        <v>hardware</v>
      </c>
      <c r="S2008" s="9">
        <f>(((Table1[[#This Row],[launched_at]]/60)/60)/24)+DATE(1970,1,1)+(-5/24)</f>
        <v>41941.292187499996</v>
      </c>
      <c r="T2008" s="9">
        <f>(((Table1[[#This Row],[deadline]]/60)/60)/24)+DATE(1970,1,1)+(-5/24)</f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1">
        <f>Table1[[#This Row],[pledged]]/Table1[[#This Row],[goal]]</f>
        <v>1.157092</v>
      </c>
      <c r="P2009">
        <f>ROUND(Table1[[#This Row],[pledged]]/Table1[[#This Row],[backers_count]],0)</f>
        <v>84</v>
      </c>
      <c r="Q2009" t="str">
        <f>LEFT(Table1[[#This Row],[Category and Sub-Category]],FIND("/",Table1[[#This Row],[Category and Sub-Category]])-1)</f>
        <v>technology</v>
      </c>
      <c r="R2009" t="str">
        <f>RIGHT(Table1[[#This Row],[Category and Sub-Category]],LEN(Table1[[#This Row],[Category and Sub-Category]])-FIND("/",Table1[[#This Row],[Category and Sub-Category]]))</f>
        <v>hardware</v>
      </c>
      <c r="S2009" s="9">
        <f>(((Table1[[#This Row],[launched_at]]/60)/60)/24)+DATE(1970,1,1)+(-5/24)</f>
        <v>40347.629467592589</v>
      </c>
      <c r="T2009" s="9">
        <f>(((Table1[[#This Row],[deadline]]/60)/60)/24)+DATE(1970,1,1)+(-5/24)</f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1">
        <f>Table1[[#This Row],[pledged]]/Table1[[#This Row],[goal]]</f>
        <v>1.1707484768810599</v>
      </c>
      <c r="P2010">
        <f>ROUND(Table1[[#This Row],[pledged]]/Table1[[#This Row],[backers_count]],0)</f>
        <v>45</v>
      </c>
      <c r="Q2010" t="str">
        <f>LEFT(Table1[[#This Row],[Category and Sub-Category]],FIND("/",Table1[[#This Row],[Category and Sub-Category]])-1)</f>
        <v>technology</v>
      </c>
      <c r="R2010" t="str">
        <f>RIGHT(Table1[[#This Row],[Category and Sub-Category]],LEN(Table1[[#This Row],[Category and Sub-Category]])-FIND("/",Table1[[#This Row],[Category and Sub-Category]]))</f>
        <v>hardware</v>
      </c>
      <c r="S2010" s="9">
        <f>(((Table1[[#This Row],[launched_at]]/60)/60)/24)+DATE(1970,1,1)+(-5/24)</f>
        <v>40761.396087962959</v>
      </c>
      <c r="T2010" s="9">
        <f>(((Table1[[#This Row],[deadline]]/60)/60)/24)+DATE(1970,1,1)+(-5/24)</f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1">
        <f>Table1[[#This Row],[pledged]]/Table1[[#This Row],[goal]]</f>
        <v>3.05158</v>
      </c>
      <c r="P2011">
        <f>ROUND(Table1[[#This Row],[pledged]]/Table1[[#This Row],[backers_count]],0)</f>
        <v>383</v>
      </c>
      <c r="Q2011" t="str">
        <f>LEFT(Table1[[#This Row],[Category and Sub-Category]],FIND("/",Table1[[#This Row],[Category and Sub-Category]])-1)</f>
        <v>technology</v>
      </c>
      <c r="R2011" t="str">
        <f>RIGHT(Table1[[#This Row],[Category and Sub-Category]],LEN(Table1[[#This Row],[Category and Sub-Category]])-FIND("/",Table1[[#This Row],[Category and Sub-Category]]))</f>
        <v>hardware</v>
      </c>
      <c r="S2011" s="9">
        <f>(((Table1[[#This Row],[launched_at]]/60)/60)/24)+DATE(1970,1,1)+(-5/24)</f>
        <v>42661.115081018514</v>
      </c>
      <c r="T2011" s="9">
        <f>(((Table1[[#This Row],[deadline]]/60)/60)/24)+DATE(1970,1,1)+(-5/24)</f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1">
        <f>Table1[[#This Row],[pledged]]/Table1[[#This Row],[goal]]</f>
        <v>3.2005299999999997</v>
      </c>
      <c r="P2012">
        <f>ROUND(Table1[[#This Row],[pledged]]/Table1[[#This Row],[backers_count]],0)</f>
        <v>55</v>
      </c>
      <c r="Q2012" t="str">
        <f>LEFT(Table1[[#This Row],[Category and Sub-Category]],FIND("/",Table1[[#This Row],[Category and Sub-Category]])-1)</f>
        <v>technology</v>
      </c>
      <c r="R2012" t="str">
        <f>RIGHT(Table1[[#This Row],[Category and Sub-Category]],LEN(Table1[[#This Row],[Category and Sub-Category]])-FIND("/",Table1[[#This Row],[Category and Sub-Category]]))</f>
        <v>hardware</v>
      </c>
      <c r="S2012" s="9">
        <f>(((Table1[[#This Row],[launched_at]]/60)/60)/24)+DATE(1970,1,1)+(-5/24)</f>
        <v>42570.788090277776</v>
      </c>
      <c r="T2012" s="9">
        <f>(((Table1[[#This Row],[deadline]]/60)/60)/24)+DATE(1970,1,1)+(-5/24)</f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1">
        <f>Table1[[#This Row],[pledged]]/Table1[[#This Row],[goal]]</f>
        <v>8.1956399999999991</v>
      </c>
      <c r="P2013">
        <f>ROUND(Table1[[#This Row],[pledged]]/Table1[[#This Row],[backers_count]],0)</f>
        <v>422</v>
      </c>
      <c r="Q2013" t="str">
        <f>LEFT(Table1[[#This Row],[Category and Sub-Category]],FIND("/",Table1[[#This Row],[Category and Sub-Category]])-1)</f>
        <v>technology</v>
      </c>
      <c r="R2013" t="str">
        <f>RIGHT(Table1[[#This Row],[Category and Sub-Category]],LEN(Table1[[#This Row],[Category and Sub-Category]])-FIND("/",Table1[[#This Row],[Category and Sub-Category]]))</f>
        <v>hardware</v>
      </c>
      <c r="S2013" s="9">
        <f>(((Table1[[#This Row],[launched_at]]/60)/60)/24)+DATE(1970,1,1)+(-5/24)</f>
        <v>42347.150150462963</v>
      </c>
      <c r="T2013" s="9">
        <f>(((Table1[[#This Row],[deadline]]/60)/60)/24)+DATE(1970,1,1)+(-5/24)</f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1">
        <f>Table1[[#This Row],[pledged]]/Table1[[#This Row],[goal]]</f>
        <v>2.3490000000000002</v>
      </c>
      <c r="P2014">
        <f>ROUND(Table1[[#This Row],[pledged]]/Table1[[#This Row],[backers_count]],0)</f>
        <v>64</v>
      </c>
      <c r="Q2014" t="str">
        <f>LEFT(Table1[[#This Row],[Category and Sub-Category]],FIND("/",Table1[[#This Row],[Category and Sub-Category]])-1)</f>
        <v>technology</v>
      </c>
      <c r="R2014" t="str">
        <f>RIGHT(Table1[[#This Row],[Category and Sub-Category]],LEN(Table1[[#This Row],[Category and Sub-Category]])-FIND("/",Table1[[#This Row],[Category and Sub-Category]]))</f>
        <v>hardware</v>
      </c>
      <c r="S2014" s="9">
        <f>(((Table1[[#This Row],[launched_at]]/60)/60)/24)+DATE(1970,1,1)+(-5/24)</f>
        <v>42010.613900462959</v>
      </c>
      <c r="T2014" s="9">
        <f>(((Table1[[#This Row],[deadline]]/60)/60)/24)+DATE(1970,1,1)+(-5/24)</f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1">
        <f>Table1[[#This Row],[pledged]]/Table1[[#This Row],[goal]]</f>
        <v>4.9491375</v>
      </c>
      <c r="P2015">
        <f>ROUND(Table1[[#This Row],[pledged]]/Table1[[#This Row],[backers_count]],0)</f>
        <v>174</v>
      </c>
      <c r="Q2015" t="str">
        <f>LEFT(Table1[[#This Row],[Category and Sub-Category]],FIND("/",Table1[[#This Row],[Category and Sub-Category]])-1)</f>
        <v>technology</v>
      </c>
      <c r="R2015" t="str">
        <f>RIGHT(Table1[[#This Row],[Category and Sub-Category]],LEN(Table1[[#This Row],[Category and Sub-Category]])-FIND("/",Table1[[#This Row],[Category and Sub-Category]]))</f>
        <v>hardware</v>
      </c>
      <c r="S2015" s="9">
        <f>(((Table1[[#This Row],[launched_at]]/60)/60)/24)+DATE(1970,1,1)+(-5/24)</f>
        <v>42499.752476851849</v>
      </c>
      <c r="T2015" s="9">
        <f>(((Table1[[#This Row],[deadline]]/60)/60)/24)+DATE(1970,1,1)+(-5/24)</f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1">
        <f>Table1[[#This Row],[pledged]]/Table1[[#This Row],[goal]]</f>
        <v>78.137822333333332</v>
      </c>
      <c r="P2016">
        <f>ROUND(Table1[[#This Row],[pledged]]/Table1[[#This Row],[backers_count]],0)</f>
        <v>89</v>
      </c>
      <c r="Q2016" t="str">
        <f>LEFT(Table1[[#This Row],[Category and Sub-Category]],FIND("/",Table1[[#This Row],[Category and Sub-Category]])-1)</f>
        <v>technology</v>
      </c>
      <c r="R2016" t="str">
        <f>RIGHT(Table1[[#This Row],[Category and Sub-Category]],LEN(Table1[[#This Row],[Category and Sub-Category]])-FIND("/",Table1[[#This Row],[Category and Sub-Category]]))</f>
        <v>hardware</v>
      </c>
      <c r="S2016" s="9">
        <f>(((Table1[[#This Row],[launched_at]]/60)/60)/24)+DATE(1970,1,1)+(-5/24)</f>
        <v>41324.006238425922</v>
      </c>
      <c r="T2016" s="9">
        <f>(((Table1[[#This Row],[deadline]]/60)/60)/24)+DATE(1970,1,1)+(-5/24)</f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1">
        <f>Table1[[#This Row],[pledged]]/Table1[[#This Row],[goal]]</f>
        <v>1.1300013888888889</v>
      </c>
      <c r="P2017">
        <f>ROUND(Table1[[#This Row],[pledged]]/Table1[[#This Row],[backers_count]],0)</f>
        <v>50</v>
      </c>
      <c r="Q2017" t="str">
        <f>LEFT(Table1[[#This Row],[Category and Sub-Category]],FIND("/",Table1[[#This Row],[Category and Sub-Category]])-1)</f>
        <v>technology</v>
      </c>
      <c r="R2017" t="str">
        <f>RIGHT(Table1[[#This Row],[Category and Sub-Category]],LEN(Table1[[#This Row],[Category and Sub-Category]])-FIND("/",Table1[[#This Row],[Category and Sub-Category]]))</f>
        <v>hardware</v>
      </c>
      <c r="S2017" s="9">
        <f>(((Table1[[#This Row],[launched_at]]/60)/60)/24)+DATE(1970,1,1)+(-5/24)</f>
        <v>40765.668553240735</v>
      </c>
      <c r="T2017" s="9">
        <f>(((Table1[[#This Row],[deadline]]/60)/60)/24)+DATE(1970,1,1)+(-5/24)</f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1">
        <f>Table1[[#This Row],[pledged]]/Table1[[#This Row],[goal]]</f>
        <v>9.2154220000000002</v>
      </c>
      <c r="P2018">
        <f>ROUND(Table1[[#This Row],[pledged]]/Table1[[#This Row],[backers_count]],0)</f>
        <v>192</v>
      </c>
      <c r="Q2018" t="str">
        <f>LEFT(Table1[[#This Row],[Category and Sub-Category]],FIND("/",Table1[[#This Row],[Category and Sub-Category]])-1)</f>
        <v>technology</v>
      </c>
      <c r="R2018" t="str">
        <f>RIGHT(Table1[[#This Row],[Category and Sub-Category]],LEN(Table1[[#This Row],[Category and Sub-Category]])-FIND("/",Table1[[#This Row],[Category and Sub-Category]]))</f>
        <v>hardware</v>
      </c>
      <c r="S2018" s="9">
        <f>(((Table1[[#This Row],[launched_at]]/60)/60)/24)+DATE(1970,1,1)+(-5/24)</f>
        <v>41312.672442129624</v>
      </c>
      <c r="T2018" s="9">
        <f>(((Table1[[#This Row],[deadline]]/60)/60)/24)+DATE(1970,1,1)+(-5/24)</f>
        <v>41342.672442129624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1">
        <f>Table1[[#This Row],[pledged]]/Table1[[#This Row],[goal]]</f>
        <v>1.2510239999999999</v>
      </c>
      <c r="P2019">
        <f>ROUND(Table1[[#This Row],[pledged]]/Table1[[#This Row],[backers_count]],0)</f>
        <v>73</v>
      </c>
      <c r="Q2019" t="str">
        <f>LEFT(Table1[[#This Row],[Category and Sub-Category]],FIND("/",Table1[[#This Row],[Category and Sub-Category]])-1)</f>
        <v>technology</v>
      </c>
      <c r="R2019" t="str">
        <f>RIGHT(Table1[[#This Row],[Category and Sub-Category]],LEN(Table1[[#This Row],[Category and Sub-Category]])-FIND("/",Table1[[#This Row],[Category and Sub-Category]]))</f>
        <v>hardware</v>
      </c>
      <c r="S2019" s="9">
        <f>(((Table1[[#This Row],[launched_at]]/60)/60)/24)+DATE(1970,1,1)+(-5/24)</f>
        <v>40960.849016203698</v>
      </c>
      <c r="T2019" s="9">
        <f>(((Table1[[#This Row],[deadline]]/60)/60)/24)+DATE(1970,1,1)+(-5/24)</f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1">
        <f>Table1[[#This Row],[pledged]]/Table1[[#This Row],[goal]]</f>
        <v>1.0224343076923077</v>
      </c>
      <c r="P2020">
        <f>ROUND(Table1[[#This Row],[pledged]]/Table1[[#This Row],[backers_count]],0)</f>
        <v>148</v>
      </c>
      <c r="Q2020" t="str">
        <f>LEFT(Table1[[#This Row],[Category and Sub-Category]],FIND("/",Table1[[#This Row],[Category and Sub-Category]])-1)</f>
        <v>technology</v>
      </c>
      <c r="R2020" t="str">
        <f>RIGHT(Table1[[#This Row],[Category and Sub-Category]],LEN(Table1[[#This Row],[Category and Sub-Category]])-FIND("/",Table1[[#This Row],[Category and Sub-Category]]))</f>
        <v>hardware</v>
      </c>
      <c r="S2020" s="9">
        <f>(((Table1[[#This Row],[launched_at]]/60)/60)/24)+DATE(1970,1,1)+(-5/24)</f>
        <v>42199.157511574071</v>
      </c>
      <c r="T2020" s="9">
        <f>(((Table1[[#This Row],[deadline]]/60)/60)/24)+DATE(1970,1,1)+(-5/24)</f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1">
        <f>Table1[[#This Row],[pledged]]/Table1[[#This Row],[goal]]</f>
        <v>4.8490975000000001</v>
      </c>
      <c r="P2021">
        <f>ROUND(Table1[[#This Row],[pledged]]/Table1[[#This Row],[backers_count]],0)</f>
        <v>109</v>
      </c>
      <c r="Q2021" t="str">
        <f>LEFT(Table1[[#This Row],[Category and Sub-Category]],FIND("/",Table1[[#This Row],[Category and Sub-Category]])-1)</f>
        <v>technology</v>
      </c>
      <c r="R2021" t="str">
        <f>RIGHT(Table1[[#This Row],[Category and Sub-Category]],LEN(Table1[[#This Row],[Category and Sub-Category]])-FIND("/",Table1[[#This Row],[Category and Sub-Category]]))</f>
        <v>hardware</v>
      </c>
      <c r="S2021" s="9">
        <f>(((Table1[[#This Row],[launched_at]]/60)/60)/24)+DATE(1970,1,1)+(-5/24)</f>
        <v>42605.500243055554</v>
      </c>
      <c r="T2021" s="9">
        <f>(((Table1[[#This Row],[deadline]]/60)/60)/24)+DATE(1970,1,1)+(-5/24)</f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1">
        <f>Table1[[#This Row],[pledged]]/Table1[[#This Row],[goal]]</f>
        <v>1.9233333333333333</v>
      </c>
      <c r="P2022">
        <f>ROUND(Table1[[#This Row],[pledged]]/Table1[[#This Row],[backers_count]],0)</f>
        <v>24</v>
      </c>
      <c r="Q2022" t="str">
        <f>LEFT(Table1[[#This Row],[Category and Sub-Category]],FIND("/",Table1[[#This Row],[Category and Sub-Category]])-1)</f>
        <v>technology</v>
      </c>
      <c r="R2022" t="str">
        <f>RIGHT(Table1[[#This Row],[Category and Sub-Category]],LEN(Table1[[#This Row],[Category and Sub-Category]])-FIND("/",Table1[[#This Row],[Category and Sub-Category]]))</f>
        <v>hardware</v>
      </c>
      <c r="S2022" s="9">
        <f>(((Table1[[#This Row],[launched_at]]/60)/60)/24)+DATE(1970,1,1)+(-5/24)</f>
        <v>41736.88916666666</v>
      </c>
      <c r="T2022" s="9">
        <f>(((Table1[[#This Row],[deadline]]/60)/60)/24)+DATE(1970,1,1)+(-5/24)</f>
        <v>41773.752777777772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1">
        <f>Table1[[#This Row],[pledged]]/Table1[[#This Row],[goal]]</f>
        <v>2.8109999999999999</v>
      </c>
      <c r="P2023">
        <f>ROUND(Table1[[#This Row],[pledged]]/Table1[[#This Row],[backers_count]],0)</f>
        <v>148</v>
      </c>
      <c r="Q2023" t="str">
        <f>LEFT(Table1[[#This Row],[Category and Sub-Category]],FIND("/",Table1[[#This Row],[Category and Sub-Category]])-1)</f>
        <v>technology</v>
      </c>
      <c r="R2023" t="str">
        <f>RIGHT(Table1[[#This Row],[Category and Sub-Category]],LEN(Table1[[#This Row],[Category and Sub-Category]])-FIND("/",Table1[[#This Row],[Category and Sub-Category]]))</f>
        <v>hardware</v>
      </c>
      <c r="S2023" s="9">
        <f>(((Table1[[#This Row],[launched_at]]/60)/60)/24)+DATE(1970,1,1)+(-5/24)</f>
        <v>41860.862233796295</v>
      </c>
      <c r="T2023" s="9">
        <f>(((Table1[[#This Row],[deadline]]/60)/60)/24)+DATE(1970,1,1)+(-5/24)</f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1">
        <f>Table1[[#This Row],[pledged]]/Table1[[#This Row],[goal]]</f>
        <v>1.2513700000000001</v>
      </c>
      <c r="P2024">
        <f>ROUND(Table1[[#This Row],[pledged]]/Table1[[#This Row],[backers_count]],0)</f>
        <v>385</v>
      </c>
      <c r="Q2024" t="str">
        <f>LEFT(Table1[[#This Row],[Category and Sub-Category]],FIND("/",Table1[[#This Row],[Category and Sub-Category]])-1)</f>
        <v>technology</v>
      </c>
      <c r="R2024" t="str">
        <f>RIGHT(Table1[[#This Row],[Category and Sub-Category]],LEN(Table1[[#This Row],[Category and Sub-Category]])-FIND("/",Table1[[#This Row],[Category and Sub-Category]]))</f>
        <v>hardware</v>
      </c>
      <c r="S2024" s="9">
        <f>(((Table1[[#This Row],[launched_at]]/60)/60)/24)+DATE(1970,1,1)+(-5/24)</f>
        <v>42502.36078703704</v>
      </c>
      <c r="T2024" s="9">
        <f>(((Table1[[#This Row],[deadline]]/60)/60)/24)+DATE(1970,1,1)+(-5/24)</f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1">
        <f>Table1[[#This Row],[pledged]]/Table1[[#This Row],[goal]]</f>
        <v>1.61459</v>
      </c>
      <c r="P2025">
        <f>ROUND(Table1[[#This Row],[pledged]]/Table1[[#This Row],[backers_count]],0)</f>
        <v>457</v>
      </c>
      <c r="Q2025" t="str">
        <f>LEFT(Table1[[#This Row],[Category and Sub-Category]],FIND("/",Table1[[#This Row],[Category and Sub-Category]])-1)</f>
        <v>technology</v>
      </c>
      <c r="R2025" t="str">
        <f>RIGHT(Table1[[#This Row],[Category and Sub-Category]],LEN(Table1[[#This Row],[Category and Sub-Category]])-FIND("/",Table1[[#This Row],[Category and Sub-Category]]))</f>
        <v>hardware</v>
      </c>
      <c r="S2025" s="9">
        <f>(((Table1[[#This Row],[launched_at]]/60)/60)/24)+DATE(1970,1,1)+(-5/24)</f>
        <v>42136.212418981479</v>
      </c>
      <c r="T2025" s="9">
        <f>(((Table1[[#This Row],[deadline]]/60)/60)/24)+DATE(1970,1,1)+(-5/24)</f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1">
        <f>Table1[[#This Row],[pledged]]/Table1[[#This Row],[goal]]</f>
        <v>5.8535000000000004</v>
      </c>
      <c r="P2026">
        <f>ROUND(Table1[[#This Row],[pledged]]/Table1[[#This Row],[backers_count]],0)</f>
        <v>223</v>
      </c>
      <c r="Q2026" t="str">
        <f>LEFT(Table1[[#This Row],[Category and Sub-Category]],FIND("/",Table1[[#This Row],[Category and Sub-Category]])-1)</f>
        <v>technology</v>
      </c>
      <c r="R2026" t="str">
        <f>RIGHT(Table1[[#This Row],[Category and Sub-Category]],LEN(Table1[[#This Row],[Category and Sub-Category]])-FIND("/",Table1[[#This Row],[Category and Sub-Category]]))</f>
        <v>hardware</v>
      </c>
      <c r="S2026" s="9">
        <f>(((Table1[[#This Row],[launched_at]]/60)/60)/24)+DATE(1970,1,1)+(-5/24)</f>
        <v>41099.758611111109</v>
      </c>
      <c r="T2026" s="9">
        <f>(((Table1[[#This Row],[deadline]]/60)/60)/24)+DATE(1970,1,1)+(-5/24)</f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1">
        <f>Table1[[#This Row],[pledged]]/Table1[[#This Row],[goal]]</f>
        <v>2.0114999999999998</v>
      </c>
      <c r="P2027">
        <f>ROUND(Table1[[#This Row],[pledged]]/Table1[[#This Row],[backers_count]],0)</f>
        <v>221</v>
      </c>
      <c r="Q2027" t="str">
        <f>LEFT(Table1[[#This Row],[Category and Sub-Category]],FIND("/",Table1[[#This Row],[Category and Sub-Category]])-1)</f>
        <v>technology</v>
      </c>
      <c r="R2027" t="str">
        <f>RIGHT(Table1[[#This Row],[Category and Sub-Category]],LEN(Table1[[#This Row],[Category and Sub-Category]])-FIND("/",Table1[[#This Row],[Category and Sub-Category]]))</f>
        <v>hardware</v>
      </c>
      <c r="S2027" s="9">
        <f>(((Table1[[#This Row],[launched_at]]/60)/60)/24)+DATE(1970,1,1)+(-5/24)</f>
        <v>42135.976226851846</v>
      </c>
      <c r="T2027" s="9">
        <f>(((Table1[[#This Row],[deadline]]/60)/60)/24)+DATE(1970,1,1)+(-5/24)</f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1">
        <f>Table1[[#This Row],[pledged]]/Table1[[#This Row],[goal]]</f>
        <v>1.3348307999999998</v>
      </c>
      <c r="P2028">
        <f>ROUND(Table1[[#This Row],[pledged]]/Table1[[#This Row],[backers_count]],0)</f>
        <v>74</v>
      </c>
      <c r="Q2028" t="str">
        <f>LEFT(Table1[[#This Row],[Category and Sub-Category]],FIND("/",Table1[[#This Row],[Category and Sub-Category]])-1)</f>
        <v>technology</v>
      </c>
      <c r="R2028" t="str">
        <f>RIGHT(Table1[[#This Row],[Category and Sub-Category]],LEN(Table1[[#This Row],[Category and Sub-Category]])-FIND("/",Table1[[#This Row],[Category and Sub-Category]]))</f>
        <v>hardware</v>
      </c>
      <c r="S2028" s="9">
        <f>(((Table1[[#This Row],[launched_at]]/60)/60)/24)+DATE(1970,1,1)+(-5/24)</f>
        <v>41704.527604166666</v>
      </c>
      <c r="T2028" s="9">
        <f>(((Table1[[#This Row],[deadline]]/60)/60)/24)+DATE(1970,1,1)+(-5/24)</f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1">
        <f>Table1[[#This Row],[pledged]]/Table1[[#This Row],[goal]]</f>
        <v>1.2024900000000001</v>
      </c>
      <c r="P2029">
        <f>ROUND(Table1[[#This Row],[pledged]]/Table1[[#This Row],[backers_count]],0)</f>
        <v>223</v>
      </c>
      <c r="Q2029" t="str">
        <f>LEFT(Table1[[#This Row],[Category and Sub-Category]],FIND("/",Table1[[#This Row],[Category and Sub-Category]])-1)</f>
        <v>technology</v>
      </c>
      <c r="R2029" t="str">
        <f>RIGHT(Table1[[#This Row],[Category and Sub-Category]],LEN(Table1[[#This Row],[Category and Sub-Category]])-FIND("/",Table1[[#This Row],[Category and Sub-Category]]))</f>
        <v>hardware</v>
      </c>
      <c r="S2029" s="9">
        <f>(((Table1[[#This Row],[launched_at]]/60)/60)/24)+DATE(1970,1,1)+(-5/24)</f>
        <v>42048.605543981481</v>
      </c>
      <c r="T2029" s="9">
        <f>(((Table1[[#This Row],[deadline]]/60)/60)/24)+DATE(1970,1,1)+(-5/24)</f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1">
        <f>Table1[[#This Row],[pledged]]/Table1[[#This Row],[goal]]</f>
        <v>1.2616666666666667</v>
      </c>
      <c r="P2030">
        <f>ROUND(Table1[[#This Row],[pledged]]/Table1[[#This Row],[backers_count]],0)</f>
        <v>48</v>
      </c>
      <c r="Q2030" t="str">
        <f>LEFT(Table1[[#This Row],[Category and Sub-Category]],FIND("/",Table1[[#This Row],[Category and Sub-Category]])-1)</f>
        <v>technology</v>
      </c>
      <c r="R2030" t="str">
        <f>RIGHT(Table1[[#This Row],[Category and Sub-Category]],LEN(Table1[[#This Row],[Category and Sub-Category]])-FIND("/",Table1[[#This Row],[Category and Sub-Category]]))</f>
        <v>hardware</v>
      </c>
      <c r="S2030" s="9">
        <f>(((Table1[[#This Row],[launched_at]]/60)/60)/24)+DATE(1970,1,1)+(-5/24)</f>
        <v>40215.710717592592</v>
      </c>
      <c r="T2030" s="9">
        <f>(((Table1[[#This Row],[deadline]]/60)/60)/24)+DATE(1970,1,1)+(-5/24)</f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1">
        <f>Table1[[#This Row],[pledged]]/Table1[[#This Row],[goal]]</f>
        <v>3.6120000000000001</v>
      </c>
      <c r="P2031">
        <f>ROUND(Table1[[#This Row],[pledged]]/Table1[[#This Row],[backers_count]],0)</f>
        <v>96</v>
      </c>
      <c r="Q2031" t="str">
        <f>LEFT(Table1[[#This Row],[Category and Sub-Category]],FIND("/",Table1[[#This Row],[Category and Sub-Category]])-1)</f>
        <v>technology</v>
      </c>
      <c r="R2031" t="str">
        <f>RIGHT(Table1[[#This Row],[Category and Sub-Category]],LEN(Table1[[#This Row],[Category and Sub-Category]])-FIND("/",Table1[[#This Row],[Category and Sub-Category]]))</f>
        <v>hardware</v>
      </c>
      <c r="S2031" s="9">
        <f>(((Table1[[#This Row],[launched_at]]/60)/60)/24)+DATE(1970,1,1)+(-5/24)</f>
        <v>41847.813437500001</v>
      </c>
      <c r="T2031" s="9">
        <f>(((Table1[[#This Row],[deadline]]/60)/60)/24)+DATE(1970,1,1)+(-5/24)</f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1">
        <f>Table1[[#This Row],[pledged]]/Table1[[#This Row],[goal]]</f>
        <v>2.26239013671875</v>
      </c>
      <c r="P2032">
        <f>ROUND(Table1[[#This Row],[pledged]]/Table1[[#This Row],[backers_count]],0)</f>
        <v>119</v>
      </c>
      <c r="Q2032" t="str">
        <f>LEFT(Table1[[#This Row],[Category and Sub-Category]],FIND("/",Table1[[#This Row],[Category and Sub-Category]])-1)</f>
        <v>technology</v>
      </c>
      <c r="R2032" t="str">
        <f>RIGHT(Table1[[#This Row],[Category and Sub-Category]],LEN(Table1[[#This Row],[Category and Sub-Category]])-FIND("/",Table1[[#This Row],[Category and Sub-Category]]))</f>
        <v>hardware</v>
      </c>
      <c r="S2032" s="9">
        <f>(((Table1[[#This Row],[launched_at]]/60)/60)/24)+DATE(1970,1,1)+(-5/24)</f>
        <v>41212.788148148145</v>
      </c>
      <c r="T2032" s="9">
        <f>(((Table1[[#This Row],[deadline]]/60)/60)/24)+DATE(1970,1,1)+(-5/24)</f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1">
        <f>Table1[[#This Row],[pledged]]/Table1[[#This Row],[goal]]</f>
        <v>1.2035</v>
      </c>
      <c r="P2033">
        <f>ROUND(Table1[[#This Row],[pledged]]/Table1[[#This Row],[backers_count]],0)</f>
        <v>118</v>
      </c>
      <c r="Q2033" t="str">
        <f>LEFT(Table1[[#This Row],[Category and Sub-Category]],FIND("/",Table1[[#This Row],[Category and Sub-Category]])-1)</f>
        <v>technology</v>
      </c>
      <c r="R2033" t="str">
        <f>RIGHT(Table1[[#This Row],[Category and Sub-Category]],LEN(Table1[[#This Row],[Category and Sub-Category]])-FIND("/",Table1[[#This Row],[Category and Sub-Category]]))</f>
        <v>hardware</v>
      </c>
      <c r="S2033" s="9">
        <f>(((Table1[[#This Row],[launched_at]]/60)/60)/24)+DATE(1970,1,1)+(-5/24)</f>
        <v>41975.120983796289</v>
      </c>
      <c r="T2033" s="9">
        <f>(((Table1[[#This Row],[deadline]]/60)/60)/24)+DATE(1970,1,1)+(-5/24)</f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1">
        <f>Table1[[#This Row],[pledged]]/Table1[[#This Row],[goal]]</f>
        <v>3.0418799999999999</v>
      </c>
      <c r="P2034">
        <f>ROUND(Table1[[#This Row],[pledged]]/Table1[[#This Row],[backers_count]],0)</f>
        <v>143</v>
      </c>
      <c r="Q2034" t="str">
        <f>LEFT(Table1[[#This Row],[Category and Sub-Category]],FIND("/",Table1[[#This Row],[Category and Sub-Category]])-1)</f>
        <v>technology</v>
      </c>
      <c r="R2034" t="str">
        <f>RIGHT(Table1[[#This Row],[Category and Sub-Category]],LEN(Table1[[#This Row],[Category and Sub-Category]])-FIND("/",Table1[[#This Row],[Category and Sub-Category]]))</f>
        <v>hardware</v>
      </c>
      <c r="S2034" s="9">
        <f>(((Table1[[#This Row],[launched_at]]/60)/60)/24)+DATE(1970,1,1)+(-5/24)</f>
        <v>42689.35733796296</v>
      </c>
      <c r="T2034" s="9">
        <f>(((Table1[[#This Row],[deadline]]/60)/60)/24)+DATE(1970,1,1)+(-5/24)</f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1">
        <f>Table1[[#This Row],[pledged]]/Table1[[#This Row],[goal]]</f>
        <v>1.7867599999999999</v>
      </c>
      <c r="P2035">
        <f>ROUND(Table1[[#This Row],[pledged]]/Table1[[#This Row],[backers_count]],0)</f>
        <v>283</v>
      </c>
      <c r="Q2035" t="str">
        <f>LEFT(Table1[[#This Row],[Category and Sub-Category]],FIND("/",Table1[[#This Row],[Category and Sub-Category]])-1)</f>
        <v>technology</v>
      </c>
      <c r="R2035" t="str">
        <f>RIGHT(Table1[[#This Row],[Category and Sub-Category]],LEN(Table1[[#This Row],[Category and Sub-Category]])-FIND("/",Table1[[#This Row],[Category and Sub-Category]]))</f>
        <v>hardware</v>
      </c>
      <c r="S2035" s="9">
        <f>(((Table1[[#This Row],[launched_at]]/60)/60)/24)+DATE(1970,1,1)+(-5/24)</f>
        <v>41724.874050925922</v>
      </c>
      <c r="T2035" s="9">
        <f>(((Table1[[#This Row],[deadline]]/60)/60)/24)+DATE(1970,1,1)+(-5/24)</f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1">
        <f>Table1[[#This Row],[pledged]]/Table1[[#This Row],[goal]]</f>
        <v>3.868199871794872</v>
      </c>
      <c r="P2036">
        <f>ROUND(Table1[[#This Row],[pledged]]/Table1[[#This Row],[backers_count]],0)</f>
        <v>594</v>
      </c>
      <c r="Q2036" t="str">
        <f>LEFT(Table1[[#This Row],[Category and Sub-Category]],FIND("/",Table1[[#This Row],[Category and Sub-Category]])-1)</f>
        <v>technology</v>
      </c>
      <c r="R2036" t="str">
        <f>RIGHT(Table1[[#This Row],[Category and Sub-Category]],LEN(Table1[[#This Row],[Category and Sub-Category]])-FIND("/",Table1[[#This Row],[Category and Sub-Category]]))</f>
        <v>hardware</v>
      </c>
      <c r="S2036" s="9">
        <f>(((Table1[[#This Row],[launched_at]]/60)/60)/24)+DATE(1970,1,1)+(-5/24)</f>
        <v>42075.921678240738</v>
      </c>
      <c r="T2036" s="9">
        <f>(((Table1[[#This Row],[deadline]]/60)/60)/24)+DATE(1970,1,1)+(-5/24)</f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1">
        <f>Table1[[#This Row],[pledged]]/Table1[[#This Row],[goal]]</f>
        <v>2.1103642500000004</v>
      </c>
      <c r="P2037">
        <f>ROUND(Table1[[#This Row],[pledged]]/Table1[[#This Row],[backers_count]],0)</f>
        <v>262</v>
      </c>
      <c r="Q2037" t="str">
        <f>LEFT(Table1[[#This Row],[Category and Sub-Category]],FIND("/",Table1[[#This Row],[Category and Sub-Category]])-1)</f>
        <v>technology</v>
      </c>
      <c r="R2037" t="str">
        <f>RIGHT(Table1[[#This Row],[Category and Sub-Category]],LEN(Table1[[#This Row],[Category and Sub-Category]])-FIND("/",Table1[[#This Row],[Category and Sub-Category]]))</f>
        <v>hardware</v>
      </c>
      <c r="S2037" s="9">
        <f>(((Table1[[#This Row],[launched_at]]/60)/60)/24)+DATE(1970,1,1)+(-5/24)</f>
        <v>42311.41674768518</v>
      </c>
      <c r="T2037" s="9">
        <f>(((Table1[[#This Row],[deadline]]/60)/60)/24)+DATE(1970,1,1)+(-5/24)</f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1">
        <f>Table1[[#This Row],[pledged]]/Table1[[#This Row],[goal]]</f>
        <v>1.3166833333333334</v>
      </c>
      <c r="P2038">
        <f>ROUND(Table1[[#This Row],[pledged]]/Table1[[#This Row],[backers_count]],0)</f>
        <v>47</v>
      </c>
      <c r="Q2038" t="str">
        <f>LEFT(Table1[[#This Row],[Category and Sub-Category]],FIND("/",Table1[[#This Row],[Category and Sub-Category]])-1)</f>
        <v>technology</v>
      </c>
      <c r="R2038" t="str">
        <f>RIGHT(Table1[[#This Row],[Category and Sub-Category]],LEN(Table1[[#This Row],[Category and Sub-Category]])-FIND("/",Table1[[#This Row],[Category and Sub-Category]]))</f>
        <v>hardware</v>
      </c>
      <c r="S2038" s="9">
        <f>(((Table1[[#This Row],[launched_at]]/60)/60)/24)+DATE(1970,1,1)+(-5/24)</f>
        <v>41738.656469907408</v>
      </c>
      <c r="T2038" s="9">
        <f>(((Table1[[#This Row],[deadline]]/60)/60)/24)+DATE(1970,1,1)+(-5/24)</f>
        <v>41768.656469907408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1">
        <f>Table1[[#This Row],[pledged]]/Table1[[#This Row],[goal]]</f>
        <v>3.0047639999999998</v>
      </c>
      <c r="P2039">
        <f>ROUND(Table1[[#This Row],[pledged]]/Table1[[#This Row],[backers_count]],0)</f>
        <v>70</v>
      </c>
      <c r="Q2039" t="str">
        <f>LEFT(Table1[[#This Row],[Category and Sub-Category]],FIND("/",Table1[[#This Row],[Category and Sub-Category]])-1)</f>
        <v>technology</v>
      </c>
      <c r="R2039" t="str">
        <f>RIGHT(Table1[[#This Row],[Category and Sub-Category]],LEN(Table1[[#This Row],[Category and Sub-Category]])-FIND("/",Table1[[#This Row],[Category and Sub-Category]]))</f>
        <v>hardware</v>
      </c>
      <c r="S2039" s="9">
        <f>(((Table1[[#This Row],[launched_at]]/60)/60)/24)+DATE(1970,1,1)+(-5/24)</f>
        <v>41578.001770833333</v>
      </c>
      <c r="T2039" s="9">
        <f>(((Table1[[#This Row],[deadline]]/60)/60)/24)+DATE(1970,1,1)+(-5/24)</f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1">
        <f>Table1[[#This Row],[pledged]]/Table1[[#This Row],[goal]]</f>
        <v>4.2051249999999998</v>
      </c>
      <c r="P2040">
        <f>ROUND(Table1[[#This Row],[pledged]]/Table1[[#This Row],[backers_count]],0)</f>
        <v>165</v>
      </c>
      <c r="Q2040" t="str">
        <f>LEFT(Table1[[#This Row],[Category and Sub-Category]],FIND("/",Table1[[#This Row],[Category and Sub-Category]])-1)</f>
        <v>technology</v>
      </c>
      <c r="R2040" t="str">
        <f>RIGHT(Table1[[#This Row],[Category and Sub-Category]],LEN(Table1[[#This Row],[Category and Sub-Category]])-FIND("/",Table1[[#This Row],[Category and Sub-Category]]))</f>
        <v>hardware</v>
      </c>
      <c r="S2040" s="9">
        <f>(((Table1[[#This Row],[launched_at]]/60)/60)/24)+DATE(1970,1,1)+(-5/24)</f>
        <v>41424.062743055554</v>
      </c>
      <c r="T2040" s="9">
        <f>(((Table1[[#This Row],[deadline]]/60)/60)/24)+DATE(1970,1,1)+(-5/24)</f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1">
        <f>Table1[[#This Row],[pledged]]/Table1[[#This Row],[goal]]</f>
        <v>1.362168</v>
      </c>
      <c r="P2041">
        <f>ROUND(Table1[[#This Row],[pledged]]/Table1[[#This Row],[backers_count]],0)</f>
        <v>449</v>
      </c>
      <c r="Q2041" t="str">
        <f>LEFT(Table1[[#This Row],[Category and Sub-Category]],FIND("/",Table1[[#This Row],[Category and Sub-Category]])-1)</f>
        <v>technology</v>
      </c>
      <c r="R2041" t="str">
        <f>RIGHT(Table1[[#This Row],[Category and Sub-Category]],LEN(Table1[[#This Row],[Category and Sub-Category]])-FIND("/",Table1[[#This Row],[Category and Sub-Category]]))</f>
        <v>hardware</v>
      </c>
      <c r="S2041" s="9">
        <f>(((Table1[[#This Row],[launched_at]]/60)/60)/24)+DATE(1970,1,1)+(-5/24)</f>
        <v>42675.23061342592</v>
      </c>
      <c r="T2041" s="9">
        <f>(((Table1[[#This Row],[deadline]]/60)/60)/24)+DATE(1970,1,1)+(-5/24)</f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1">
        <f>Table1[[#This Row],[pledged]]/Table1[[#This Row],[goal]]</f>
        <v>2.4817133333333334</v>
      </c>
      <c r="P2042">
        <f>ROUND(Table1[[#This Row],[pledged]]/Table1[[#This Row],[backers_count]],0)</f>
        <v>27</v>
      </c>
      <c r="Q2042" t="str">
        <f>LEFT(Table1[[#This Row],[Category and Sub-Category]],FIND("/",Table1[[#This Row],[Category and Sub-Category]])-1)</f>
        <v>technology</v>
      </c>
      <c r="R2042" t="str">
        <f>RIGHT(Table1[[#This Row],[Category and Sub-Category]],LEN(Table1[[#This Row],[Category and Sub-Category]])-FIND("/",Table1[[#This Row],[Category and Sub-Category]]))</f>
        <v>hardware</v>
      </c>
      <c r="S2042" s="9">
        <f>(((Table1[[#This Row],[launched_at]]/60)/60)/24)+DATE(1970,1,1)+(-5/24)</f>
        <v>41578.718784722223</v>
      </c>
      <c r="T2042" s="9">
        <f>(((Table1[[#This Row],[deadline]]/60)/60)/24)+DATE(1970,1,1)+(-5/24)</f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1">
        <f>Table1[[#This Row],[pledged]]/Table1[[#This Row],[goal]]</f>
        <v>1.8186315789473684</v>
      </c>
      <c r="P2043">
        <f>ROUND(Table1[[#This Row],[pledged]]/Table1[[#This Row],[backers_count]],0)</f>
        <v>144</v>
      </c>
      <c r="Q2043" t="str">
        <f>LEFT(Table1[[#This Row],[Category and Sub-Category]],FIND("/",Table1[[#This Row],[Category and Sub-Category]])-1)</f>
        <v>technology</v>
      </c>
      <c r="R2043" t="str">
        <f>RIGHT(Table1[[#This Row],[Category and Sub-Category]],LEN(Table1[[#This Row],[Category and Sub-Category]])-FIND("/",Table1[[#This Row],[Category and Sub-Category]]))</f>
        <v>hardware</v>
      </c>
      <c r="S2043" s="9">
        <f>(((Table1[[#This Row],[launched_at]]/60)/60)/24)+DATE(1970,1,1)+(-5/24)</f>
        <v>42654.317442129628</v>
      </c>
      <c r="T2043" s="9">
        <f>(((Table1[[#This Row],[deadline]]/60)/60)/24)+DATE(1970,1,1)+(-5/24)</f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1">
        <f>Table1[[#This Row],[pledged]]/Table1[[#This Row],[goal]]</f>
        <v>1.2353000000000001</v>
      </c>
      <c r="P2044">
        <f>ROUND(Table1[[#This Row],[pledged]]/Table1[[#This Row],[backers_count]],0)</f>
        <v>88</v>
      </c>
      <c r="Q2044" t="str">
        <f>LEFT(Table1[[#This Row],[Category and Sub-Category]],FIND("/",Table1[[#This Row],[Category and Sub-Category]])-1)</f>
        <v>technology</v>
      </c>
      <c r="R2044" t="str">
        <f>RIGHT(Table1[[#This Row],[Category and Sub-Category]],LEN(Table1[[#This Row],[Category and Sub-Category]])-FIND("/",Table1[[#This Row],[Category and Sub-Category]]))</f>
        <v>hardware</v>
      </c>
      <c r="S2044" s="9">
        <f>(((Table1[[#This Row],[launched_at]]/60)/60)/24)+DATE(1970,1,1)+(-5/24)</f>
        <v>42331.499699074069</v>
      </c>
      <c r="T2044" s="9">
        <f>(((Table1[[#This Row],[deadline]]/60)/60)/24)+DATE(1970,1,1)+(-5/24)</f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1">
        <f>Table1[[#This Row],[pledged]]/Table1[[#This Row],[goal]]</f>
        <v>5.0620938628158845</v>
      </c>
      <c r="P2045">
        <f>ROUND(Table1[[#This Row],[pledged]]/Table1[[#This Row],[backers_count]],0)</f>
        <v>36</v>
      </c>
      <c r="Q2045" t="str">
        <f>LEFT(Table1[[#This Row],[Category and Sub-Category]],FIND("/",Table1[[#This Row],[Category and Sub-Category]])-1)</f>
        <v>technology</v>
      </c>
      <c r="R2045" t="str">
        <f>RIGHT(Table1[[#This Row],[Category and Sub-Category]],LEN(Table1[[#This Row],[Category and Sub-Category]])-FIND("/",Table1[[#This Row],[Category and Sub-Category]]))</f>
        <v>hardware</v>
      </c>
      <c r="S2045" s="9">
        <f>(((Table1[[#This Row],[launched_at]]/60)/60)/24)+DATE(1970,1,1)+(-5/24)</f>
        <v>42660.968483796292</v>
      </c>
      <c r="T2045" s="9">
        <f>(((Table1[[#This Row],[deadline]]/60)/60)/24)+DATE(1970,1,1)+(-5/24)</f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1">
        <f>Table1[[#This Row],[pledged]]/Table1[[#This Row],[goal]]</f>
        <v>1.0821333333333334</v>
      </c>
      <c r="P2046">
        <f>ROUND(Table1[[#This Row],[pledged]]/Table1[[#This Row],[backers_count]],0)</f>
        <v>90</v>
      </c>
      <c r="Q2046" t="str">
        <f>LEFT(Table1[[#This Row],[Category and Sub-Category]],FIND("/",Table1[[#This Row],[Category and Sub-Category]])-1)</f>
        <v>technology</v>
      </c>
      <c r="R2046" t="str">
        <f>RIGHT(Table1[[#This Row],[Category and Sub-Category]],LEN(Table1[[#This Row],[Category and Sub-Category]])-FIND("/",Table1[[#This Row],[Category and Sub-Category]]))</f>
        <v>hardware</v>
      </c>
      <c r="S2046" s="9">
        <f>(((Table1[[#This Row],[launched_at]]/60)/60)/24)+DATE(1970,1,1)+(-5/24)</f>
        <v>42138.475856481477</v>
      </c>
      <c r="T2046" s="9">
        <f>(((Table1[[#This Row],[deadline]]/60)/60)/24)+DATE(1970,1,1)+(-5/24)</f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1">
        <f>Table1[[#This Row],[pledged]]/Table1[[#This Row],[goal]]</f>
        <v>8.1918387755102042</v>
      </c>
      <c r="P2047">
        <f>ROUND(Table1[[#This Row],[pledged]]/Table1[[#This Row],[backers_count]],0)</f>
        <v>153</v>
      </c>
      <c r="Q2047" t="str">
        <f>LEFT(Table1[[#This Row],[Category and Sub-Category]],FIND("/",Table1[[#This Row],[Category and Sub-Category]])-1)</f>
        <v>technology</v>
      </c>
      <c r="R2047" t="str">
        <f>RIGHT(Table1[[#This Row],[Category and Sub-Category]],LEN(Table1[[#This Row],[Category and Sub-Category]])-FIND("/",Table1[[#This Row],[Category and Sub-Category]]))</f>
        <v>hardware</v>
      </c>
      <c r="S2047" s="9">
        <f>(((Table1[[#This Row],[launched_at]]/60)/60)/24)+DATE(1970,1,1)+(-5/24)</f>
        <v>41068.880173611105</v>
      </c>
      <c r="T2047" s="9">
        <f>(((Table1[[#This Row],[deadline]]/60)/60)/24)+DATE(1970,1,1)+(-5/24)</f>
        <v>41098.880173611105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1">
        <f>Table1[[#This Row],[pledged]]/Table1[[#This Row],[goal]]</f>
        <v>1.2110000000000001</v>
      </c>
      <c r="P2048">
        <f>ROUND(Table1[[#This Row],[pledged]]/Table1[[#This Row],[backers_count]],0)</f>
        <v>56</v>
      </c>
      <c r="Q2048" t="str">
        <f>LEFT(Table1[[#This Row],[Category and Sub-Category]],FIND("/",Table1[[#This Row],[Category and Sub-Category]])-1)</f>
        <v>technology</v>
      </c>
      <c r="R2048" t="str">
        <f>RIGHT(Table1[[#This Row],[Category and Sub-Category]],LEN(Table1[[#This Row],[Category and Sub-Category]])-FIND("/",Table1[[#This Row],[Category and Sub-Category]]))</f>
        <v>hardware</v>
      </c>
      <c r="S2048" s="9">
        <f>(((Table1[[#This Row],[launched_at]]/60)/60)/24)+DATE(1970,1,1)+(-5/24)</f>
        <v>41386.963472222218</v>
      </c>
      <c r="T2048" s="9">
        <f>(((Table1[[#This Row],[deadline]]/60)/60)/24)+DATE(1970,1,1)+(-5/24)</f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1">
        <f>Table1[[#This Row],[pledged]]/Table1[[#This Row],[goal]]</f>
        <v>1.0299897959183673</v>
      </c>
      <c r="P2049">
        <f>ROUND(Table1[[#This Row],[pledged]]/Table1[[#This Row],[backers_count]],0)</f>
        <v>228</v>
      </c>
      <c r="Q2049" t="str">
        <f>LEFT(Table1[[#This Row],[Category and Sub-Category]],FIND("/",Table1[[#This Row],[Category and Sub-Category]])-1)</f>
        <v>technology</v>
      </c>
      <c r="R2049" t="str">
        <f>RIGHT(Table1[[#This Row],[Category and Sub-Category]],LEN(Table1[[#This Row],[Category and Sub-Category]])-FIND("/",Table1[[#This Row],[Category and Sub-Category]]))</f>
        <v>hardware</v>
      </c>
      <c r="S2049" s="9">
        <f>(((Table1[[#This Row],[launched_at]]/60)/60)/24)+DATE(1970,1,1)+(-5/24)</f>
        <v>42081.695254629631</v>
      </c>
      <c r="T2049" s="9">
        <f>(((Table1[[#This Row],[deadline]]/60)/60)/24)+DATE(1970,1,1)+(-5/24)</f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1">
        <f>Table1[[#This Row],[pledged]]/Table1[[#This Row],[goal]]</f>
        <v>1.4833229411764706</v>
      </c>
      <c r="P2050">
        <f>ROUND(Table1[[#This Row],[pledged]]/Table1[[#This Row],[backers_count]],0)</f>
        <v>92</v>
      </c>
      <c r="Q2050" t="str">
        <f>LEFT(Table1[[#This Row],[Category and Sub-Category]],FIND("/",Table1[[#This Row],[Category and Sub-Category]])-1)</f>
        <v>technology</v>
      </c>
      <c r="R2050" t="str">
        <f>RIGHT(Table1[[#This Row],[Category and Sub-Category]],LEN(Table1[[#This Row],[Category and Sub-Category]])-FIND("/",Table1[[#This Row],[Category and Sub-Category]]))</f>
        <v>hardware</v>
      </c>
      <c r="S2050" s="9">
        <f>(((Table1[[#This Row],[launched_at]]/60)/60)/24)+DATE(1970,1,1)+(-5/24)</f>
        <v>41387.443182870367</v>
      </c>
      <c r="T2050" s="9">
        <f>(((Table1[[#This Row],[deadline]]/60)/60)/24)+DATE(1970,1,1)+(-5/24)</f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1">
        <f>Table1[[#This Row],[pledged]]/Table1[[#This Row],[goal]]</f>
        <v>1.2019070000000001</v>
      </c>
      <c r="P2051">
        <f>ROUND(Table1[[#This Row],[pledged]]/Table1[[#This Row],[backers_count]],0)</f>
        <v>81</v>
      </c>
      <c r="Q2051" t="str">
        <f>LEFT(Table1[[#This Row],[Category and Sub-Category]],FIND("/",Table1[[#This Row],[Category and Sub-Category]])-1)</f>
        <v>technology</v>
      </c>
      <c r="R2051" t="str">
        <f>RIGHT(Table1[[#This Row],[Category and Sub-Category]],LEN(Table1[[#This Row],[Category and Sub-Category]])-FIND("/",Table1[[#This Row],[Category and Sub-Category]]))</f>
        <v>hardware</v>
      </c>
      <c r="S2051" s="9">
        <f>(((Table1[[#This Row],[launched_at]]/60)/60)/24)+DATE(1970,1,1)+(-5/24)</f>
        <v>41575.319016203699</v>
      </c>
      <c r="T2051" s="9">
        <f>(((Table1[[#This Row],[deadline]]/60)/60)/24)+DATE(1970,1,1)+(-5/24)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1">
        <f>Table1[[#This Row],[pledged]]/Table1[[#This Row],[goal]]</f>
        <v>4.7327000000000004</v>
      </c>
      <c r="P2052">
        <f>ROUND(Table1[[#This Row],[pledged]]/Table1[[#This Row],[backers_count]],0)</f>
        <v>278</v>
      </c>
      <c r="Q2052" t="str">
        <f>LEFT(Table1[[#This Row],[Category and Sub-Category]],FIND("/",Table1[[#This Row],[Category and Sub-Category]])-1)</f>
        <v>technology</v>
      </c>
      <c r="R2052" t="str">
        <f>RIGHT(Table1[[#This Row],[Category and Sub-Category]],LEN(Table1[[#This Row],[Category and Sub-Category]])-FIND("/",Table1[[#This Row],[Category and Sub-Category]]))</f>
        <v>hardware</v>
      </c>
      <c r="S2052" s="9">
        <f>(((Table1[[#This Row],[launched_at]]/60)/60)/24)+DATE(1970,1,1)+(-5/24)</f>
        <v>42114.863171296289</v>
      </c>
      <c r="T2052" s="9">
        <f>(((Table1[[#This Row],[deadline]]/60)/60)/24)+DATE(1970,1,1)+(-5/24)</f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1">
        <f>Table1[[#This Row],[pledged]]/Table1[[#This Row],[goal]]</f>
        <v>1.303625</v>
      </c>
      <c r="P2053">
        <f>ROUND(Table1[[#This Row],[pledged]]/Table1[[#This Row],[backers_count]],0)</f>
        <v>43</v>
      </c>
      <c r="Q2053" t="str">
        <f>LEFT(Table1[[#This Row],[Category and Sub-Category]],FIND("/",Table1[[#This Row],[Category and Sub-Category]])-1)</f>
        <v>technology</v>
      </c>
      <c r="R2053" t="str">
        <f>RIGHT(Table1[[#This Row],[Category and Sub-Category]],LEN(Table1[[#This Row],[Category and Sub-Category]])-FIND("/",Table1[[#This Row],[Category and Sub-Category]]))</f>
        <v>hardware</v>
      </c>
      <c r="S2053" s="9">
        <f>(((Table1[[#This Row],[launched_at]]/60)/60)/24)+DATE(1970,1,1)+(-5/24)</f>
        <v>41603.814085648148</v>
      </c>
      <c r="T2053" s="9">
        <f>(((Table1[[#This Row],[deadline]]/60)/60)/24)+DATE(1970,1,1)+(-5/24)</f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1">
        <f>Table1[[#This Row],[pledged]]/Table1[[#This Row],[goal]]</f>
        <v>3.5304799999999998</v>
      </c>
      <c r="P2054">
        <f>ROUND(Table1[[#This Row],[pledged]]/Table1[[#This Row],[backers_count]],0)</f>
        <v>326</v>
      </c>
      <c r="Q2054" t="str">
        <f>LEFT(Table1[[#This Row],[Category and Sub-Category]],FIND("/",Table1[[#This Row],[Category and Sub-Category]])-1)</f>
        <v>technology</v>
      </c>
      <c r="R2054" t="str">
        <f>RIGHT(Table1[[#This Row],[Category and Sub-Category]],LEN(Table1[[#This Row],[Category and Sub-Category]])-FIND("/",Table1[[#This Row],[Category and Sub-Category]]))</f>
        <v>hardware</v>
      </c>
      <c r="S2054" s="9">
        <f>(((Table1[[#This Row],[launched_at]]/60)/60)/24)+DATE(1970,1,1)+(-5/24)</f>
        <v>42374.875613425924</v>
      </c>
      <c r="T2054" s="9">
        <f>(((Table1[[#This Row],[deadline]]/60)/60)/24)+DATE(1970,1,1)+(-5/24)</f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1">
        <f>Table1[[#This Row],[pledged]]/Table1[[#This Row],[goal]]</f>
        <v>1.0102</v>
      </c>
      <c r="P2055">
        <f>ROUND(Table1[[#This Row],[pledged]]/Table1[[#This Row],[backers_count]],0)</f>
        <v>42</v>
      </c>
      <c r="Q2055" t="str">
        <f>LEFT(Table1[[#This Row],[Category and Sub-Category]],FIND("/",Table1[[#This Row],[Category and Sub-Category]])-1)</f>
        <v>technology</v>
      </c>
      <c r="R2055" t="str">
        <f>RIGHT(Table1[[#This Row],[Category and Sub-Category]],LEN(Table1[[#This Row],[Category and Sub-Category]])-FIND("/",Table1[[#This Row],[Category and Sub-Category]]))</f>
        <v>hardware</v>
      </c>
      <c r="S2055" s="9">
        <f>(((Table1[[#This Row],[launched_at]]/60)/60)/24)+DATE(1970,1,1)+(-5/24)</f>
        <v>42303.409155092588</v>
      </c>
      <c r="T2055" s="9">
        <f>(((Table1[[#This Row],[deadline]]/60)/60)/24)+DATE(1970,1,1)+(-5/24)</f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1">
        <f>Table1[[#This Row],[pledged]]/Table1[[#This Row],[goal]]</f>
        <v>1.1359142857142857</v>
      </c>
      <c r="P2056">
        <f>ROUND(Table1[[#This Row],[pledged]]/Table1[[#This Row],[backers_count]],0)</f>
        <v>64</v>
      </c>
      <c r="Q2056" t="str">
        <f>LEFT(Table1[[#This Row],[Category and Sub-Category]],FIND("/",Table1[[#This Row],[Category and Sub-Category]])-1)</f>
        <v>technology</v>
      </c>
      <c r="R2056" t="str">
        <f>RIGHT(Table1[[#This Row],[Category and Sub-Category]],LEN(Table1[[#This Row],[Category and Sub-Category]])-FIND("/",Table1[[#This Row],[Category and Sub-Category]]))</f>
        <v>hardware</v>
      </c>
      <c r="S2056" s="9">
        <f>(((Table1[[#This Row],[launched_at]]/60)/60)/24)+DATE(1970,1,1)+(-5/24)</f>
        <v>41731.312615740739</v>
      </c>
      <c r="T2056" s="9">
        <f>(((Table1[[#This Row],[deadline]]/60)/60)/24)+DATE(1970,1,1)+(-5/24)</f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1">
        <f>Table1[[#This Row],[pledged]]/Table1[[#This Row],[goal]]</f>
        <v>1.6741666666666666</v>
      </c>
      <c r="P2057">
        <f>ROUND(Table1[[#This Row],[pledged]]/Table1[[#This Row],[backers_count]],0)</f>
        <v>99</v>
      </c>
      <c r="Q2057" t="str">
        <f>LEFT(Table1[[#This Row],[Category and Sub-Category]],FIND("/",Table1[[#This Row],[Category and Sub-Category]])-1)</f>
        <v>technology</v>
      </c>
      <c r="R2057" t="str">
        <f>RIGHT(Table1[[#This Row],[Category and Sub-Category]],LEN(Table1[[#This Row],[Category and Sub-Category]])-FIND("/",Table1[[#This Row],[Category and Sub-Category]]))</f>
        <v>hardware</v>
      </c>
      <c r="S2057" s="9">
        <f>(((Table1[[#This Row],[launched_at]]/60)/60)/24)+DATE(1970,1,1)+(-5/24)</f>
        <v>41946.465775462959</v>
      </c>
      <c r="T2057" s="9">
        <f>(((Table1[[#This Row],[deadline]]/60)/60)/24)+DATE(1970,1,1)+(-5/24)</f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1">
        <f>Table1[[#This Row],[pledged]]/Table1[[#This Row],[goal]]</f>
        <v>1.5345200000000001</v>
      </c>
      <c r="P2058">
        <f>ROUND(Table1[[#This Row],[pledged]]/Table1[[#This Row],[backers_count]],0)</f>
        <v>138</v>
      </c>
      <c r="Q2058" t="str">
        <f>LEFT(Table1[[#This Row],[Category and Sub-Category]],FIND("/",Table1[[#This Row],[Category and Sub-Category]])-1)</f>
        <v>technology</v>
      </c>
      <c r="R2058" t="str">
        <f>RIGHT(Table1[[#This Row],[Category and Sub-Category]],LEN(Table1[[#This Row],[Category and Sub-Category]])-FIND("/",Table1[[#This Row],[Category and Sub-Category]]))</f>
        <v>hardware</v>
      </c>
      <c r="S2058" s="9">
        <f>(((Table1[[#This Row],[launched_at]]/60)/60)/24)+DATE(1970,1,1)+(-5/24)</f>
        <v>41351.552569444444</v>
      </c>
      <c r="T2058" s="9">
        <f>(((Table1[[#This Row],[deadline]]/60)/60)/24)+DATE(1970,1,1)+(-5/24)</f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1">
        <f>Table1[[#This Row],[pledged]]/Table1[[#This Row],[goal]]</f>
        <v>2.022322</v>
      </c>
      <c r="P2059">
        <f>ROUND(Table1[[#This Row],[pledged]]/Table1[[#This Row],[backers_count]],0)</f>
        <v>46</v>
      </c>
      <c r="Q2059" t="str">
        <f>LEFT(Table1[[#This Row],[Category and Sub-Category]],FIND("/",Table1[[#This Row],[Category and Sub-Category]])-1)</f>
        <v>technology</v>
      </c>
      <c r="R2059" t="str">
        <f>RIGHT(Table1[[#This Row],[Category and Sub-Category]],LEN(Table1[[#This Row],[Category and Sub-Category]])-FIND("/",Table1[[#This Row],[Category and Sub-Category]]))</f>
        <v>hardware</v>
      </c>
      <c r="S2059" s="9">
        <f>(((Table1[[#This Row],[launched_at]]/60)/60)/24)+DATE(1970,1,1)+(-5/24)</f>
        <v>42396.286249999997</v>
      </c>
      <c r="T2059" s="9">
        <f>(((Table1[[#This Row],[deadline]]/60)/60)/24)+DATE(1970,1,1)+(-5/24)</f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1">
        <f>Table1[[#This Row],[pledged]]/Table1[[#This Row],[goal]]</f>
        <v>1.6828125</v>
      </c>
      <c r="P2060">
        <f>ROUND(Table1[[#This Row],[pledged]]/Table1[[#This Row],[backers_count]],0)</f>
        <v>11</v>
      </c>
      <c r="Q2060" t="str">
        <f>LEFT(Table1[[#This Row],[Category and Sub-Category]],FIND("/",Table1[[#This Row],[Category and Sub-Category]])-1)</f>
        <v>technology</v>
      </c>
      <c r="R2060" t="str">
        <f>RIGHT(Table1[[#This Row],[Category and Sub-Category]],LEN(Table1[[#This Row],[Category and Sub-Category]])-FIND("/",Table1[[#This Row],[Category and Sub-Category]]))</f>
        <v>hardware</v>
      </c>
      <c r="S2060" s="9">
        <f>(((Table1[[#This Row],[launched_at]]/60)/60)/24)+DATE(1970,1,1)+(-5/24)</f>
        <v>42026.16238425926</v>
      </c>
      <c r="T2060" s="9">
        <f>(((Table1[[#This Row],[deadline]]/60)/60)/24)+DATE(1970,1,1)+(-5/24)</f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1">
        <f>Table1[[#This Row],[pledged]]/Table1[[#This Row],[goal]]</f>
        <v>1.4345666666666668</v>
      </c>
      <c r="P2061">
        <f>ROUND(Table1[[#This Row],[pledged]]/Table1[[#This Row],[backers_count]],0)</f>
        <v>115</v>
      </c>
      <c r="Q2061" t="str">
        <f>LEFT(Table1[[#This Row],[Category and Sub-Category]],FIND("/",Table1[[#This Row],[Category and Sub-Category]])-1)</f>
        <v>technology</v>
      </c>
      <c r="R2061" t="str">
        <f>RIGHT(Table1[[#This Row],[Category and Sub-Category]],LEN(Table1[[#This Row],[Category and Sub-Category]])-FIND("/",Table1[[#This Row],[Category and Sub-Category]]))</f>
        <v>hardware</v>
      </c>
      <c r="S2061" s="9">
        <f>(((Table1[[#This Row],[launched_at]]/60)/60)/24)+DATE(1970,1,1)+(-5/24)</f>
        <v>42361.394143518519</v>
      </c>
      <c r="T2061" s="9">
        <f>(((Table1[[#This Row],[deadline]]/60)/60)/24)+DATE(1970,1,1)+(-5/24)</f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1">
        <f>Table1[[#This Row],[pledged]]/Table1[[#This Row],[goal]]</f>
        <v>1.964</v>
      </c>
      <c r="P2062">
        <f>ROUND(Table1[[#This Row],[pledged]]/Table1[[#This Row],[backers_count]],0)</f>
        <v>36</v>
      </c>
      <c r="Q2062" t="str">
        <f>LEFT(Table1[[#This Row],[Category and Sub-Category]],FIND("/",Table1[[#This Row],[Category and Sub-Category]])-1)</f>
        <v>technology</v>
      </c>
      <c r="R2062" t="str">
        <f>RIGHT(Table1[[#This Row],[Category and Sub-Category]],LEN(Table1[[#This Row],[Category and Sub-Category]])-FIND("/",Table1[[#This Row],[Category and Sub-Category]]))</f>
        <v>hardware</v>
      </c>
      <c r="S2062" s="9">
        <f>(((Table1[[#This Row],[launched_at]]/60)/60)/24)+DATE(1970,1,1)+(-5/24)</f>
        <v>41783.434606481482</v>
      </c>
      <c r="T2062" s="9">
        <f>(((Table1[[#This Row],[deadline]]/60)/60)/24)+DATE(1970,1,1)+(-5/24)</f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1">
        <f>Table1[[#This Row],[pledged]]/Table1[[#This Row],[goal]]</f>
        <v>1.0791999999999999</v>
      </c>
      <c r="P2063">
        <f>ROUND(Table1[[#This Row],[pledged]]/Table1[[#This Row],[backers_count]],0)</f>
        <v>154</v>
      </c>
      <c r="Q2063" t="str">
        <f>LEFT(Table1[[#This Row],[Category and Sub-Category]],FIND("/",Table1[[#This Row],[Category and Sub-Category]])-1)</f>
        <v>technology</v>
      </c>
      <c r="R2063" t="str">
        <f>RIGHT(Table1[[#This Row],[Category and Sub-Category]],LEN(Table1[[#This Row],[Category and Sub-Category]])-FIND("/",Table1[[#This Row],[Category and Sub-Category]]))</f>
        <v>hardware</v>
      </c>
      <c r="S2063" s="9">
        <f>(((Table1[[#This Row],[launched_at]]/60)/60)/24)+DATE(1970,1,1)+(-5/24)</f>
        <v>42705.556180555555</v>
      </c>
      <c r="T2063" s="9">
        <f>(((Table1[[#This Row],[deadline]]/60)/60)/24)+DATE(1970,1,1)+(-5/24)</f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1">
        <f>Table1[[#This Row],[pledged]]/Table1[[#This Row],[goal]]</f>
        <v>1.14977</v>
      </c>
      <c r="P2064">
        <f>ROUND(Table1[[#This Row],[pledged]]/Table1[[#This Row],[backers_count]],0)</f>
        <v>566</v>
      </c>
      <c r="Q2064" t="str">
        <f>LEFT(Table1[[#This Row],[Category and Sub-Category]],FIND("/",Table1[[#This Row],[Category and Sub-Category]])-1)</f>
        <v>technology</v>
      </c>
      <c r="R2064" t="str">
        <f>RIGHT(Table1[[#This Row],[Category and Sub-Category]],LEN(Table1[[#This Row],[Category and Sub-Category]])-FIND("/",Table1[[#This Row],[Category and Sub-Category]]))</f>
        <v>hardware</v>
      </c>
      <c r="S2064" s="9">
        <f>(((Table1[[#This Row],[launched_at]]/60)/60)/24)+DATE(1970,1,1)+(-5/24)</f>
        <v>42423.174745370365</v>
      </c>
      <c r="T2064" s="9">
        <f>(((Table1[[#This Row],[deadline]]/60)/60)/24)+DATE(1970,1,1)+(-5/24)</f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1">
        <f>Table1[[#This Row],[pledged]]/Table1[[#This Row],[goal]]</f>
        <v>1.4804999999999999</v>
      </c>
      <c r="P2065">
        <f>ROUND(Table1[[#This Row],[pledged]]/Table1[[#This Row],[backers_count]],0)</f>
        <v>121</v>
      </c>
      <c r="Q2065" t="str">
        <f>LEFT(Table1[[#This Row],[Category and Sub-Category]],FIND("/",Table1[[#This Row],[Category and Sub-Category]])-1)</f>
        <v>technology</v>
      </c>
      <c r="R2065" t="str">
        <f>RIGHT(Table1[[#This Row],[Category and Sub-Category]],LEN(Table1[[#This Row],[Category and Sub-Category]])-FIND("/",Table1[[#This Row],[Category and Sub-Category]]))</f>
        <v>hardware</v>
      </c>
      <c r="S2065" s="9">
        <f>(((Table1[[#This Row],[launched_at]]/60)/60)/24)+DATE(1970,1,1)+(-5/24)</f>
        <v>42472.524317129624</v>
      </c>
      <c r="T2065" s="9">
        <f>(((Table1[[#This Row],[deadline]]/60)/60)/24)+DATE(1970,1,1)+(-5/24)</f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1">
        <f>Table1[[#This Row],[pledged]]/Table1[[#This Row],[goal]]</f>
        <v>1.9116676082790633</v>
      </c>
      <c r="P2066">
        <f>ROUND(Table1[[#This Row],[pledged]]/Table1[[#This Row],[backers_count]],0)</f>
        <v>86</v>
      </c>
      <c r="Q2066" t="str">
        <f>LEFT(Table1[[#This Row],[Category and Sub-Category]],FIND("/",Table1[[#This Row],[Category and Sub-Category]])-1)</f>
        <v>technology</v>
      </c>
      <c r="R2066" t="str">
        <f>RIGHT(Table1[[#This Row],[Category and Sub-Category]],LEN(Table1[[#This Row],[Category and Sub-Category]])-FIND("/",Table1[[#This Row],[Category and Sub-Category]]))</f>
        <v>hardware</v>
      </c>
      <c r="S2066" s="9">
        <f>(((Table1[[#This Row],[launched_at]]/60)/60)/24)+DATE(1970,1,1)+(-5/24)</f>
        <v>41389.1565162037</v>
      </c>
      <c r="T2066" s="9">
        <f>(((Table1[[#This Row],[deadline]]/60)/60)/24)+DATE(1970,1,1)+(-5/24)</f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1">
        <f>Table1[[#This Row],[pledged]]/Table1[[#This Row],[goal]]</f>
        <v>1.99215125</v>
      </c>
      <c r="P2067">
        <f>ROUND(Table1[[#This Row],[pledged]]/Table1[[#This Row],[backers_count]],0)</f>
        <v>51</v>
      </c>
      <c r="Q2067" t="str">
        <f>LEFT(Table1[[#This Row],[Category and Sub-Category]],FIND("/",Table1[[#This Row],[Category and Sub-Category]])-1)</f>
        <v>technology</v>
      </c>
      <c r="R2067" t="str">
        <f>RIGHT(Table1[[#This Row],[Category and Sub-Category]],LEN(Table1[[#This Row],[Category and Sub-Category]])-FIND("/",Table1[[#This Row],[Category and Sub-Category]]))</f>
        <v>hardware</v>
      </c>
      <c r="S2067" s="9">
        <f>(((Table1[[#This Row],[launched_at]]/60)/60)/24)+DATE(1970,1,1)+(-5/24)</f>
        <v>41603.125335648147</v>
      </c>
      <c r="T2067" s="9">
        <f>(((Table1[[#This Row],[deadline]]/60)/60)/24)+DATE(1970,1,1)+(-5/24)</f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1">
        <f>Table1[[#This Row],[pledged]]/Table1[[#This Row],[goal]]</f>
        <v>2.1859999999999999</v>
      </c>
      <c r="P2068">
        <f>ROUND(Table1[[#This Row],[pledged]]/Table1[[#This Row],[backers_count]],0)</f>
        <v>67</v>
      </c>
      <c r="Q2068" t="str">
        <f>LEFT(Table1[[#This Row],[Category and Sub-Category]],FIND("/",Table1[[#This Row],[Category and Sub-Category]])-1)</f>
        <v>technology</v>
      </c>
      <c r="R2068" t="str">
        <f>RIGHT(Table1[[#This Row],[Category and Sub-Category]],LEN(Table1[[#This Row],[Category and Sub-Category]])-FIND("/",Table1[[#This Row],[Category and Sub-Category]]))</f>
        <v>hardware</v>
      </c>
      <c r="S2068" s="9">
        <f>(((Table1[[#This Row],[launched_at]]/60)/60)/24)+DATE(1970,1,1)+(-5/24)</f>
        <v>41844.563460648147</v>
      </c>
      <c r="T2068" s="9">
        <f>(((Table1[[#This Row],[deadline]]/60)/60)/24)+DATE(1970,1,1)+(-5/24)</f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1">
        <f>Table1[[#This Row],[pledged]]/Table1[[#This Row],[goal]]</f>
        <v>1.2686868686868686</v>
      </c>
      <c r="P2069">
        <f>ROUND(Table1[[#This Row],[pledged]]/Table1[[#This Row],[backers_count]],0)</f>
        <v>63</v>
      </c>
      <c r="Q2069" t="str">
        <f>LEFT(Table1[[#This Row],[Category and Sub-Category]],FIND("/",Table1[[#This Row],[Category and Sub-Category]])-1)</f>
        <v>technology</v>
      </c>
      <c r="R2069" t="str">
        <f>RIGHT(Table1[[#This Row],[Category and Sub-Category]],LEN(Table1[[#This Row],[Category and Sub-Category]])-FIND("/",Table1[[#This Row],[Category and Sub-Category]]))</f>
        <v>hardware</v>
      </c>
      <c r="S2069" s="9">
        <f>(((Table1[[#This Row],[launched_at]]/60)/60)/24)+DATE(1970,1,1)+(-5/24)</f>
        <v>42115.645555555551</v>
      </c>
      <c r="T2069" s="9">
        <f>(((Table1[[#This Row],[deadline]]/60)/60)/24)+DATE(1970,1,1)+(-5/24)</f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1">
        <f>Table1[[#This Row],[pledged]]/Table1[[#This Row],[goal]]</f>
        <v>1.0522388</v>
      </c>
      <c r="P2070">
        <f>ROUND(Table1[[#This Row],[pledged]]/Table1[[#This Row],[backers_count]],0)</f>
        <v>346</v>
      </c>
      <c r="Q2070" t="str">
        <f>LEFT(Table1[[#This Row],[Category and Sub-Category]],FIND("/",Table1[[#This Row],[Category and Sub-Category]])-1)</f>
        <v>technology</v>
      </c>
      <c r="R2070" t="str">
        <f>RIGHT(Table1[[#This Row],[Category and Sub-Category]],LEN(Table1[[#This Row],[Category and Sub-Category]])-FIND("/",Table1[[#This Row],[Category and Sub-Category]]))</f>
        <v>hardware</v>
      </c>
      <c r="S2070" s="9">
        <f>(((Table1[[#This Row],[launched_at]]/60)/60)/24)+DATE(1970,1,1)+(-5/24)</f>
        <v>42633.633275462962</v>
      </c>
      <c r="T2070" s="9">
        <f>(((Table1[[#This Row],[deadline]]/60)/60)/24)+DATE(1970,1,1)+(-5/24)</f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1">
        <f>Table1[[#This Row],[pledged]]/Table1[[#This Row],[goal]]</f>
        <v>1.2840666000000001</v>
      </c>
      <c r="P2071">
        <f>ROUND(Table1[[#This Row],[pledged]]/Table1[[#This Row],[backers_count]],0)</f>
        <v>244</v>
      </c>
      <c r="Q2071" t="str">
        <f>LEFT(Table1[[#This Row],[Category and Sub-Category]],FIND("/",Table1[[#This Row],[Category and Sub-Category]])-1)</f>
        <v>technology</v>
      </c>
      <c r="R2071" t="str">
        <f>RIGHT(Table1[[#This Row],[Category and Sub-Category]],LEN(Table1[[#This Row],[Category and Sub-Category]])-FIND("/",Table1[[#This Row],[Category and Sub-Category]]))</f>
        <v>hardware</v>
      </c>
      <c r="S2071" s="9">
        <f>(((Table1[[#This Row],[launched_at]]/60)/60)/24)+DATE(1970,1,1)+(-5/24)</f>
        <v>42340.763784722221</v>
      </c>
      <c r="T2071" s="9">
        <f>(((Table1[[#This Row],[deadline]]/60)/60)/24)+DATE(1970,1,1)+(-5/24)</f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1">
        <f>Table1[[#This Row],[pledged]]/Table1[[#This Row],[goal]]</f>
        <v>3.1732719999999999</v>
      </c>
      <c r="P2072">
        <f>ROUND(Table1[[#This Row],[pledged]]/Table1[[#This Row],[backers_count]],0)</f>
        <v>259</v>
      </c>
      <c r="Q2072" t="str">
        <f>LEFT(Table1[[#This Row],[Category and Sub-Category]],FIND("/",Table1[[#This Row],[Category and Sub-Category]])-1)</f>
        <v>technology</v>
      </c>
      <c r="R2072" t="str">
        <f>RIGHT(Table1[[#This Row],[Category and Sub-Category]],LEN(Table1[[#This Row],[Category and Sub-Category]])-FIND("/",Table1[[#This Row],[Category and Sub-Category]]))</f>
        <v>hardware</v>
      </c>
      <c r="S2072" s="9">
        <f>(((Table1[[#This Row],[launched_at]]/60)/60)/24)+DATE(1970,1,1)+(-5/24)</f>
        <v>42519.448182870365</v>
      </c>
      <c r="T2072" s="9">
        <f>(((Table1[[#This Row],[deadline]]/60)/60)/24)+DATE(1970,1,1)+(-5/24)</f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1">
        <f>Table1[[#This Row],[pledged]]/Table1[[#This Row],[goal]]</f>
        <v>2.8073000000000001</v>
      </c>
      <c r="P2073">
        <f>ROUND(Table1[[#This Row],[pledged]]/Table1[[#This Row],[backers_count]],0)</f>
        <v>202</v>
      </c>
      <c r="Q2073" t="str">
        <f>LEFT(Table1[[#This Row],[Category and Sub-Category]],FIND("/",Table1[[#This Row],[Category and Sub-Category]])-1)</f>
        <v>technology</v>
      </c>
      <c r="R2073" t="str">
        <f>RIGHT(Table1[[#This Row],[Category and Sub-Category]],LEN(Table1[[#This Row],[Category and Sub-Category]])-FIND("/",Table1[[#This Row],[Category and Sub-Category]]))</f>
        <v>hardware</v>
      </c>
      <c r="S2073" s="9">
        <f>(((Table1[[#This Row],[launched_at]]/60)/60)/24)+DATE(1970,1,1)+(-5/24)</f>
        <v>42600.070416666662</v>
      </c>
      <c r="T2073" s="9">
        <f>(((Table1[[#This Row],[deadline]]/60)/60)/24)+DATE(1970,1,1)+(-5/24)</f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1">
        <f>Table1[[#This Row],[pledged]]/Table1[[#This Row],[goal]]</f>
        <v>1.1073146853146854</v>
      </c>
      <c r="P2074">
        <f>ROUND(Table1[[#This Row],[pledged]]/Table1[[#This Row],[backers_count]],0)</f>
        <v>226</v>
      </c>
      <c r="Q2074" t="str">
        <f>LEFT(Table1[[#This Row],[Category and Sub-Category]],FIND("/",Table1[[#This Row],[Category and Sub-Category]])-1)</f>
        <v>technology</v>
      </c>
      <c r="R2074" t="str">
        <f>RIGHT(Table1[[#This Row],[Category and Sub-Category]],LEN(Table1[[#This Row],[Category and Sub-Category]])-FIND("/",Table1[[#This Row],[Category and Sub-Category]]))</f>
        <v>hardware</v>
      </c>
      <c r="S2074" s="9">
        <f>(((Table1[[#This Row],[launched_at]]/60)/60)/24)+DATE(1970,1,1)+(-5/24)</f>
        <v>42467.373055555552</v>
      </c>
      <c r="T2074" s="9">
        <f>(((Table1[[#This Row],[deadline]]/60)/60)/24)+DATE(1970,1,1)+(-5/24)</f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1">
        <f>Table1[[#This Row],[pledged]]/Table1[[#This Row],[goal]]</f>
        <v>1.5260429999999998</v>
      </c>
      <c r="P2075">
        <f>ROUND(Table1[[#This Row],[pledged]]/Table1[[#This Row],[backers_count]],0)</f>
        <v>325</v>
      </c>
      <c r="Q2075" t="str">
        <f>LEFT(Table1[[#This Row],[Category and Sub-Category]],FIND("/",Table1[[#This Row],[Category and Sub-Category]])-1)</f>
        <v>technology</v>
      </c>
      <c r="R2075" t="str">
        <f>RIGHT(Table1[[#This Row],[Category and Sub-Category]],LEN(Table1[[#This Row],[Category and Sub-Category]])-FIND("/",Table1[[#This Row],[Category and Sub-Category]]))</f>
        <v>hardware</v>
      </c>
      <c r="S2075" s="9">
        <f>(((Table1[[#This Row],[launched_at]]/60)/60)/24)+DATE(1970,1,1)+(-5/24)</f>
        <v>42087.459699074076</v>
      </c>
      <c r="T2075" s="9">
        <f>(((Table1[[#This Row],[deadline]]/60)/60)/24)+DATE(1970,1,1)+(-5/24)</f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1">
        <f>Table1[[#This Row],[pledged]]/Table1[[#This Row],[goal]]</f>
        <v>1.0249999999999999</v>
      </c>
      <c r="P2076">
        <f>ROUND(Table1[[#This Row],[pledged]]/Table1[[#This Row],[backers_count]],0)</f>
        <v>205</v>
      </c>
      <c r="Q2076" t="str">
        <f>LEFT(Table1[[#This Row],[Category and Sub-Category]],FIND("/",Table1[[#This Row],[Category and Sub-Category]])-1)</f>
        <v>technology</v>
      </c>
      <c r="R2076" t="str">
        <f>RIGHT(Table1[[#This Row],[Category and Sub-Category]],LEN(Table1[[#This Row],[Category and Sub-Category]])-FIND("/",Table1[[#This Row],[Category and Sub-Category]]))</f>
        <v>hardware</v>
      </c>
      <c r="S2076" s="9">
        <f>(((Table1[[#This Row],[launched_at]]/60)/60)/24)+DATE(1970,1,1)+(-5/24)</f>
        <v>42466.617847222216</v>
      </c>
      <c r="T2076" s="9">
        <f>(((Table1[[#This Row],[deadline]]/60)/60)/24)+DATE(1970,1,1)+(-5/24)</f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1">
        <f>Table1[[#This Row],[pledged]]/Table1[[#This Row],[goal]]</f>
        <v>16.783738373837384</v>
      </c>
      <c r="P2077">
        <f>ROUND(Table1[[#This Row],[pledged]]/Table1[[#This Row],[backers_count]],0)</f>
        <v>20</v>
      </c>
      <c r="Q2077" t="str">
        <f>LEFT(Table1[[#This Row],[Category and Sub-Category]],FIND("/",Table1[[#This Row],[Category and Sub-Category]])-1)</f>
        <v>technology</v>
      </c>
      <c r="R2077" t="str">
        <f>RIGHT(Table1[[#This Row],[Category and Sub-Category]],LEN(Table1[[#This Row],[Category and Sub-Category]])-FIND("/",Table1[[#This Row],[Category and Sub-Category]]))</f>
        <v>hardware</v>
      </c>
      <c r="S2077" s="9">
        <f>(((Table1[[#This Row],[launched_at]]/60)/60)/24)+DATE(1970,1,1)+(-5/24)</f>
        <v>41450.473240740735</v>
      </c>
      <c r="T2077" s="9">
        <f>(((Table1[[#This Row],[deadline]]/60)/60)/24)+DATE(1970,1,1)+(-5/24)</f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1">
        <f>Table1[[#This Row],[pledged]]/Table1[[#This Row],[goal]]</f>
        <v>5.4334915642458101</v>
      </c>
      <c r="P2078">
        <f>ROUND(Table1[[#This Row],[pledged]]/Table1[[#This Row],[backers_count]],0)</f>
        <v>116</v>
      </c>
      <c r="Q2078" t="str">
        <f>LEFT(Table1[[#This Row],[Category and Sub-Category]],FIND("/",Table1[[#This Row],[Category and Sub-Category]])-1)</f>
        <v>technology</v>
      </c>
      <c r="R2078" t="str">
        <f>RIGHT(Table1[[#This Row],[Category and Sub-Category]],LEN(Table1[[#This Row],[Category and Sub-Category]])-FIND("/",Table1[[#This Row],[Category and Sub-Category]]))</f>
        <v>hardware</v>
      </c>
      <c r="S2078" s="9">
        <f>(((Table1[[#This Row],[launched_at]]/60)/60)/24)+DATE(1970,1,1)+(-5/24)</f>
        <v>41803.672326388885</v>
      </c>
      <c r="T2078" s="9">
        <f>(((Table1[[#This Row],[deadline]]/60)/60)/24)+DATE(1970,1,1)+(-5/24)</f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1">
        <f>Table1[[#This Row],[pledged]]/Table1[[#This Row],[goal]]</f>
        <v>1.1550800000000001</v>
      </c>
      <c r="P2079">
        <f>ROUND(Table1[[#This Row],[pledged]]/Table1[[#This Row],[backers_count]],0)</f>
        <v>307</v>
      </c>
      <c r="Q2079" t="str">
        <f>LEFT(Table1[[#This Row],[Category and Sub-Category]],FIND("/",Table1[[#This Row],[Category and Sub-Category]])-1)</f>
        <v>technology</v>
      </c>
      <c r="R2079" t="str">
        <f>RIGHT(Table1[[#This Row],[Category and Sub-Category]],LEN(Table1[[#This Row],[Category and Sub-Category]])-FIND("/",Table1[[#This Row],[Category and Sub-Category]]))</f>
        <v>hardware</v>
      </c>
      <c r="S2079" s="9">
        <f>(((Table1[[#This Row],[launched_at]]/60)/60)/24)+DATE(1970,1,1)+(-5/24)</f>
        <v>42102.83421296296</v>
      </c>
      <c r="T2079" s="9">
        <f>(((Table1[[#This Row],[deadline]]/60)/60)/24)+DATE(1970,1,1)+(-5/24)</f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1">
        <f>Table1[[#This Row],[pledged]]/Table1[[#This Row],[goal]]</f>
        <v>1.3120499999999999</v>
      </c>
      <c r="P2080">
        <f>ROUND(Table1[[#This Row],[pledged]]/Table1[[#This Row],[backers_count]],0)</f>
        <v>547</v>
      </c>
      <c r="Q2080" t="str">
        <f>LEFT(Table1[[#This Row],[Category and Sub-Category]],FIND("/",Table1[[#This Row],[Category and Sub-Category]])-1)</f>
        <v>technology</v>
      </c>
      <c r="R2080" t="str">
        <f>RIGHT(Table1[[#This Row],[Category and Sub-Category]],LEN(Table1[[#This Row],[Category and Sub-Category]])-FIND("/",Table1[[#This Row],[Category and Sub-Category]]))</f>
        <v>hardware</v>
      </c>
      <c r="S2080" s="9">
        <f>(((Table1[[#This Row],[launched_at]]/60)/60)/24)+DATE(1970,1,1)+(-5/24)</f>
        <v>42692.563159722216</v>
      </c>
      <c r="T2080" s="9">
        <f>(((Table1[[#This Row],[deadline]]/60)/60)/24)+DATE(1970,1,1)+(-5/24)</f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1">
        <f>Table1[[#This Row],[pledged]]/Table1[[#This Row],[goal]]</f>
        <v>2.8816999999999999</v>
      </c>
      <c r="P2081">
        <f>ROUND(Table1[[#This Row],[pledged]]/Table1[[#This Row],[backers_count]],0)</f>
        <v>47</v>
      </c>
      <c r="Q2081" t="str">
        <f>LEFT(Table1[[#This Row],[Category and Sub-Category]],FIND("/",Table1[[#This Row],[Category and Sub-Category]])-1)</f>
        <v>technology</v>
      </c>
      <c r="R2081" t="str">
        <f>RIGHT(Table1[[#This Row],[Category and Sub-Category]],LEN(Table1[[#This Row],[Category and Sub-Category]])-FIND("/",Table1[[#This Row],[Category and Sub-Category]]))</f>
        <v>hardware</v>
      </c>
      <c r="S2081" s="9">
        <f>(((Table1[[#This Row],[launched_at]]/60)/60)/24)+DATE(1970,1,1)+(-5/24)</f>
        <v>42150.502233796295</v>
      </c>
      <c r="T2081" s="9">
        <f>(((Table1[[#This Row],[deadline]]/60)/60)/24)+DATE(1970,1,1)+(-5/24)</f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1">
        <f>Table1[[#This Row],[pledged]]/Table1[[#This Row],[goal]]</f>
        <v>5.0780000000000003</v>
      </c>
      <c r="P2082">
        <f>ROUND(Table1[[#This Row],[pledged]]/Table1[[#This Row],[backers_count]],0)</f>
        <v>102</v>
      </c>
      <c r="Q2082" t="str">
        <f>LEFT(Table1[[#This Row],[Category and Sub-Category]],FIND("/",Table1[[#This Row],[Category and Sub-Category]])-1)</f>
        <v>technology</v>
      </c>
      <c r="R2082" t="str">
        <f>RIGHT(Table1[[#This Row],[Category and Sub-Category]],LEN(Table1[[#This Row],[Category and Sub-Category]])-FIND("/",Table1[[#This Row],[Category and Sub-Category]]))</f>
        <v>hardware</v>
      </c>
      <c r="S2082" s="9">
        <f>(((Table1[[#This Row],[launched_at]]/60)/60)/24)+DATE(1970,1,1)+(-5/24)</f>
        <v>42289.748842592591</v>
      </c>
      <c r="T2082" s="9">
        <f>(((Table1[[#This Row],[deadline]]/60)/60)/24)+DATE(1970,1,1)+(-5/24)</f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1">
        <f>Table1[[#This Row],[pledged]]/Table1[[#This Row],[goal]]</f>
        <v>1.1457142857142857</v>
      </c>
      <c r="P2083">
        <f>ROUND(Table1[[#This Row],[pledged]]/Table1[[#This Row],[backers_count]],0)</f>
        <v>73</v>
      </c>
      <c r="Q2083" t="str">
        <f>LEFT(Table1[[#This Row],[Category and Sub-Category]],FIND("/",Table1[[#This Row],[Category and Sub-Category]])-1)</f>
        <v>music</v>
      </c>
      <c r="R2083" t="str">
        <f>RIGHT(Table1[[#This Row],[Category and Sub-Category]],LEN(Table1[[#This Row],[Category and Sub-Category]])-FIND("/",Table1[[#This Row],[Category and Sub-Category]]))</f>
        <v>indie rock</v>
      </c>
      <c r="S2083" s="9">
        <f>(((Table1[[#This Row],[launched_at]]/60)/60)/24)+DATE(1970,1,1)+(-5/24)</f>
        <v>41003.948553240742</v>
      </c>
      <c r="T2083" s="9">
        <f>(((Table1[[#This Row],[deadline]]/60)/60)/24)+DATE(1970,1,1)+(-5/24)</f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1">
        <f>Table1[[#This Row],[pledged]]/Table1[[#This Row],[goal]]</f>
        <v>1.1073333333333333</v>
      </c>
      <c r="P2084">
        <f>ROUND(Table1[[#This Row],[pledged]]/Table1[[#This Row],[backers_count]],0)</f>
        <v>44</v>
      </c>
      <c r="Q2084" t="str">
        <f>LEFT(Table1[[#This Row],[Category and Sub-Category]],FIND("/",Table1[[#This Row],[Category and Sub-Category]])-1)</f>
        <v>music</v>
      </c>
      <c r="R2084" t="str">
        <f>RIGHT(Table1[[#This Row],[Category and Sub-Category]],LEN(Table1[[#This Row],[Category and Sub-Category]])-FIND("/",Table1[[#This Row],[Category and Sub-Category]]))</f>
        <v>indie rock</v>
      </c>
      <c r="S2084" s="9">
        <f>(((Table1[[#This Row],[launched_at]]/60)/60)/24)+DATE(1970,1,1)+(-5/24)</f>
        <v>40810.911990740737</v>
      </c>
      <c r="T2084" s="9">
        <f>(((Table1[[#This Row],[deadline]]/60)/60)/24)+DATE(1970,1,1)+(-5/24)</f>
        <v>40870.953657407401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1">
        <f>Table1[[#This Row],[pledged]]/Table1[[#This Row],[goal]]</f>
        <v>1.1333333333333333</v>
      </c>
      <c r="P2085">
        <f>ROUND(Table1[[#This Row],[pledged]]/Table1[[#This Row],[backers_count]],0)</f>
        <v>34</v>
      </c>
      <c r="Q2085" t="str">
        <f>LEFT(Table1[[#This Row],[Category and Sub-Category]],FIND("/",Table1[[#This Row],[Category and Sub-Category]])-1)</f>
        <v>music</v>
      </c>
      <c r="R2085" t="str">
        <f>RIGHT(Table1[[#This Row],[Category and Sub-Category]],LEN(Table1[[#This Row],[Category and Sub-Category]])-FIND("/",Table1[[#This Row],[Category and Sub-Category]]))</f>
        <v>indie rock</v>
      </c>
      <c r="S2085" s="9">
        <f>(((Table1[[#This Row],[launched_at]]/60)/60)/24)+DATE(1970,1,1)+(-5/24)</f>
        <v>41034.513831018514</v>
      </c>
      <c r="T2085" s="9">
        <f>(((Table1[[#This Row],[deadline]]/60)/60)/24)+DATE(1970,1,1)+(-5/24)</f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1">
        <f>Table1[[#This Row],[pledged]]/Table1[[#This Row],[goal]]</f>
        <v>1.0833333333333333</v>
      </c>
      <c r="P2086">
        <f>ROUND(Table1[[#This Row],[pledged]]/Table1[[#This Row],[backers_count]],0)</f>
        <v>71</v>
      </c>
      <c r="Q2086" t="str">
        <f>LEFT(Table1[[#This Row],[Category and Sub-Category]],FIND("/",Table1[[#This Row],[Category and Sub-Category]])-1)</f>
        <v>music</v>
      </c>
      <c r="R2086" t="str">
        <f>RIGHT(Table1[[#This Row],[Category and Sub-Category]],LEN(Table1[[#This Row],[Category and Sub-Category]])-FIND("/",Table1[[#This Row],[Category and Sub-Category]]))</f>
        <v>indie rock</v>
      </c>
      <c r="S2086" s="9">
        <f>(((Table1[[#This Row],[launched_at]]/60)/60)/24)+DATE(1970,1,1)+(-5/24)</f>
        <v>41731.624791666662</v>
      </c>
      <c r="T2086" s="9">
        <f>(((Table1[[#This Row],[deadline]]/60)/60)/24)+DATE(1970,1,1)+(-5/24)</f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1">
        <f>Table1[[#This Row],[pledged]]/Table1[[#This Row],[goal]]</f>
        <v>1.2353333333333334</v>
      </c>
      <c r="P2087">
        <f>ROUND(Table1[[#This Row],[pledged]]/Table1[[#This Row],[backers_count]],0)</f>
        <v>89</v>
      </c>
      <c r="Q2087" t="str">
        <f>LEFT(Table1[[#This Row],[Category and Sub-Category]],FIND("/",Table1[[#This Row],[Category and Sub-Category]])-1)</f>
        <v>music</v>
      </c>
      <c r="R2087" t="str">
        <f>RIGHT(Table1[[#This Row],[Category and Sub-Category]],LEN(Table1[[#This Row],[Category and Sub-Category]])-FIND("/",Table1[[#This Row],[Category and Sub-Category]]))</f>
        <v>indie rock</v>
      </c>
      <c r="S2087" s="9">
        <f>(((Table1[[#This Row],[launched_at]]/60)/60)/24)+DATE(1970,1,1)+(-5/24)</f>
        <v>41075.627164351848</v>
      </c>
      <c r="T2087" s="9">
        <f>(((Table1[[#This Row],[deadline]]/60)/60)/24)+DATE(1970,1,1)+(-5/24)</f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1">
        <f>Table1[[#This Row],[pledged]]/Table1[[#This Row],[goal]]</f>
        <v>1.0069999999999999</v>
      </c>
      <c r="P2088">
        <f>ROUND(Table1[[#This Row],[pledged]]/Table1[[#This Row],[backers_count]],0)</f>
        <v>115</v>
      </c>
      <c r="Q2088" t="str">
        <f>LEFT(Table1[[#This Row],[Category and Sub-Category]],FIND("/",Table1[[#This Row],[Category and Sub-Category]])-1)</f>
        <v>music</v>
      </c>
      <c r="R2088" t="str">
        <f>RIGHT(Table1[[#This Row],[Category and Sub-Category]],LEN(Table1[[#This Row],[Category and Sub-Category]])-FIND("/",Table1[[#This Row],[Category and Sub-Category]]))</f>
        <v>indie rock</v>
      </c>
      <c r="S2088" s="9">
        <f>(((Table1[[#This Row],[launched_at]]/60)/60)/24)+DATE(1970,1,1)+(-5/24)</f>
        <v>40860.462175925924</v>
      </c>
      <c r="T2088" s="9">
        <f>(((Table1[[#This Row],[deadline]]/60)/60)/24)+DATE(1970,1,1)+(-5/24)</f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1">
        <f>Table1[[#This Row],[pledged]]/Table1[[#This Row],[goal]]</f>
        <v>1.0353333333333334</v>
      </c>
      <c r="P2089">
        <f>ROUND(Table1[[#This Row],[pledged]]/Table1[[#This Row],[backers_count]],0)</f>
        <v>62</v>
      </c>
      <c r="Q2089" t="str">
        <f>LEFT(Table1[[#This Row],[Category and Sub-Category]],FIND("/",Table1[[#This Row],[Category and Sub-Category]])-1)</f>
        <v>music</v>
      </c>
      <c r="R2089" t="str">
        <f>RIGHT(Table1[[#This Row],[Category and Sub-Category]],LEN(Table1[[#This Row],[Category and Sub-Category]])-FIND("/",Table1[[#This Row],[Category and Sub-Category]]))</f>
        <v>indie rock</v>
      </c>
      <c r="S2089" s="9">
        <f>(((Table1[[#This Row],[launched_at]]/60)/60)/24)+DATE(1970,1,1)+(-5/24)</f>
        <v>40763.996041666665</v>
      </c>
      <c r="T2089" s="9">
        <f>(((Table1[[#This Row],[deadline]]/60)/60)/24)+DATE(1970,1,1)+(-5/24)</f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1">
        <f>Table1[[#This Row],[pledged]]/Table1[[#This Row],[goal]]</f>
        <v>1.1551066666666667</v>
      </c>
      <c r="P2090">
        <f>ROUND(Table1[[#This Row],[pledged]]/Table1[[#This Row],[backers_count]],0)</f>
        <v>46</v>
      </c>
      <c r="Q2090" t="str">
        <f>LEFT(Table1[[#This Row],[Category and Sub-Category]],FIND("/",Table1[[#This Row],[Category and Sub-Category]])-1)</f>
        <v>music</v>
      </c>
      <c r="R2090" t="str">
        <f>RIGHT(Table1[[#This Row],[Category and Sub-Category]],LEN(Table1[[#This Row],[Category and Sub-Category]])-FIND("/",Table1[[#This Row],[Category and Sub-Category]]))</f>
        <v>indie rock</v>
      </c>
      <c r="S2090" s="9">
        <f>(((Table1[[#This Row],[launched_at]]/60)/60)/24)+DATE(1970,1,1)+(-5/24)</f>
        <v>40395.506388888884</v>
      </c>
      <c r="T2090" s="9">
        <f>(((Table1[[#This Row],[deadline]]/60)/60)/24)+DATE(1970,1,1)+(-5/24)</f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1">
        <f>Table1[[#This Row],[pledged]]/Table1[[#This Row],[goal]]</f>
        <v>1.2040040000000001</v>
      </c>
      <c r="P2091">
        <f>ROUND(Table1[[#This Row],[pledged]]/Table1[[#This Row],[backers_count]],0)</f>
        <v>49</v>
      </c>
      <c r="Q2091" t="str">
        <f>LEFT(Table1[[#This Row],[Category and Sub-Category]],FIND("/",Table1[[#This Row],[Category and Sub-Category]])-1)</f>
        <v>music</v>
      </c>
      <c r="R2091" t="str">
        <f>RIGHT(Table1[[#This Row],[Category and Sub-Category]],LEN(Table1[[#This Row],[Category and Sub-Category]])-FIND("/",Table1[[#This Row],[Category and Sub-Category]]))</f>
        <v>indie rock</v>
      </c>
      <c r="S2091" s="9">
        <f>(((Table1[[#This Row],[launched_at]]/60)/60)/24)+DATE(1970,1,1)+(-5/24)</f>
        <v>41452.867986111109</v>
      </c>
      <c r="T2091" s="9">
        <f>(((Table1[[#This Row],[deadline]]/60)/60)/24)+DATE(1970,1,1)+(-5/24)</f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1">
        <f>Table1[[#This Row],[pledged]]/Table1[[#This Row],[goal]]</f>
        <v>1.1504037499999999</v>
      </c>
      <c r="P2092">
        <f>ROUND(Table1[[#This Row],[pledged]]/Table1[[#This Row],[backers_count]],0)</f>
        <v>58</v>
      </c>
      <c r="Q2092" t="str">
        <f>LEFT(Table1[[#This Row],[Category and Sub-Category]],FIND("/",Table1[[#This Row],[Category and Sub-Category]])-1)</f>
        <v>music</v>
      </c>
      <c r="R2092" t="str">
        <f>RIGHT(Table1[[#This Row],[Category and Sub-Category]],LEN(Table1[[#This Row],[Category and Sub-Category]])-FIND("/",Table1[[#This Row],[Category and Sub-Category]]))</f>
        <v>indie rock</v>
      </c>
      <c r="S2092" s="9">
        <f>(((Table1[[#This Row],[launched_at]]/60)/60)/24)+DATE(1970,1,1)+(-5/24)</f>
        <v>41299.173090277778</v>
      </c>
      <c r="T2092" s="9">
        <f>(((Table1[[#This Row],[deadline]]/60)/60)/24)+DATE(1970,1,1)+(-5/24)</f>
        <v>41329.173090277778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1">
        <f>Table1[[#This Row],[pledged]]/Table1[[#This Row],[goal]]</f>
        <v>1.2046777777777777</v>
      </c>
      <c r="P2093">
        <f>ROUND(Table1[[#This Row],[pledged]]/Table1[[#This Row],[backers_count]],0)</f>
        <v>88</v>
      </c>
      <c r="Q2093" t="str">
        <f>LEFT(Table1[[#This Row],[Category and Sub-Category]],FIND("/",Table1[[#This Row],[Category and Sub-Category]])-1)</f>
        <v>music</v>
      </c>
      <c r="R2093" t="str">
        <f>RIGHT(Table1[[#This Row],[Category and Sub-Category]],LEN(Table1[[#This Row],[Category and Sub-Category]])-FIND("/",Table1[[#This Row],[Category and Sub-Category]]))</f>
        <v>indie rock</v>
      </c>
      <c r="S2093" s="9">
        <f>(((Table1[[#This Row],[launched_at]]/60)/60)/24)+DATE(1970,1,1)+(-5/24)</f>
        <v>40555.114328703698</v>
      </c>
      <c r="T2093" s="9">
        <f>(((Table1[[#This Row],[deadline]]/60)/60)/24)+DATE(1970,1,1)+(-5/24)</f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1">
        <f>Table1[[#This Row],[pledged]]/Table1[[#This Row],[goal]]</f>
        <v>1.0128333333333333</v>
      </c>
      <c r="P2094">
        <f>ROUND(Table1[[#This Row],[pledged]]/Table1[[#This Row],[backers_count]],0)</f>
        <v>110</v>
      </c>
      <c r="Q2094" t="str">
        <f>LEFT(Table1[[#This Row],[Category and Sub-Category]],FIND("/",Table1[[#This Row],[Category and Sub-Category]])-1)</f>
        <v>music</v>
      </c>
      <c r="R2094" t="str">
        <f>RIGHT(Table1[[#This Row],[Category and Sub-Category]],LEN(Table1[[#This Row],[Category and Sub-Category]])-FIND("/",Table1[[#This Row],[Category and Sub-Category]]))</f>
        <v>indie rock</v>
      </c>
      <c r="S2094" s="9">
        <f>(((Table1[[#This Row],[launched_at]]/60)/60)/24)+DATE(1970,1,1)+(-5/24)</f>
        <v>40763.499212962961</v>
      </c>
      <c r="T2094" s="9">
        <f>(((Table1[[#This Row],[deadline]]/60)/60)/24)+DATE(1970,1,1)+(-5/24)</f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1">
        <f>Table1[[#This Row],[pledged]]/Table1[[#This Row],[goal]]</f>
        <v>1.0246666666666666</v>
      </c>
      <c r="P2095">
        <f>ROUND(Table1[[#This Row],[pledged]]/Table1[[#This Row],[backers_count]],0)</f>
        <v>67</v>
      </c>
      <c r="Q2095" t="str">
        <f>LEFT(Table1[[#This Row],[Category and Sub-Category]],FIND("/",Table1[[#This Row],[Category and Sub-Category]])-1)</f>
        <v>music</v>
      </c>
      <c r="R2095" t="str">
        <f>RIGHT(Table1[[#This Row],[Category and Sub-Category]],LEN(Table1[[#This Row],[Category and Sub-Category]])-FIND("/",Table1[[#This Row],[Category and Sub-Category]]))</f>
        <v>indie rock</v>
      </c>
      <c r="S2095" s="9">
        <f>(((Table1[[#This Row],[launched_at]]/60)/60)/24)+DATE(1970,1,1)+(-5/24)</f>
        <v>41205.646203703705</v>
      </c>
      <c r="T2095" s="9">
        <f>(((Table1[[#This Row],[deadline]]/60)/60)/24)+DATE(1970,1,1)+(-5/24)</f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1">
        <f>Table1[[#This Row],[pledged]]/Table1[[#This Row],[goal]]</f>
        <v>1.2054285714285715</v>
      </c>
      <c r="P2096">
        <f>ROUND(Table1[[#This Row],[pledged]]/Table1[[#This Row],[backers_count]],0)</f>
        <v>59</v>
      </c>
      <c r="Q2096" t="str">
        <f>LEFT(Table1[[#This Row],[Category and Sub-Category]],FIND("/",Table1[[#This Row],[Category and Sub-Category]])-1)</f>
        <v>music</v>
      </c>
      <c r="R2096" t="str">
        <f>RIGHT(Table1[[#This Row],[Category and Sub-Category]],LEN(Table1[[#This Row],[Category and Sub-Category]])-FIND("/",Table1[[#This Row],[Category and Sub-Category]]))</f>
        <v>indie rock</v>
      </c>
      <c r="S2096" s="9">
        <f>(((Table1[[#This Row],[launched_at]]/60)/60)/24)+DATE(1970,1,1)+(-5/24)</f>
        <v>40938.811689814815</v>
      </c>
      <c r="T2096" s="9">
        <f>(((Table1[[#This Row],[deadline]]/60)/60)/24)+DATE(1970,1,1)+(-5/24)</f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1">
        <f>Table1[[#This Row],[pledged]]/Table1[[#This Row],[goal]]</f>
        <v>1</v>
      </c>
      <c r="P2097">
        <f>ROUND(Table1[[#This Row],[pledged]]/Table1[[#This Row],[backers_count]],0)</f>
        <v>114</v>
      </c>
      <c r="Q2097" t="str">
        <f>LEFT(Table1[[#This Row],[Category and Sub-Category]],FIND("/",Table1[[#This Row],[Category and Sub-Category]])-1)</f>
        <v>music</v>
      </c>
      <c r="R2097" t="str">
        <f>RIGHT(Table1[[#This Row],[Category and Sub-Category]],LEN(Table1[[#This Row],[Category and Sub-Category]])-FIND("/",Table1[[#This Row],[Category and Sub-Category]]))</f>
        <v>indie rock</v>
      </c>
      <c r="S2097" s="9">
        <f>(((Table1[[#This Row],[launched_at]]/60)/60)/24)+DATE(1970,1,1)+(-5/24)</f>
        <v>40758.525150462956</v>
      </c>
      <c r="T2097" s="9">
        <f>(((Table1[[#This Row],[deadline]]/60)/60)/24)+DATE(1970,1,1)+(-5/24)</f>
        <v>40818.525150462956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1">
        <f>Table1[[#This Row],[pledged]]/Table1[[#This Row],[goal]]</f>
        <v>1.0166666666666666</v>
      </c>
      <c r="P2098">
        <f>ROUND(Table1[[#This Row],[pledged]]/Table1[[#This Row],[backers_count]],0)</f>
        <v>44</v>
      </c>
      <c r="Q2098" t="str">
        <f>LEFT(Table1[[#This Row],[Category and Sub-Category]],FIND("/",Table1[[#This Row],[Category and Sub-Category]])-1)</f>
        <v>music</v>
      </c>
      <c r="R2098" t="str">
        <f>RIGHT(Table1[[#This Row],[Category and Sub-Category]],LEN(Table1[[#This Row],[Category and Sub-Category]])-FIND("/",Table1[[#This Row],[Category and Sub-Category]]))</f>
        <v>indie rock</v>
      </c>
      <c r="S2098" s="9">
        <f>(((Table1[[#This Row],[launched_at]]/60)/60)/24)+DATE(1970,1,1)+(-5/24)</f>
        <v>41192.550173611111</v>
      </c>
      <c r="T2098" s="9">
        <f>(((Table1[[#This Row],[deadline]]/60)/60)/24)+DATE(1970,1,1)+(-5/24)</f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1">
        <f>Table1[[#This Row],[pledged]]/Table1[[#This Row],[goal]]</f>
        <v>1</v>
      </c>
      <c r="P2099">
        <f>ROUND(Table1[[#This Row],[pledged]]/Table1[[#This Row],[backers_count]],0)</f>
        <v>79</v>
      </c>
      <c r="Q2099" t="str">
        <f>LEFT(Table1[[#This Row],[Category and Sub-Category]],FIND("/",Table1[[#This Row],[Category and Sub-Category]])-1)</f>
        <v>music</v>
      </c>
      <c r="R2099" t="str">
        <f>RIGHT(Table1[[#This Row],[Category and Sub-Category]],LEN(Table1[[#This Row],[Category and Sub-Category]])-FIND("/",Table1[[#This Row],[Category and Sub-Category]]))</f>
        <v>indie rock</v>
      </c>
      <c r="S2099" s="9">
        <f>(((Table1[[#This Row],[launched_at]]/60)/60)/24)+DATE(1970,1,1)+(-5/24)</f>
        <v>40818.376562499994</v>
      </c>
      <c r="T2099" s="9">
        <f>(((Table1[[#This Row],[deadline]]/60)/60)/24)+DATE(1970,1,1)+(-5/24)</f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1">
        <f>Table1[[#This Row],[pledged]]/Table1[[#This Row],[goal]]</f>
        <v>1.0033333333333334</v>
      </c>
      <c r="P2100">
        <f>ROUND(Table1[[#This Row],[pledged]]/Table1[[#This Row],[backers_count]],0)</f>
        <v>188</v>
      </c>
      <c r="Q2100" t="str">
        <f>LEFT(Table1[[#This Row],[Category and Sub-Category]],FIND("/",Table1[[#This Row],[Category and Sub-Category]])-1)</f>
        <v>music</v>
      </c>
      <c r="R2100" t="str">
        <f>RIGHT(Table1[[#This Row],[Category and Sub-Category]],LEN(Table1[[#This Row],[Category and Sub-Category]])-FIND("/",Table1[[#This Row],[Category and Sub-Category]]))</f>
        <v>indie rock</v>
      </c>
      <c r="S2100" s="9">
        <f>(((Table1[[#This Row],[launched_at]]/60)/60)/24)+DATE(1970,1,1)+(-5/24)</f>
        <v>40945.905497685184</v>
      </c>
      <c r="T2100" s="9">
        <f>(((Table1[[#This Row],[deadline]]/60)/60)/24)+DATE(1970,1,1)+(-5/24)</f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1">
        <f>Table1[[#This Row],[pledged]]/Table1[[#This Row],[goal]]</f>
        <v>1.3236666666666668</v>
      </c>
      <c r="P2101">
        <f>ROUND(Table1[[#This Row],[pledged]]/Table1[[#This Row],[backers_count]],0)</f>
        <v>63</v>
      </c>
      <c r="Q2101" t="str">
        <f>LEFT(Table1[[#This Row],[Category and Sub-Category]],FIND("/",Table1[[#This Row],[Category and Sub-Category]])-1)</f>
        <v>music</v>
      </c>
      <c r="R2101" t="str">
        <f>RIGHT(Table1[[#This Row],[Category and Sub-Category]],LEN(Table1[[#This Row],[Category and Sub-Category]])-FIND("/",Table1[[#This Row],[Category and Sub-Category]]))</f>
        <v>indie rock</v>
      </c>
      <c r="S2101" s="9">
        <f>(((Table1[[#This Row],[launched_at]]/60)/60)/24)+DATE(1970,1,1)+(-5/24)</f>
        <v>42173.53800925926</v>
      </c>
      <c r="T2101" s="9">
        <f>(((Table1[[#This Row],[deadline]]/60)/60)/24)+DATE(1970,1,1)+(-5/24)</f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1">
        <f>Table1[[#This Row],[pledged]]/Table1[[#This Row],[goal]]</f>
        <v>1.3666666666666667</v>
      </c>
      <c r="P2102">
        <f>ROUND(Table1[[#This Row],[pledged]]/Table1[[#This Row],[backers_count]],0)</f>
        <v>30</v>
      </c>
      <c r="Q2102" t="str">
        <f>LEFT(Table1[[#This Row],[Category and Sub-Category]],FIND("/",Table1[[#This Row],[Category and Sub-Category]])-1)</f>
        <v>music</v>
      </c>
      <c r="R2102" t="str">
        <f>RIGHT(Table1[[#This Row],[Category and Sub-Category]],LEN(Table1[[#This Row],[Category and Sub-Category]])-FIND("/",Table1[[#This Row],[Category and Sub-Category]]))</f>
        <v>indie rock</v>
      </c>
      <c r="S2102" s="9">
        <f>(((Table1[[#This Row],[launched_at]]/60)/60)/24)+DATE(1970,1,1)+(-5/24)</f>
        <v>41074.62663194444</v>
      </c>
      <c r="T2102" s="9">
        <f>(((Table1[[#This Row],[deadline]]/60)/60)/24)+DATE(1970,1,1)+(-5/24)</f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1">
        <f>Table1[[#This Row],[pledged]]/Table1[[#This Row],[goal]]</f>
        <v>1.1325000000000001</v>
      </c>
      <c r="P2103">
        <f>ROUND(Table1[[#This Row],[pledged]]/Table1[[#This Row],[backers_count]],0)</f>
        <v>51</v>
      </c>
      <c r="Q2103" t="str">
        <f>LEFT(Table1[[#This Row],[Category and Sub-Category]],FIND("/",Table1[[#This Row],[Category and Sub-Category]])-1)</f>
        <v>music</v>
      </c>
      <c r="R2103" t="str">
        <f>RIGHT(Table1[[#This Row],[Category and Sub-Category]],LEN(Table1[[#This Row],[Category and Sub-Category]])-FIND("/",Table1[[#This Row],[Category and Sub-Category]]))</f>
        <v>indie rock</v>
      </c>
      <c r="S2103" s="9">
        <f>(((Table1[[#This Row],[launched_at]]/60)/60)/24)+DATE(1970,1,1)+(-5/24)</f>
        <v>40891.941134259258</v>
      </c>
      <c r="T2103" s="9">
        <f>(((Table1[[#This Row],[deadline]]/60)/60)/24)+DATE(1970,1,1)+(-5/24)</f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1">
        <f>Table1[[#This Row],[pledged]]/Table1[[#This Row],[goal]]</f>
        <v>1.36</v>
      </c>
      <c r="P2104">
        <f>ROUND(Table1[[#This Row],[pledged]]/Table1[[#This Row],[backers_count]],0)</f>
        <v>36</v>
      </c>
      <c r="Q2104" t="str">
        <f>LEFT(Table1[[#This Row],[Category and Sub-Category]],FIND("/",Table1[[#This Row],[Category and Sub-Category]])-1)</f>
        <v>music</v>
      </c>
      <c r="R2104" t="str">
        <f>RIGHT(Table1[[#This Row],[Category and Sub-Category]],LEN(Table1[[#This Row],[Category and Sub-Category]])-FIND("/",Table1[[#This Row],[Category and Sub-Category]]))</f>
        <v>indie rock</v>
      </c>
      <c r="S2104" s="9">
        <f>(((Table1[[#This Row],[launched_at]]/60)/60)/24)+DATE(1970,1,1)+(-5/24)</f>
        <v>40638.660277777773</v>
      </c>
      <c r="T2104" s="9">
        <f>(((Table1[[#This Row],[deadline]]/60)/60)/24)+DATE(1970,1,1)+(-5/24)</f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1">
        <f>Table1[[#This Row],[pledged]]/Table1[[#This Row],[goal]]</f>
        <v>1.4612318374694613</v>
      </c>
      <c r="P2105">
        <f>ROUND(Table1[[#This Row],[pledged]]/Table1[[#This Row],[backers_count]],0)</f>
        <v>99</v>
      </c>
      <c r="Q2105" t="str">
        <f>LEFT(Table1[[#This Row],[Category and Sub-Category]],FIND("/",Table1[[#This Row],[Category and Sub-Category]])-1)</f>
        <v>music</v>
      </c>
      <c r="R2105" t="str">
        <f>RIGHT(Table1[[#This Row],[Category and Sub-Category]],LEN(Table1[[#This Row],[Category and Sub-Category]])-FIND("/",Table1[[#This Row],[Category and Sub-Category]]))</f>
        <v>indie rock</v>
      </c>
      <c r="S2105" s="9">
        <f>(((Table1[[#This Row],[launched_at]]/60)/60)/24)+DATE(1970,1,1)+(-5/24)</f>
        <v>41192.546608796292</v>
      </c>
      <c r="T2105" s="9">
        <f>(((Table1[[#This Row],[deadline]]/60)/60)/24)+DATE(1970,1,1)+(-5/24)</f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1">
        <f>Table1[[#This Row],[pledged]]/Table1[[#This Row],[goal]]</f>
        <v>1.2949999999999999</v>
      </c>
      <c r="P2106">
        <f>ROUND(Table1[[#This Row],[pledged]]/Table1[[#This Row],[backers_count]],0)</f>
        <v>28</v>
      </c>
      <c r="Q2106" t="str">
        <f>LEFT(Table1[[#This Row],[Category and Sub-Category]],FIND("/",Table1[[#This Row],[Category and Sub-Category]])-1)</f>
        <v>music</v>
      </c>
      <c r="R2106" t="str">
        <f>RIGHT(Table1[[#This Row],[Category and Sub-Category]],LEN(Table1[[#This Row],[Category and Sub-Category]])-FIND("/",Table1[[#This Row],[Category and Sub-Category]]))</f>
        <v>indie rock</v>
      </c>
      <c r="S2106" s="9">
        <f>(((Table1[[#This Row],[launched_at]]/60)/60)/24)+DATE(1970,1,1)+(-5/24)</f>
        <v>41393.86613425926</v>
      </c>
      <c r="T2106" s="9">
        <f>(((Table1[[#This Row],[deadline]]/60)/60)/24)+DATE(1970,1,1)+(-5/24)</f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1">
        <f>Table1[[#This Row],[pledged]]/Table1[[#This Row],[goal]]</f>
        <v>2.54</v>
      </c>
      <c r="P2107">
        <f>ROUND(Table1[[#This Row],[pledged]]/Table1[[#This Row],[backers_count]],0)</f>
        <v>51</v>
      </c>
      <c r="Q2107" t="str">
        <f>LEFT(Table1[[#This Row],[Category and Sub-Category]],FIND("/",Table1[[#This Row],[Category and Sub-Category]])-1)</f>
        <v>music</v>
      </c>
      <c r="R2107" t="str">
        <f>RIGHT(Table1[[#This Row],[Category and Sub-Category]],LEN(Table1[[#This Row],[Category and Sub-Category]])-FIND("/",Table1[[#This Row],[Category and Sub-Category]]))</f>
        <v>indie rock</v>
      </c>
      <c r="S2107" s="9">
        <f>(((Table1[[#This Row],[launched_at]]/60)/60)/24)+DATE(1970,1,1)+(-5/24)</f>
        <v>41951.580474537033</v>
      </c>
      <c r="T2107" s="9">
        <f>(((Table1[[#This Row],[deadline]]/60)/60)/24)+DATE(1970,1,1)+(-5/24)</f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1">
        <f>Table1[[#This Row],[pledged]]/Table1[[#This Row],[goal]]</f>
        <v>1.0704545454545455</v>
      </c>
      <c r="P2108">
        <f>ROUND(Table1[[#This Row],[pledged]]/Table1[[#This Row],[backers_count]],0)</f>
        <v>54</v>
      </c>
      <c r="Q2108" t="str">
        <f>LEFT(Table1[[#This Row],[Category and Sub-Category]],FIND("/",Table1[[#This Row],[Category and Sub-Category]])-1)</f>
        <v>music</v>
      </c>
      <c r="R2108" t="str">
        <f>RIGHT(Table1[[#This Row],[Category and Sub-Category]],LEN(Table1[[#This Row],[Category and Sub-Category]])-FIND("/",Table1[[#This Row],[Category and Sub-Category]]))</f>
        <v>indie rock</v>
      </c>
      <c r="S2108" s="9">
        <f>(((Table1[[#This Row],[launched_at]]/60)/60)/24)+DATE(1970,1,1)+(-5/24)</f>
        <v>41270.006643518514</v>
      </c>
      <c r="T2108" s="9">
        <f>(((Table1[[#This Row],[deadline]]/60)/60)/24)+DATE(1970,1,1)+(-5/24)</f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1">
        <f>Table1[[#This Row],[pledged]]/Table1[[#This Row],[goal]]</f>
        <v>1.0773299999999999</v>
      </c>
      <c r="P2109">
        <f>ROUND(Table1[[#This Row],[pledged]]/Table1[[#This Row],[backers_count]],0)</f>
        <v>37</v>
      </c>
      <c r="Q2109" t="str">
        <f>LEFT(Table1[[#This Row],[Category and Sub-Category]],FIND("/",Table1[[#This Row],[Category and Sub-Category]])-1)</f>
        <v>music</v>
      </c>
      <c r="R2109" t="str">
        <f>RIGHT(Table1[[#This Row],[Category and Sub-Category]],LEN(Table1[[#This Row],[Category and Sub-Category]])-FIND("/",Table1[[#This Row],[Category and Sub-Category]]))</f>
        <v>indie rock</v>
      </c>
      <c r="S2109" s="9">
        <f>(((Table1[[#This Row],[launched_at]]/60)/60)/24)+DATE(1970,1,1)+(-5/24)</f>
        <v>41934.502233796295</v>
      </c>
      <c r="T2109" s="9">
        <f>(((Table1[[#This Row],[deadline]]/60)/60)/24)+DATE(1970,1,1)+(-5/24)</f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1">
        <f>Table1[[#This Row],[pledged]]/Table1[[#This Row],[goal]]</f>
        <v>1.0731250000000001</v>
      </c>
      <c r="P2110">
        <f>ROUND(Table1[[#This Row],[pledged]]/Table1[[#This Row],[backers_count]],0)</f>
        <v>90</v>
      </c>
      <c r="Q2110" t="str">
        <f>LEFT(Table1[[#This Row],[Category and Sub-Category]],FIND("/",Table1[[#This Row],[Category and Sub-Category]])-1)</f>
        <v>music</v>
      </c>
      <c r="R2110" t="str">
        <f>RIGHT(Table1[[#This Row],[Category and Sub-Category]],LEN(Table1[[#This Row],[Category and Sub-Category]])-FIND("/",Table1[[#This Row],[Category and Sub-Category]]))</f>
        <v>indie rock</v>
      </c>
      <c r="S2110" s="9">
        <f>(((Table1[[#This Row],[launched_at]]/60)/60)/24)+DATE(1970,1,1)+(-5/24)</f>
        <v>41134.967361111107</v>
      </c>
      <c r="T2110" s="9">
        <f>(((Table1[[#This Row],[deadline]]/60)/60)/24)+DATE(1970,1,1)+(-5/24)</f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1">
        <f>Table1[[#This Row],[pledged]]/Table1[[#This Row],[goal]]</f>
        <v>1.06525</v>
      </c>
      <c r="P2111">
        <f>ROUND(Table1[[#This Row],[pledged]]/Table1[[#This Row],[backers_count]],0)</f>
        <v>107</v>
      </c>
      <c r="Q2111" t="str">
        <f>LEFT(Table1[[#This Row],[Category and Sub-Category]],FIND("/",Table1[[#This Row],[Category and Sub-Category]])-1)</f>
        <v>music</v>
      </c>
      <c r="R2111" t="str">
        <f>RIGHT(Table1[[#This Row],[Category and Sub-Category]],LEN(Table1[[#This Row],[Category and Sub-Category]])-FIND("/",Table1[[#This Row],[Category and Sub-Category]]))</f>
        <v>indie rock</v>
      </c>
      <c r="S2111" s="9">
        <f>(((Table1[[#This Row],[launched_at]]/60)/60)/24)+DATE(1970,1,1)+(-5/24)</f>
        <v>42160.500196759262</v>
      </c>
      <c r="T2111" s="9">
        <f>(((Table1[[#This Row],[deadline]]/60)/60)/24)+DATE(1970,1,1)+(-5/24)</f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1">
        <f>Table1[[#This Row],[pledged]]/Table1[[#This Row],[goal]]</f>
        <v>1.0035000000000001</v>
      </c>
      <c r="P2112">
        <f>ROUND(Table1[[#This Row],[pledged]]/Table1[[#This Row],[backers_count]],0)</f>
        <v>53</v>
      </c>
      <c r="Q2112" t="str">
        <f>LEFT(Table1[[#This Row],[Category and Sub-Category]],FIND("/",Table1[[#This Row],[Category and Sub-Category]])-1)</f>
        <v>music</v>
      </c>
      <c r="R2112" t="str">
        <f>RIGHT(Table1[[#This Row],[Category and Sub-Category]],LEN(Table1[[#This Row],[Category and Sub-Category]])-FIND("/",Table1[[#This Row],[Category and Sub-Category]]))</f>
        <v>indie rock</v>
      </c>
      <c r="S2112" s="9">
        <f>(((Table1[[#This Row],[launched_at]]/60)/60)/24)+DATE(1970,1,1)+(-5/24)</f>
        <v>41759.462604166663</v>
      </c>
      <c r="T2112" s="9">
        <f>(((Table1[[#This Row],[deadline]]/60)/60)/24)+DATE(1970,1,1)+(-5/24)</f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1">
        <f>Table1[[#This Row],[pledged]]/Table1[[#This Row],[goal]]</f>
        <v>1.0649999999999999</v>
      </c>
      <c r="P2113">
        <f>ROUND(Table1[[#This Row],[pledged]]/Table1[[#This Row],[backers_count]],0)</f>
        <v>55</v>
      </c>
      <c r="Q2113" t="str">
        <f>LEFT(Table1[[#This Row],[Category and Sub-Category]],FIND("/",Table1[[#This Row],[Category and Sub-Category]])-1)</f>
        <v>music</v>
      </c>
      <c r="R2113" t="str">
        <f>RIGHT(Table1[[#This Row],[Category and Sub-Category]],LEN(Table1[[#This Row],[Category and Sub-Category]])-FIND("/",Table1[[#This Row],[Category and Sub-Category]]))</f>
        <v>indie rock</v>
      </c>
      <c r="S2113" s="9">
        <f>(((Table1[[#This Row],[launched_at]]/60)/60)/24)+DATE(1970,1,1)+(-5/24)</f>
        <v>40702.988715277774</v>
      </c>
      <c r="T2113" s="9">
        <f>(((Table1[[#This Row],[deadline]]/60)/60)/24)+DATE(1970,1,1)+(-5/24)</f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1">
        <f>Table1[[#This Row],[pledged]]/Table1[[#This Row],[goal]]</f>
        <v>1</v>
      </c>
      <c r="P2114">
        <f>ROUND(Table1[[#This Row],[pledged]]/Table1[[#This Row],[backers_count]],0)</f>
        <v>27</v>
      </c>
      <c r="Q2114" t="str">
        <f>LEFT(Table1[[#This Row],[Category and Sub-Category]],FIND("/",Table1[[#This Row],[Category and Sub-Category]])-1)</f>
        <v>music</v>
      </c>
      <c r="R2114" t="str">
        <f>RIGHT(Table1[[#This Row],[Category and Sub-Category]],LEN(Table1[[#This Row],[Category and Sub-Category]])-FIND("/",Table1[[#This Row],[Category and Sub-Category]]))</f>
        <v>indie rock</v>
      </c>
      <c r="S2114" s="9">
        <f>(((Table1[[#This Row],[launched_at]]/60)/60)/24)+DATE(1970,1,1)+(-5/24)</f>
        <v>41365.719826388886</v>
      </c>
      <c r="T2114" s="9">
        <f>(((Table1[[#This Row],[deadline]]/60)/60)/24)+DATE(1970,1,1)+(-5/24)</f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1">
        <f>Table1[[#This Row],[pledged]]/Table1[[#This Row],[goal]]</f>
        <v>1.0485714285714285</v>
      </c>
      <c r="P2115">
        <f>ROUND(Table1[[#This Row],[pledged]]/Table1[[#This Row],[backers_count]],0)</f>
        <v>69</v>
      </c>
      <c r="Q2115" t="str">
        <f>LEFT(Table1[[#This Row],[Category and Sub-Category]],FIND("/",Table1[[#This Row],[Category and Sub-Category]])-1)</f>
        <v>music</v>
      </c>
      <c r="R2115" t="str">
        <f>RIGHT(Table1[[#This Row],[Category and Sub-Category]],LEN(Table1[[#This Row],[Category and Sub-Category]])-FIND("/",Table1[[#This Row],[Category and Sub-Category]]))</f>
        <v>indie rock</v>
      </c>
      <c r="S2115" s="9">
        <f>(((Table1[[#This Row],[launched_at]]/60)/60)/24)+DATE(1970,1,1)+(-5/24)</f>
        <v>41870.657129629624</v>
      </c>
      <c r="T2115" s="9">
        <f>(((Table1[[#This Row],[deadline]]/60)/60)/24)+DATE(1970,1,1)+(-5/24)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1">
        <f>Table1[[#This Row],[pledged]]/Table1[[#This Row],[goal]]</f>
        <v>1.0469999999999999</v>
      </c>
      <c r="P2116">
        <f>ROUND(Table1[[#This Row],[pledged]]/Table1[[#This Row],[backers_count]],0)</f>
        <v>36</v>
      </c>
      <c r="Q2116" t="str">
        <f>LEFT(Table1[[#This Row],[Category and Sub-Category]],FIND("/",Table1[[#This Row],[Category and Sub-Category]])-1)</f>
        <v>music</v>
      </c>
      <c r="R2116" t="str">
        <f>RIGHT(Table1[[#This Row],[Category and Sub-Category]],LEN(Table1[[#This Row],[Category and Sub-Category]])-FIND("/",Table1[[#This Row],[Category and Sub-Category]]))</f>
        <v>indie rock</v>
      </c>
      <c r="S2116" s="9">
        <f>(((Table1[[#This Row],[launched_at]]/60)/60)/24)+DATE(1970,1,1)+(-5/24)</f>
        <v>40458.607291666667</v>
      </c>
      <c r="T2116" s="9">
        <f>(((Table1[[#This Row],[deadline]]/60)/60)/24)+DATE(1970,1,1)+(-5/24)</f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1">
        <f>Table1[[#This Row],[pledged]]/Table1[[#This Row],[goal]]</f>
        <v>2.2566666666666668</v>
      </c>
      <c r="P2117">
        <f>ROUND(Table1[[#This Row],[pledged]]/Table1[[#This Row],[backers_count]],0)</f>
        <v>94</v>
      </c>
      <c r="Q2117" t="str">
        <f>LEFT(Table1[[#This Row],[Category and Sub-Category]],FIND("/",Table1[[#This Row],[Category and Sub-Category]])-1)</f>
        <v>music</v>
      </c>
      <c r="R2117" t="str">
        <f>RIGHT(Table1[[#This Row],[Category and Sub-Category]],LEN(Table1[[#This Row],[Category and Sub-Category]])-FIND("/",Table1[[#This Row],[Category and Sub-Category]]))</f>
        <v>indie rock</v>
      </c>
      <c r="S2117" s="9">
        <f>(((Table1[[#This Row],[launched_at]]/60)/60)/24)+DATE(1970,1,1)+(-5/24)</f>
        <v>40563.872696759259</v>
      </c>
      <c r="T2117" s="9">
        <f>(((Table1[[#This Row],[deadline]]/60)/60)/24)+DATE(1970,1,1)+(-5/24)</f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1">
        <f>Table1[[#This Row],[pledged]]/Table1[[#This Row],[goal]]</f>
        <v>1.0090416666666666</v>
      </c>
      <c r="P2118">
        <f>ROUND(Table1[[#This Row],[pledged]]/Table1[[#This Row],[backers_count]],0)</f>
        <v>526</v>
      </c>
      <c r="Q2118" t="str">
        <f>LEFT(Table1[[#This Row],[Category and Sub-Category]],FIND("/",Table1[[#This Row],[Category and Sub-Category]])-1)</f>
        <v>music</v>
      </c>
      <c r="R2118" t="str">
        <f>RIGHT(Table1[[#This Row],[Category and Sub-Category]],LEN(Table1[[#This Row],[Category and Sub-Category]])-FIND("/",Table1[[#This Row],[Category and Sub-Category]]))</f>
        <v>indie rock</v>
      </c>
      <c r="S2118" s="9">
        <f>(((Table1[[#This Row],[launched_at]]/60)/60)/24)+DATE(1970,1,1)+(-5/24)</f>
        <v>41136.569479166668</v>
      </c>
      <c r="T2118" s="9">
        <f>(((Table1[[#This Row],[deadline]]/60)/60)/24)+DATE(1970,1,1)+(-5/24)</f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1">
        <f>Table1[[#This Row],[pledged]]/Table1[[#This Row],[goal]]</f>
        <v>1.4775</v>
      </c>
      <c r="P2119">
        <f>ROUND(Table1[[#This Row],[pledged]]/Table1[[#This Row],[backers_count]],0)</f>
        <v>51</v>
      </c>
      <c r="Q2119" t="str">
        <f>LEFT(Table1[[#This Row],[Category and Sub-Category]],FIND("/",Table1[[#This Row],[Category and Sub-Category]])-1)</f>
        <v>music</v>
      </c>
      <c r="R2119" t="str">
        <f>RIGHT(Table1[[#This Row],[Category and Sub-Category]],LEN(Table1[[#This Row],[Category and Sub-Category]])-FIND("/",Table1[[#This Row],[Category and Sub-Category]]))</f>
        <v>indie rock</v>
      </c>
      <c r="S2119" s="9">
        <f>(((Table1[[#This Row],[launched_at]]/60)/60)/24)+DATE(1970,1,1)+(-5/24)</f>
        <v>42289.851261574069</v>
      </c>
      <c r="T2119" s="9">
        <f>(((Table1[[#This Row],[deadline]]/60)/60)/24)+DATE(1970,1,1)+(-5/24)</f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1">
        <f>Table1[[#This Row],[pledged]]/Table1[[#This Row],[goal]]</f>
        <v>1.3461099999999999</v>
      </c>
      <c r="P2120">
        <f>ROUND(Table1[[#This Row],[pledged]]/Table1[[#This Row],[backers_count]],0)</f>
        <v>79</v>
      </c>
      <c r="Q2120" t="str">
        <f>LEFT(Table1[[#This Row],[Category and Sub-Category]],FIND("/",Table1[[#This Row],[Category and Sub-Category]])-1)</f>
        <v>music</v>
      </c>
      <c r="R2120" t="str">
        <f>RIGHT(Table1[[#This Row],[Category and Sub-Category]],LEN(Table1[[#This Row],[Category and Sub-Category]])-FIND("/",Table1[[#This Row],[Category and Sub-Category]]))</f>
        <v>indie rock</v>
      </c>
      <c r="S2120" s="9">
        <f>(((Table1[[#This Row],[launched_at]]/60)/60)/24)+DATE(1970,1,1)+(-5/24)</f>
        <v>40718.631203703699</v>
      </c>
      <c r="T2120" s="9">
        <f>(((Table1[[#This Row],[deadline]]/60)/60)/24)+DATE(1970,1,1)+(-5/24)</f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1">
        <f>Table1[[#This Row],[pledged]]/Table1[[#This Row],[goal]]</f>
        <v>1.0075000000000001</v>
      </c>
      <c r="P2121">
        <f>ROUND(Table1[[#This Row],[pledged]]/Table1[[#This Row],[backers_count]],0)</f>
        <v>92</v>
      </c>
      <c r="Q2121" t="str">
        <f>LEFT(Table1[[#This Row],[Category and Sub-Category]],FIND("/",Table1[[#This Row],[Category and Sub-Category]])-1)</f>
        <v>music</v>
      </c>
      <c r="R2121" t="str">
        <f>RIGHT(Table1[[#This Row],[Category and Sub-Category]],LEN(Table1[[#This Row],[Category and Sub-Category]])-FIND("/",Table1[[#This Row],[Category and Sub-Category]]))</f>
        <v>indie rock</v>
      </c>
      <c r="S2121" s="9">
        <f>(((Table1[[#This Row],[launched_at]]/60)/60)/24)+DATE(1970,1,1)+(-5/24)</f>
        <v>41106.921817129631</v>
      </c>
      <c r="T2121" s="9">
        <f>(((Table1[[#This Row],[deadline]]/60)/60)/24)+DATE(1970,1,1)+(-5/24)</f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1">
        <f>Table1[[#This Row],[pledged]]/Table1[[#This Row],[goal]]</f>
        <v>1.00880375</v>
      </c>
      <c r="P2122">
        <f>ROUND(Table1[[#This Row],[pledged]]/Table1[[#This Row],[backers_count]],0)</f>
        <v>117</v>
      </c>
      <c r="Q2122" t="str">
        <f>LEFT(Table1[[#This Row],[Category and Sub-Category]],FIND("/",Table1[[#This Row],[Category and Sub-Category]])-1)</f>
        <v>music</v>
      </c>
      <c r="R2122" t="str">
        <f>RIGHT(Table1[[#This Row],[Category and Sub-Category]],LEN(Table1[[#This Row],[Category and Sub-Category]])-FIND("/",Table1[[#This Row],[Category and Sub-Category]]))</f>
        <v>indie rock</v>
      </c>
      <c r="S2122" s="9">
        <f>(((Table1[[#This Row],[launched_at]]/60)/60)/24)+DATE(1970,1,1)+(-5/24)</f>
        <v>41591.756203703699</v>
      </c>
      <c r="T2122" s="9">
        <f>(((Table1[[#This Row],[deadline]]/60)/60)/24)+DATE(1970,1,1)+(-5/24)</f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1">
        <f>Table1[[#This Row],[pledged]]/Table1[[#This Row],[goal]]</f>
        <v>5.6800000000000002E-3</v>
      </c>
      <c r="P2123">
        <f>ROUND(Table1[[#This Row],[pledged]]/Table1[[#This Row],[backers_count]],0)</f>
        <v>28</v>
      </c>
      <c r="Q2123" t="str">
        <f>LEFT(Table1[[#This Row],[Category and Sub-Category]],FIND("/",Table1[[#This Row],[Category and Sub-Category]])-1)</f>
        <v>games</v>
      </c>
      <c r="R2123" t="str">
        <f>RIGHT(Table1[[#This Row],[Category and Sub-Category]],LEN(Table1[[#This Row],[Category and Sub-Category]])-FIND("/",Table1[[#This Row],[Category and Sub-Category]]))</f>
        <v>video games</v>
      </c>
      <c r="S2123" s="9">
        <f>(((Table1[[#This Row],[launched_at]]/60)/60)/24)+DATE(1970,1,1)+(-5/24)</f>
        <v>42716.534120370365</v>
      </c>
      <c r="T2123" s="9">
        <f>(((Table1[[#This Row],[deadline]]/60)/60)/24)+DATE(1970,1,1)+(-5/24)</f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1">
        <f>Table1[[#This Row],[pledged]]/Table1[[#This Row],[goal]]</f>
        <v>3.875E-3</v>
      </c>
      <c r="P2124">
        <f>ROUND(Table1[[#This Row],[pledged]]/Table1[[#This Row],[backers_count]],0)</f>
        <v>103</v>
      </c>
      <c r="Q2124" t="str">
        <f>LEFT(Table1[[#This Row],[Category and Sub-Category]],FIND("/",Table1[[#This Row],[Category and Sub-Category]])-1)</f>
        <v>games</v>
      </c>
      <c r="R2124" t="str">
        <f>RIGHT(Table1[[#This Row],[Category and Sub-Category]],LEN(Table1[[#This Row],[Category and Sub-Category]])-FIND("/",Table1[[#This Row],[Category and Sub-Category]]))</f>
        <v>video games</v>
      </c>
      <c r="S2124" s="9">
        <f>(((Table1[[#This Row],[launched_at]]/60)/60)/24)+DATE(1970,1,1)+(-5/24)</f>
        <v>42712.092233796291</v>
      </c>
      <c r="T2124" s="9">
        <f>(((Table1[[#This Row],[deadline]]/60)/60)/24)+DATE(1970,1,1)+(-5/24)</f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1">
        <f>Table1[[#This Row],[pledged]]/Table1[[#This Row],[goal]]</f>
        <v>0.1</v>
      </c>
      <c r="P2125">
        <f>ROUND(Table1[[#This Row],[pledged]]/Table1[[#This Row],[backers_count]],0)</f>
        <v>10</v>
      </c>
      <c r="Q2125" t="str">
        <f>LEFT(Table1[[#This Row],[Category and Sub-Category]],FIND("/",Table1[[#This Row],[Category and Sub-Category]])-1)</f>
        <v>games</v>
      </c>
      <c r="R2125" t="str">
        <f>RIGHT(Table1[[#This Row],[Category and Sub-Category]],LEN(Table1[[#This Row],[Category and Sub-Category]])-FIND("/",Table1[[#This Row],[Category and Sub-Category]]))</f>
        <v>video games</v>
      </c>
      <c r="S2125" s="9">
        <f>(((Table1[[#This Row],[launched_at]]/60)/60)/24)+DATE(1970,1,1)+(-5/24)</f>
        <v>40198.216516203705</v>
      </c>
      <c r="T2125" s="9">
        <f>(((Table1[[#This Row],[deadline]]/60)/60)/24)+DATE(1970,1,1)+(-5/24)</f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1">
        <f>Table1[[#This Row],[pledged]]/Table1[[#This Row],[goal]]</f>
        <v>0.10454545454545454</v>
      </c>
      <c r="P2126">
        <f>ROUND(Table1[[#This Row],[pledged]]/Table1[[#This Row],[backers_count]],0)</f>
        <v>23</v>
      </c>
      <c r="Q2126" t="str">
        <f>LEFT(Table1[[#This Row],[Category and Sub-Category]],FIND("/",Table1[[#This Row],[Category and Sub-Category]])-1)</f>
        <v>games</v>
      </c>
      <c r="R2126" t="str">
        <f>RIGHT(Table1[[#This Row],[Category and Sub-Category]],LEN(Table1[[#This Row],[Category and Sub-Category]])-FIND("/",Table1[[#This Row],[Category and Sub-Category]]))</f>
        <v>video games</v>
      </c>
      <c r="S2126" s="9">
        <f>(((Table1[[#This Row],[launched_at]]/60)/60)/24)+DATE(1970,1,1)+(-5/24)</f>
        <v>40463.819849537031</v>
      </c>
      <c r="T2126" s="9">
        <f>(((Table1[[#This Row],[deadline]]/60)/60)/24)+DATE(1970,1,1)+(-5/24)</f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1">
        <f>Table1[[#This Row],[pledged]]/Table1[[#This Row],[goal]]</f>
        <v>1.4200000000000001E-2</v>
      </c>
      <c r="P2127">
        <f>ROUND(Table1[[#This Row],[pledged]]/Table1[[#This Row],[backers_count]],0)</f>
        <v>32</v>
      </c>
      <c r="Q2127" t="str">
        <f>LEFT(Table1[[#This Row],[Category and Sub-Category]],FIND("/",Table1[[#This Row],[Category and Sub-Category]])-1)</f>
        <v>games</v>
      </c>
      <c r="R2127" t="str">
        <f>RIGHT(Table1[[#This Row],[Category and Sub-Category]],LEN(Table1[[#This Row],[Category and Sub-Category]])-FIND("/",Table1[[#This Row],[Category and Sub-Category]]))</f>
        <v>video games</v>
      </c>
      <c r="S2127" s="9">
        <f>(((Table1[[#This Row],[launched_at]]/60)/60)/24)+DATE(1970,1,1)+(-5/24)</f>
        <v>42190.815196759257</v>
      </c>
      <c r="T2127" s="9">
        <f>(((Table1[[#This Row],[deadline]]/60)/60)/24)+DATE(1970,1,1)+(-5/24)</f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1">
        <f>Table1[[#This Row],[pledged]]/Table1[[#This Row],[goal]]</f>
        <v>5.0000000000000001E-4</v>
      </c>
      <c r="P2128">
        <f>ROUND(Table1[[#This Row],[pledged]]/Table1[[#This Row],[backers_count]],0)</f>
        <v>5</v>
      </c>
      <c r="Q2128" t="str">
        <f>LEFT(Table1[[#This Row],[Category and Sub-Category]],FIND("/",Table1[[#This Row],[Category and Sub-Category]])-1)</f>
        <v>games</v>
      </c>
      <c r="R2128" t="str">
        <f>RIGHT(Table1[[#This Row],[Category and Sub-Category]],LEN(Table1[[#This Row],[Category and Sub-Category]])-FIND("/",Table1[[#This Row],[Category and Sub-Category]]))</f>
        <v>video games</v>
      </c>
      <c r="S2128" s="9">
        <f>(((Table1[[#This Row],[launched_at]]/60)/60)/24)+DATE(1970,1,1)+(-5/24)</f>
        <v>41951.76489583333</v>
      </c>
      <c r="T2128" s="9">
        <f>(((Table1[[#This Row],[deadline]]/60)/60)/24)+DATE(1970,1,1)+(-5/24)</f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1">
        <f>Table1[[#This Row],[pledged]]/Table1[[#This Row],[goal]]</f>
        <v>0.28842857142857142</v>
      </c>
      <c r="P2129">
        <f>ROUND(Table1[[#This Row],[pledged]]/Table1[[#This Row],[backers_count]],0)</f>
        <v>34</v>
      </c>
      <c r="Q2129" t="str">
        <f>LEFT(Table1[[#This Row],[Category and Sub-Category]],FIND("/",Table1[[#This Row],[Category and Sub-Category]])-1)</f>
        <v>games</v>
      </c>
      <c r="R2129" t="str">
        <f>RIGHT(Table1[[#This Row],[Category and Sub-Category]],LEN(Table1[[#This Row],[Category and Sub-Category]])-FIND("/",Table1[[#This Row],[Category and Sub-Category]]))</f>
        <v>video games</v>
      </c>
      <c r="S2129" s="9">
        <f>(((Table1[[#This Row],[launched_at]]/60)/60)/24)+DATE(1970,1,1)+(-5/24)</f>
        <v>42045.297025462954</v>
      </c>
      <c r="T2129" s="9">
        <f>(((Table1[[#This Row],[deadline]]/60)/60)/24)+DATE(1970,1,1)+(-5/24)</f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1">
        <f>Table1[[#This Row],[pledged]]/Table1[[#This Row],[goal]]</f>
        <v>1.6666666666666668E-3</v>
      </c>
      <c r="P2130">
        <f>ROUND(Table1[[#This Row],[pledged]]/Table1[[#This Row],[backers_count]],0)</f>
        <v>25</v>
      </c>
      <c r="Q2130" t="str">
        <f>LEFT(Table1[[#This Row],[Category and Sub-Category]],FIND("/",Table1[[#This Row],[Category and Sub-Category]])-1)</f>
        <v>games</v>
      </c>
      <c r="R2130" t="str">
        <f>RIGHT(Table1[[#This Row],[Category and Sub-Category]],LEN(Table1[[#This Row],[Category and Sub-Category]])-FIND("/",Table1[[#This Row],[Category and Sub-Category]]))</f>
        <v>video games</v>
      </c>
      <c r="S2130" s="9">
        <f>(((Table1[[#This Row],[launched_at]]/60)/60)/24)+DATE(1970,1,1)+(-5/24)</f>
        <v>41843.564456018517</v>
      </c>
      <c r="T2130" s="9">
        <f>(((Table1[[#This Row],[deadline]]/60)/60)/24)+DATE(1970,1,1)+(-5/24)</f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1">
        <f>Table1[[#This Row],[pledged]]/Table1[[#This Row],[goal]]</f>
        <v>0.11799999999999999</v>
      </c>
      <c r="P2131">
        <f>ROUND(Table1[[#This Row],[pledged]]/Table1[[#This Row],[backers_count]],0)</f>
        <v>20</v>
      </c>
      <c r="Q2131" t="str">
        <f>LEFT(Table1[[#This Row],[Category and Sub-Category]],FIND("/",Table1[[#This Row],[Category and Sub-Category]])-1)</f>
        <v>games</v>
      </c>
      <c r="R2131" t="str">
        <f>RIGHT(Table1[[#This Row],[Category and Sub-Category]],LEN(Table1[[#This Row],[Category and Sub-Category]])-FIND("/",Table1[[#This Row],[Category and Sub-Category]]))</f>
        <v>video games</v>
      </c>
      <c r="S2131" s="9">
        <f>(((Table1[[#This Row],[launched_at]]/60)/60)/24)+DATE(1970,1,1)+(-5/24)</f>
        <v>42408.815972222219</v>
      </c>
      <c r="T2131" s="9">
        <f>(((Table1[[#This Row],[deadline]]/60)/60)/24)+DATE(1970,1,1)+(-5/24)</f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1">
        <f>Table1[[#This Row],[pledged]]/Table1[[#This Row],[goal]]</f>
        <v>2.0238095238095236E-3</v>
      </c>
      <c r="P2132">
        <f>ROUND(Table1[[#This Row],[pledged]]/Table1[[#This Row],[backers_count]],0)</f>
        <v>21</v>
      </c>
      <c r="Q2132" t="str">
        <f>LEFT(Table1[[#This Row],[Category and Sub-Category]],FIND("/",Table1[[#This Row],[Category and Sub-Category]])-1)</f>
        <v>games</v>
      </c>
      <c r="R2132" t="str">
        <f>RIGHT(Table1[[#This Row],[Category and Sub-Category]],LEN(Table1[[#This Row],[Category and Sub-Category]])-FIND("/",Table1[[#This Row],[Category and Sub-Category]]))</f>
        <v>video games</v>
      </c>
      <c r="S2132" s="9">
        <f>(((Table1[[#This Row],[launched_at]]/60)/60)/24)+DATE(1970,1,1)+(-5/24)</f>
        <v>41831.87804398148</v>
      </c>
      <c r="T2132" s="9">
        <f>(((Table1[[#This Row],[deadline]]/60)/60)/24)+DATE(1970,1,1)+(-5/24)</f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1">
        <f>Table1[[#This Row],[pledged]]/Table1[[#This Row],[goal]]</f>
        <v>0.05</v>
      </c>
      <c r="P2133">
        <f>ROUND(Table1[[#This Row],[pledged]]/Table1[[#This Row],[backers_count]],0)</f>
        <v>8</v>
      </c>
      <c r="Q2133" t="str">
        <f>LEFT(Table1[[#This Row],[Category and Sub-Category]],FIND("/",Table1[[#This Row],[Category and Sub-Category]])-1)</f>
        <v>games</v>
      </c>
      <c r="R2133" t="str">
        <f>RIGHT(Table1[[#This Row],[Category and Sub-Category]],LEN(Table1[[#This Row],[Category and Sub-Category]])-FIND("/",Table1[[#This Row],[Category and Sub-Category]]))</f>
        <v>video games</v>
      </c>
      <c r="S2133" s="9">
        <f>(((Table1[[#This Row],[launched_at]]/60)/60)/24)+DATE(1970,1,1)+(-5/24)</f>
        <v>42166.998738425922</v>
      </c>
      <c r="T2133" s="9">
        <f>(((Table1[[#This Row],[deadline]]/60)/60)/24)+DATE(1970,1,1)+(-5/24)</f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1">
        <f>Table1[[#This Row],[pledged]]/Table1[[#This Row],[goal]]</f>
        <v>2.1129899999999997E-2</v>
      </c>
      <c r="P2134">
        <f>ROUND(Table1[[#This Row],[pledged]]/Table1[[#This Row],[backers_count]],0)</f>
        <v>21</v>
      </c>
      <c r="Q2134" t="str">
        <f>LEFT(Table1[[#This Row],[Category and Sub-Category]],FIND("/",Table1[[#This Row],[Category and Sub-Category]])-1)</f>
        <v>games</v>
      </c>
      <c r="R2134" t="str">
        <f>RIGHT(Table1[[#This Row],[Category and Sub-Category]],LEN(Table1[[#This Row],[Category and Sub-Category]])-FIND("/",Table1[[#This Row],[Category and Sub-Category]]))</f>
        <v>video games</v>
      </c>
      <c r="S2134" s="9">
        <f>(((Table1[[#This Row],[launched_at]]/60)/60)/24)+DATE(1970,1,1)+(-5/24)</f>
        <v>41643.27884259259</v>
      </c>
      <c r="T2134" s="9">
        <f>(((Table1[[#This Row],[deadline]]/60)/60)/24)+DATE(1970,1,1)+(-5/24)</f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1">
        <f>Table1[[#This Row],[pledged]]/Table1[[#This Row],[goal]]</f>
        <v>1.6E-2</v>
      </c>
      <c r="P2135">
        <f>ROUND(Table1[[#This Row],[pledged]]/Table1[[#This Row],[backers_count]],0)</f>
        <v>5</v>
      </c>
      <c r="Q2135" t="str">
        <f>LEFT(Table1[[#This Row],[Category and Sub-Category]],FIND("/",Table1[[#This Row],[Category and Sub-Category]])-1)</f>
        <v>games</v>
      </c>
      <c r="R2135" t="str">
        <f>RIGHT(Table1[[#This Row],[Category and Sub-Category]],LEN(Table1[[#This Row],[Category and Sub-Category]])-FIND("/",Table1[[#This Row],[Category and Sub-Category]]))</f>
        <v>video games</v>
      </c>
      <c r="S2135" s="9">
        <f>(((Table1[[#This Row],[launched_at]]/60)/60)/24)+DATE(1970,1,1)+(-5/24)</f>
        <v>40618.888877314814</v>
      </c>
      <c r="T2135" s="9">
        <f>(((Table1[[#This Row],[deadline]]/60)/60)/24)+DATE(1970,1,1)+(-5/24)</f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1">
        <f>Table1[[#This Row],[pledged]]/Table1[[#This Row],[goal]]</f>
        <v>1.7333333333333333E-2</v>
      </c>
      <c r="P2136">
        <f>ROUND(Table1[[#This Row],[pledged]]/Table1[[#This Row],[backers_count]],0)</f>
        <v>35</v>
      </c>
      <c r="Q2136" t="str">
        <f>LEFT(Table1[[#This Row],[Category and Sub-Category]],FIND("/",Table1[[#This Row],[Category and Sub-Category]])-1)</f>
        <v>games</v>
      </c>
      <c r="R2136" t="str">
        <f>RIGHT(Table1[[#This Row],[Category and Sub-Category]],LEN(Table1[[#This Row],[Category and Sub-Category]])-FIND("/",Table1[[#This Row],[Category and Sub-Category]]))</f>
        <v>video games</v>
      </c>
      <c r="S2136" s="9">
        <f>(((Table1[[#This Row],[launched_at]]/60)/60)/24)+DATE(1970,1,1)+(-5/24)</f>
        <v>41361.678136574068</v>
      </c>
      <c r="T2136" s="9">
        <f>(((Table1[[#This Row],[deadline]]/60)/60)/24)+DATE(1970,1,1)+(-5/24)</f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1">
        <f>Table1[[#This Row],[pledged]]/Table1[[#This Row],[goal]]</f>
        <v>9.5600000000000004E-2</v>
      </c>
      <c r="P2137">
        <f>ROUND(Table1[[#This Row],[pledged]]/Table1[[#This Row],[backers_count]],0)</f>
        <v>22</v>
      </c>
      <c r="Q2137" t="str">
        <f>LEFT(Table1[[#This Row],[Category and Sub-Category]],FIND("/",Table1[[#This Row],[Category and Sub-Category]])-1)</f>
        <v>games</v>
      </c>
      <c r="R2137" t="str">
        <f>RIGHT(Table1[[#This Row],[Category and Sub-Category]],LEN(Table1[[#This Row],[Category and Sub-Category]])-FIND("/",Table1[[#This Row],[Category and Sub-Category]]))</f>
        <v>video games</v>
      </c>
      <c r="S2137" s="9">
        <f>(((Table1[[#This Row],[launched_at]]/60)/60)/24)+DATE(1970,1,1)+(-5/24)</f>
        <v>41156.755011574067</v>
      </c>
      <c r="T2137" s="9">
        <f>(((Table1[[#This Row],[deadline]]/60)/60)/24)+DATE(1970,1,1)+(-5/24)</f>
        <v>41186.755011574067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1">
        <f>Table1[[#This Row],[pledged]]/Table1[[#This Row],[goal]]</f>
        <v>5.9612499999999998E-4</v>
      </c>
      <c r="P2138">
        <f>ROUND(Table1[[#This Row],[pledged]]/Table1[[#This Row],[backers_count]],0)</f>
        <v>12</v>
      </c>
      <c r="Q2138" t="str">
        <f>LEFT(Table1[[#This Row],[Category and Sub-Category]],FIND("/",Table1[[#This Row],[Category and Sub-Category]])-1)</f>
        <v>games</v>
      </c>
      <c r="R2138" t="str">
        <f>RIGHT(Table1[[#This Row],[Category and Sub-Category]],LEN(Table1[[#This Row],[Category and Sub-Category]])-FIND("/",Table1[[#This Row],[Category and Sub-Category]]))</f>
        <v>video games</v>
      </c>
      <c r="S2138" s="9">
        <f>(((Table1[[#This Row],[launched_at]]/60)/60)/24)+DATE(1970,1,1)+(-5/24)</f>
        <v>41536.300763888888</v>
      </c>
      <c r="T2138" s="9">
        <f>(((Table1[[#This Row],[deadline]]/60)/60)/24)+DATE(1970,1,1)+(-5/24)</f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1">
        <f>Table1[[#This Row],[pledged]]/Table1[[#This Row],[goal]]</f>
        <v>0.28405999999999998</v>
      </c>
      <c r="P2139">
        <f>ROUND(Table1[[#This Row],[pledged]]/Table1[[#This Row],[backers_count]],0)</f>
        <v>27</v>
      </c>
      <c r="Q2139" t="str">
        <f>LEFT(Table1[[#This Row],[Category and Sub-Category]],FIND("/",Table1[[#This Row],[Category and Sub-Category]])-1)</f>
        <v>games</v>
      </c>
      <c r="R2139" t="str">
        <f>RIGHT(Table1[[#This Row],[Category and Sub-Category]],LEN(Table1[[#This Row],[Category and Sub-Category]])-FIND("/",Table1[[#This Row],[Category and Sub-Category]]))</f>
        <v>video games</v>
      </c>
      <c r="S2139" s="9">
        <f>(((Table1[[#This Row],[launched_at]]/60)/60)/24)+DATE(1970,1,1)+(-5/24)</f>
        <v>41948.562835648147</v>
      </c>
      <c r="T2139" s="9">
        <f>(((Table1[[#This Row],[deadline]]/60)/60)/24)+DATE(1970,1,1)+(-5/24)</f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1">
        <f>Table1[[#This Row],[pledged]]/Table1[[#This Row],[goal]]</f>
        <v>0.128</v>
      </c>
      <c r="P2140">
        <f>ROUND(Table1[[#This Row],[pledged]]/Table1[[#This Row],[backers_count]],0)</f>
        <v>11</v>
      </c>
      <c r="Q2140" t="str">
        <f>LEFT(Table1[[#This Row],[Category and Sub-Category]],FIND("/",Table1[[#This Row],[Category and Sub-Category]])-1)</f>
        <v>games</v>
      </c>
      <c r="R2140" t="str">
        <f>RIGHT(Table1[[#This Row],[Category and Sub-Category]],LEN(Table1[[#This Row],[Category and Sub-Category]])-FIND("/",Table1[[#This Row],[Category and Sub-Category]]))</f>
        <v>video games</v>
      </c>
      <c r="S2140" s="9">
        <f>(((Table1[[#This Row],[launched_at]]/60)/60)/24)+DATE(1970,1,1)+(-5/24)</f>
        <v>41556.804849537039</v>
      </c>
      <c r="T2140" s="9">
        <f>(((Table1[[#This Row],[deadline]]/60)/60)/24)+DATE(1970,1,1)+(-5/24)</f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1">
        <f>Table1[[#This Row],[pledged]]/Table1[[#This Row],[goal]]</f>
        <v>5.4199999999999998E-2</v>
      </c>
      <c r="P2141">
        <f>ROUND(Table1[[#This Row],[pledged]]/Table1[[#This Row],[backers_count]],0)</f>
        <v>29</v>
      </c>
      <c r="Q2141" t="str">
        <f>LEFT(Table1[[#This Row],[Category and Sub-Category]],FIND("/",Table1[[#This Row],[Category and Sub-Category]])-1)</f>
        <v>games</v>
      </c>
      <c r="R2141" t="str">
        <f>RIGHT(Table1[[#This Row],[Category and Sub-Category]],LEN(Table1[[#This Row],[Category and Sub-Category]])-FIND("/",Table1[[#This Row],[Category and Sub-Category]]))</f>
        <v>video games</v>
      </c>
      <c r="S2141" s="9">
        <f>(((Table1[[#This Row],[launched_at]]/60)/60)/24)+DATE(1970,1,1)+(-5/24)</f>
        <v>42647.541759259257</v>
      </c>
      <c r="T2141" s="9">
        <f>(((Table1[[#This Row],[deadline]]/60)/60)/24)+DATE(1970,1,1)+(-5/24)</f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1">
        <f>Table1[[#This Row],[pledged]]/Table1[[#This Row],[goal]]</f>
        <v>1.1199999999999999E-3</v>
      </c>
      <c r="P2142">
        <f>ROUND(Table1[[#This Row],[pledged]]/Table1[[#This Row],[backers_count]],0)</f>
        <v>51</v>
      </c>
      <c r="Q2142" t="str">
        <f>LEFT(Table1[[#This Row],[Category and Sub-Category]],FIND("/",Table1[[#This Row],[Category and Sub-Category]])-1)</f>
        <v>games</v>
      </c>
      <c r="R2142" t="str">
        <f>RIGHT(Table1[[#This Row],[Category and Sub-Category]],LEN(Table1[[#This Row],[Category and Sub-Category]])-FIND("/",Table1[[#This Row],[Category and Sub-Category]]))</f>
        <v>video games</v>
      </c>
      <c r="S2142" s="9">
        <f>(((Table1[[#This Row],[launched_at]]/60)/60)/24)+DATE(1970,1,1)+(-5/24)</f>
        <v>41255.625277777777</v>
      </c>
      <c r="T2142" s="9">
        <f>(((Table1[[#This Row],[deadline]]/60)/60)/24)+DATE(1970,1,1)+(-5/24)</f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1">
        <f>Table1[[#This Row],[pledged]]/Table1[[#This Row],[goal]]</f>
        <v>0</v>
      </c>
      <c r="P2143" t="e">
        <f>ROUND(Table1[[#This Row],[pledged]]/Table1[[#This Row],[backers_count]],0)</f>
        <v>#DIV/0!</v>
      </c>
      <c r="Q2143" t="str">
        <f>LEFT(Table1[[#This Row],[Category and Sub-Category]],FIND("/",Table1[[#This Row],[Category and Sub-Category]])-1)</f>
        <v>games</v>
      </c>
      <c r="R2143" t="str">
        <f>RIGHT(Table1[[#This Row],[Category and Sub-Category]],LEN(Table1[[#This Row],[Category and Sub-Category]])-FIND("/",Table1[[#This Row],[Category and Sub-Category]]))</f>
        <v>video games</v>
      </c>
      <c r="S2143" s="9">
        <f>(((Table1[[#This Row],[launched_at]]/60)/60)/24)+DATE(1970,1,1)+(-5/24)</f>
        <v>41927.027303240735</v>
      </c>
      <c r="T2143" s="9">
        <f>(((Table1[[#This Row],[deadline]]/60)/60)/24)+DATE(1970,1,1)+(-5/24)</f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1">
        <f>Table1[[#This Row],[pledged]]/Table1[[#This Row],[goal]]</f>
        <v>5.7238095238095241E-2</v>
      </c>
      <c r="P2144">
        <f>ROUND(Table1[[#This Row],[pledged]]/Table1[[#This Row],[backers_count]],0)</f>
        <v>50</v>
      </c>
      <c r="Q2144" t="str">
        <f>LEFT(Table1[[#This Row],[Category and Sub-Category]],FIND("/",Table1[[#This Row],[Category and Sub-Category]])-1)</f>
        <v>games</v>
      </c>
      <c r="R2144" t="str">
        <f>RIGHT(Table1[[#This Row],[Category and Sub-Category]],LEN(Table1[[#This Row],[Category and Sub-Category]])-FIND("/",Table1[[#This Row],[Category and Sub-Category]]))</f>
        <v>video games</v>
      </c>
      <c r="S2144" s="9">
        <f>(((Table1[[#This Row],[launched_at]]/60)/60)/24)+DATE(1970,1,1)+(-5/24)</f>
        <v>42340.493171296293</v>
      </c>
      <c r="T2144" s="9">
        <f>(((Table1[[#This Row],[deadline]]/60)/60)/24)+DATE(1970,1,1)+(-5/24)</f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1">
        <f>Table1[[#This Row],[pledged]]/Table1[[#This Row],[goal]]</f>
        <v>0.1125</v>
      </c>
      <c r="P2145">
        <f>ROUND(Table1[[#This Row],[pledged]]/Table1[[#This Row],[backers_count]],0)</f>
        <v>45</v>
      </c>
      <c r="Q2145" t="str">
        <f>LEFT(Table1[[#This Row],[Category and Sub-Category]],FIND("/",Table1[[#This Row],[Category and Sub-Category]])-1)</f>
        <v>games</v>
      </c>
      <c r="R2145" t="str">
        <f>RIGHT(Table1[[#This Row],[Category and Sub-Category]],LEN(Table1[[#This Row],[Category and Sub-Category]])-FIND("/",Table1[[#This Row],[Category and Sub-Category]]))</f>
        <v>video games</v>
      </c>
      <c r="S2145" s="9">
        <f>(((Table1[[#This Row],[launched_at]]/60)/60)/24)+DATE(1970,1,1)+(-5/24)</f>
        <v>40332.678379629629</v>
      </c>
      <c r="T2145" s="9">
        <f>(((Table1[[#This Row],[deadline]]/60)/60)/24)+DATE(1970,1,1)+(-5/24)</f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1">
        <f>Table1[[#This Row],[pledged]]/Table1[[#This Row],[goal]]</f>
        <v>1.7098591549295775E-2</v>
      </c>
      <c r="P2146">
        <f>ROUND(Table1[[#This Row],[pledged]]/Table1[[#This Row],[backers_count]],0)</f>
        <v>25</v>
      </c>
      <c r="Q2146" t="str">
        <f>LEFT(Table1[[#This Row],[Category and Sub-Category]],FIND("/",Table1[[#This Row],[Category and Sub-Category]])-1)</f>
        <v>games</v>
      </c>
      <c r="R2146" t="str">
        <f>RIGHT(Table1[[#This Row],[Category and Sub-Category]],LEN(Table1[[#This Row],[Category and Sub-Category]])-FIND("/",Table1[[#This Row],[Category and Sub-Category]]))</f>
        <v>video games</v>
      </c>
      <c r="S2146" s="9">
        <f>(((Table1[[#This Row],[launched_at]]/60)/60)/24)+DATE(1970,1,1)+(-5/24)</f>
        <v>41499.338425925926</v>
      </c>
      <c r="T2146" s="9">
        <f>(((Table1[[#This Row],[deadline]]/60)/60)/24)+DATE(1970,1,1)+(-5/24)</f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1">
        <f>Table1[[#This Row],[pledged]]/Table1[[#This Row],[goal]]</f>
        <v>0.30433333333333334</v>
      </c>
      <c r="P2147">
        <f>ROUND(Table1[[#This Row],[pledged]]/Table1[[#This Row],[backers_count]],0)</f>
        <v>51</v>
      </c>
      <c r="Q2147" t="str">
        <f>LEFT(Table1[[#This Row],[Category and Sub-Category]],FIND("/",Table1[[#This Row],[Category and Sub-Category]])-1)</f>
        <v>games</v>
      </c>
      <c r="R2147" t="str">
        <f>RIGHT(Table1[[#This Row],[Category and Sub-Category]],LEN(Table1[[#This Row],[Category and Sub-Category]])-FIND("/",Table1[[#This Row],[Category and Sub-Category]]))</f>
        <v>video games</v>
      </c>
      <c r="S2147" s="9">
        <f>(((Table1[[#This Row],[launched_at]]/60)/60)/24)+DATE(1970,1,1)+(-5/24)</f>
        <v>41575.029097222221</v>
      </c>
      <c r="T2147" s="9">
        <f>(((Table1[[#This Row],[deadline]]/60)/60)/24)+DATE(1970,1,1)+(-5/24)</f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1">
        <f>Table1[[#This Row],[pledged]]/Table1[[#This Row],[goal]]</f>
        <v>2.0000000000000001E-4</v>
      </c>
      <c r="P2148">
        <f>ROUND(Table1[[#This Row],[pledged]]/Table1[[#This Row],[backers_count]],0)</f>
        <v>1</v>
      </c>
      <c r="Q2148" t="str">
        <f>LEFT(Table1[[#This Row],[Category and Sub-Category]],FIND("/",Table1[[#This Row],[Category and Sub-Category]])-1)</f>
        <v>games</v>
      </c>
      <c r="R2148" t="str">
        <f>RIGHT(Table1[[#This Row],[Category and Sub-Category]],LEN(Table1[[#This Row],[Category and Sub-Category]])-FIND("/",Table1[[#This Row],[Category and Sub-Category]]))</f>
        <v>video games</v>
      </c>
      <c r="S2148" s="9">
        <f>(((Table1[[#This Row],[launched_at]]/60)/60)/24)+DATE(1970,1,1)+(-5/24)</f>
        <v>42397.471180555549</v>
      </c>
      <c r="T2148" s="9">
        <f>(((Table1[[#This Row],[deadline]]/60)/60)/24)+DATE(1970,1,1)+(-5/24)</f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1">
        <f>Table1[[#This Row],[pledged]]/Table1[[#This Row],[goal]]</f>
        <v>6.9641025641025639E-3</v>
      </c>
      <c r="P2149">
        <f>ROUND(Table1[[#This Row],[pledged]]/Table1[[#This Row],[backers_count]],0)</f>
        <v>49</v>
      </c>
      <c r="Q2149" t="str">
        <f>LEFT(Table1[[#This Row],[Category and Sub-Category]],FIND("/",Table1[[#This Row],[Category and Sub-Category]])-1)</f>
        <v>games</v>
      </c>
      <c r="R2149" t="str">
        <f>RIGHT(Table1[[#This Row],[Category and Sub-Category]],LEN(Table1[[#This Row],[Category and Sub-Category]])-FIND("/",Table1[[#This Row],[Category and Sub-Category]]))</f>
        <v>video games</v>
      </c>
      <c r="S2149" s="9">
        <f>(((Table1[[#This Row],[launched_at]]/60)/60)/24)+DATE(1970,1,1)+(-5/24)</f>
        <v>41927.087361111109</v>
      </c>
      <c r="T2149" s="9">
        <f>(((Table1[[#This Row],[deadline]]/60)/60)/24)+DATE(1970,1,1)+(-5/24)</f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1">
        <f>Table1[[#This Row],[pledged]]/Table1[[#This Row],[goal]]</f>
        <v>0.02</v>
      </c>
      <c r="P2150">
        <f>ROUND(Table1[[#This Row],[pledged]]/Table1[[#This Row],[backers_count]],0)</f>
        <v>1</v>
      </c>
      <c r="Q2150" t="str">
        <f>LEFT(Table1[[#This Row],[Category and Sub-Category]],FIND("/",Table1[[#This Row],[Category and Sub-Category]])-1)</f>
        <v>games</v>
      </c>
      <c r="R2150" t="str">
        <f>RIGHT(Table1[[#This Row],[Category and Sub-Category]],LEN(Table1[[#This Row],[Category and Sub-Category]])-FIND("/",Table1[[#This Row],[Category and Sub-Category]]))</f>
        <v>video games</v>
      </c>
      <c r="S2150" s="9">
        <f>(((Table1[[#This Row],[launched_at]]/60)/60)/24)+DATE(1970,1,1)+(-5/24)</f>
        <v>42066.525254629632</v>
      </c>
      <c r="T2150" s="9">
        <f>(((Table1[[#This Row],[deadline]]/60)/60)/24)+DATE(1970,1,1)+(-5/24)</f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1">
        <f>Table1[[#This Row],[pledged]]/Table1[[#This Row],[goal]]</f>
        <v>0</v>
      </c>
      <c r="P2151" t="e">
        <f>ROUND(Table1[[#This Row],[pledged]]/Table1[[#This Row],[backers_count]],0)</f>
        <v>#DIV/0!</v>
      </c>
      <c r="Q2151" t="str">
        <f>LEFT(Table1[[#This Row],[Category and Sub-Category]],FIND("/",Table1[[#This Row],[Category and Sub-Category]])-1)</f>
        <v>games</v>
      </c>
      <c r="R2151" t="str">
        <f>RIGHT(Table1[[#This Row],[Category and Sub-Category]],LEN(Table1[[#This Row],[Category and Sub-Category]])-FIND("/",Table1[[#This Row],[Category and Sub-Category]]))</f>
        <v>video games</v>
      </c>
      <c r="S2151" s="9">
        <f>(((Table1[[#This Row],[launched_at]]/60)/60)/24)+DATE(1970,1,1)+(-5/24)</f>
        <v>40354.816620370366</v>
      </c>
      <c r="T2151" s="9">
        <f>(((Table1[[#This Row],[deadline]]/60)/60)/24)+DATE(1970,1,1)+(-5/24)</f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1">
        <f>Table1[[#This Row],[pledged]]/Table1[[#This Row],[goal]]</f>
        <v>8.0999999999999996E-3</v>
      </c>
      <c r="P2152">
        <f>ROUND(Table1[[#This Row],[pledged]]/Table1[[#This Row],[backers_count]],0)</f>
        <v>101</v>
      </c>
      <c r="Q2152" t="str">
        <f>LEFT(Table1[[#This Row],[Category and Sub-Category]],FIND("/",Table1[[#This Row],[Category and Sub-Category]])-1)</f>
        <v>games</v>
      </c>
      <c r="R2152" t="str">
        <f>RIGHT(Table1[[#This Row],[Category and Sub-Category]],LEN(Table1[[#This Row],[Category and Sub-Category]])-FIND("/",Table1[[#This Row],[Category and Sub-Category]]))</f>
        <v>video games</v>
      </c>
      <c r="S2152" s="9">
        <f>(((Table1[[#This Row],[launched_at]]/60)/60)/24)+DATE(1970,1,1)+(-5/24)</f>
        <v>42534.076377314814</v>
      </c>
      <c r="T2152" s="9">
        <f>(((Table1[[#This Row],[deadline]]/60)/60)/24)+DATE(1970,1,1)+(-5/24)</f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1">
        <f>Table1[[#This Row],[pledged]]/Table1[[#This Row],[goal]]</f>
        <v>2.6222222222222224E-3</v>
      </c>
      <c r="P2153">
        <f>ROUND(Table1[[#This Row],[pledged]]/Table1[[#This Row],[backers_count]],0)</f>
        <v>20</v>
      </c>
      <c r="Q2153" t="str">
        <f>LEFT(Table1[[#This Row],[Category and Sub-Category]],FIND("/",Table1[[#This Row],[Category and Sub-Category]])-1)</f>
        <v>games</v>
      </c>
      <c r="R2153" t="str">
        <f>RIGHT(Table1[[#This Row],[Category and Sub-Category]],LEN(Table1[[#This Row],[Category and Sub-Category]])-FIND("/",Table1[[#This Row],[Category and Sub-Category]]))</f>
        <v>video games</v>
      </c>
      <c r="S2153" s="9">
        <f>(((Table1[[#This Row],[launched_at]]/60)/60)/24)+DATE(1970,1,1)+(-5/24)</f>
        <v>42520.639050925929</v>
      </c>
      <c r="T2153" s="9">
        <f>(((Table1[[#This Row],[deadline]]/60)/60)/24)+DATE(1970,1,1)+(-5/24)</f>
        <v>42550.639050925929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1">
        <f>Table1[[#This Row],[pledged]]/Table1[[#This Row],[goal]]</f>
        <v>1.6666666666666668E-3</v>
      </c>
      <c r="P2154">
        <f>ROUND(Table1[[#This Row],[pledged]]/Table1[[#This Row],[backers_count]],0)</f>
        <v>13</v>
      </c>
      <c r="Q2154" t="str">
        <f>LEFT(Table1[[#This Row],[Category and Sub-Category]],FIND("/",Table1[[#This Row],[Category and Sub-Category]])-1)</f>
        <v>games</v>
      </c>
      <c r="R2154" t="str">
        <f>RIGHT(Table1[[#This Row],[Category and Sub-Category]],LEN(Table1[[#This Row],[Category and Sub-Category]])-FIND("/",Table1[[#This Row],[Category and Sub-Category]]))</f>
        <v>video games</v>
      </c>
      <c r="S2154" s="9">
        <f>(((Table1[[#This Row],[launched_at]]/60)/60)/24)+DATE(1970,1,1)+(-5/24)</f>
        <v>41683.62394675926</v>
      </c>
      <c r="T2154" s="9">
        <f>(((Table1[[#This Row],[deadline]]/60)/60)/24)+DATE(1970,1,1)+(-5/24)</f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1">
        <f>Table1[[#This Row],[pledged]]/Table1[[#This Row],[goal]]</f>
        <v>9.1244548809124457E-5</v>
      </c>
      <c r="P2155">
        <f>ROUND(Table1[[#This Row],[pledged]]/Table1[[#This Row],[backers_count]],0)</f>
        <v>9</v>
      </c>
      <c r="Q2155" t="str">
        <f>LEFT(Table1[[#This Row],[Category and Sub-Category]],FIND("/",Table1[[#This Row],[Category and Sub-Category]])-1)</f>
        <v>games</v>
      </c>
      <c r="R2155" t="str">
        <f>RIGHT(Table1[[#This Row],[Category and Sub-Category]],LEN(Table1[[#This Row],[Category and Sub-Category]])-FIND("/",Table1[[#This Row],[Category and Sub-Category]]))</f>
        <v>video games</v>
      </c>
      <c r="S2155" s="9">
        <f>(((Table1[[#This Row],[launched_at]]/60)/60)/24)+DATE(1970,1,1)+(-5/24)</f>
        <v>41974.702754629623</v>
      </c>
      <c r="T2155" s="9">
        <f>(((Table1[[#This Row],[deadline]]/60)/60)/24)+DATE(1970,1,1)+(-5/24)</f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1">
        <f>Table1[[#This Row],[pledged]]/Table1[[#This Row],[goal]]</f>
        <v>8.0000000000000002E-3</v>
      </c>
      <c r="P2156">
        <f>ROUND(Table1[[#This Row],[pledged]]/Table1[[#This Row],[backers_count]],0)</f>
        <v>1</v>
      </c>
      <c r="Q2156" t="str">
        <f>LEFT(Table1[[#This Row],[Category and Sub-Category]],FIND("/",Table1[[#This Row],[Category and Sub-Category]])-1)</f>
        <v>games</v>
      </c>
      <c r="R2156" t="str">
        <f>RIGHT(Table1[[#This Row],[Category and Sub-Category]],LEN(Table1[[#This Row],[Category and Sub-Category]])-FIND("/",Table1[[#This Row],[Category and Sub-Category]]))</f>
        <v>video games</v>
      </c>
      <c r="S2156" s="9">
        <f>(((Table1[[#This Row],[launched_at]]/60)/60)/24)+DATE(1970,1,1)+(-5/24)</f>
        <v>41647.42392361111</v>
      </c>
      <c r="T2156" s="9">
        <f>(((Table1[[#This Row],[deadline]]/60)/60)/24)+DATE(1970,1,1)+(-5/24)</f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1">
        <f>Table1[[#This Row],[pledged]]/Table1[[#This Row],[goal]]</f>
        <v>2.3E-2</v>
      </c>
      <c r="P2157">
        <f>ROUND(Table1[[#This Row],[pledged]]/Table1[[#This Row],[backers_count]],0)</f>
        <v>23</v>
      </c>
      <c r="Q2157" t="str">
        <f>LEFT(Table1[[#This Row],[Category and Sub-Category]],FIND("/",Table1[[#This Row],[Category and Sub-Category]])-1)</f>
        <v>games</v>
      </c>
      <c r="R2157" t="str">
        <f>RIGHT(Table1[[#This Row],[Category and Sub-Category]],LEN(Table1[[#This Row],[Category and Sub-Category]])-FIND("/",Table1[[#This Row],[Category and Sub-Category]]))</f>
        <v>video games</v>
      </c>
      <c r="S2157" s="9">
        <f>(((Table1[[#This Row],[launched_at]]/60)/60)/24)+DATE(1970,1,1)+(-5/24)</f>
        <v>42430.539178240739</v>
      </c>
      <c r="T2157" s="9">
        <f>(((Table1[[#This Row],[deadline]]/60)/60)/24)+DATE(1970,1,1)+(-5/24)</f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1">
        <f>Table1[[#This Row],[pledged]]/Table1[[#This Row],[goal]]</f>
        <v>2.6660714285714284E-2</v>
      </c>
      <c r="P2158">
        <f>ROUND(Table1[[#This Row],[pledged]]/Table1[[#This Row],[backers_count]],0)</f>
        <v>18</v>
      </c>
      <c r="Q2158" t="str">
        <f>LEFT(Table1[[#This Row],[Category and Sub-Category]],FIND("/",Table1[[#This Row],[Category and Sub-Category]])-1)</f>
        <v>games</v>
      </c>
      <c r="R2158" t="str">
        <f>RIGHT(Table1[[#This Row],[Category and Sub-Category]],LEN(Table1[[#This Row],[Category and Sub-Category]])-FIND("/",Table1[[#This Row],[Category and Sub-Category]]))</f>
        <v>video games</v>
      </c>
      <c r="S2158" s="9">
        <f>(((Table1[[#This Row],[launched_at]]/60)/60)/24)+DATE(1970,1,1)+(-5/24)</f>
        <v>41488.645902777775</v>
      </c>
      <c r="T2158" s="9">
        <f>(((Table1[[#This Row],[deadline]]/60)/60)/24)+DATE(1970,1,1)+(-5/24)</f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1">
        <f>Table1[[#This Row],[pledged]]/Table1[[#This Row],[goal]]</f>
        <v>0.28192</v>
      </c>
      <c r="P2159">
        <f>ROUND(Table1[[#This Row],[pledged]]/Table1[[#This Row],[backers_count]],0)</f>
        <v>371</v>
      </c>
      <c r="Q2159" t="str">
        <f>LEFT(Table1[[#This Row],[Category and Sub-Category]],FIND("/",Table1[[#This Row],[Category and Sub-Category]])-1)</f>
        <v>games</v>
      </c>
      <c r="R2159" t="str">
        <f>RIGHT(Table1[[#This Row],[Category and Sub-Category]],LEN(Table1[[#This Row],[Category and Sub-Category]])-FIND("/",Table1[[#This Row],[Category and Sub-Category]]))</f>
        <v>video games</v>
      </c>
      <c r="S2159" s="9">
        <f>(((Table1[[#This Row],[launched_at]]/60)/60)/24)+DATE(1970,1,1)+(-5/24)</f>
        <v>42694.772951388884</v>
      </c>
      <c r="T2159" s="9">
        <f>(((Table1[[#This Row],[deadline]]/60)/60)/24)+DATE(1970,1,1)+(-5/24)</f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1">
        <f>Table1[[#This Row],[pledged]]/Table1[[#This Row],[goal]]</f>
        <v>6.5900366666666668E-2</v>
      </c>
      <c r="P2160">
        <f>ROUND(Table1[[#This Row],[pledged]]/Table1[[#This Row],[backers_count]],0)</f>
        <v>64</v>
      </c>
      <c r="Q2160" t="str">
        <f>LEFT(Table1[[#This Row],[Category and Sub-Category]],FIND("/",Table1[[#This Row],[Category and Sub-Category]])-1)</f>
        <v>games</v>
      </c>
      <c r="R2160" t="str">
        <f>RIGHT(Table1[[#This Row],[Category and Sub-Category]],LEN(Table1[[#This Row],[Category and Sub-Category]])-FIND("/",Table1[[#This Row],[Category and Sub-Category]]))</f>
        <v>video games</v>
      </c>
      <c r="S2160" s="9">
        <f>(((Table1[[#This Row],[launched_at]]/60)/60)/24)+DATE(1970,1,1)+(-5/24)</f>
        <v>41264.645532407405</v>
      </c>
      <c r="T2160" s="9">
        <f>(((Table1[[#This Row],[deadline]]/60)/60)/24)+DATE(1970,1,1)+(-5/24)</f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1">
        <f>Table1[[#This Row],[pledged]]/Table1[[#This Row],[goal]]</f>
        <v>7.2222222222222219E-3</v>
      </c>
      <c r="P2161">
        <f>ROUND(Table1[[#This Row],[pledged]]/Table1[[#This Row],[backers_count]],0)</f>
        <v>13</v>
      </c>
      <c r="Q2161" t="str">
        <f>LEFT(Table1[[#This Row],[Category and Sub-Category]],FIND("/",Table1[[#This Row],[Category and Sub-Category]])-1)</f>
        <v>games</v>
      </c>
      <c r="R2161" t="str">
        <f>RIGHT(Table1[[#This Row],[Category and Sub-Category]],LEN(Table1[[#This Row],[Category and Sub-Category]])-FIND("/",Table1[[#This Row],[Category and Sub-Category]]))</f>
        <v>video games</v>
      </c>
      <c r="S2161" s="9">
        <f>(((Table1[[#This Row],[launched_at]]/60)/60)/24)+DATE(1970,1,1)+(-5/24)</f>
        <v>40710.522847222215</v>
      </c>
      <c r="T2161" s="9">
        <f>(((Table1[[#This Row],[deadline]]/60)/60)/24)+DATE(1970,1,1)+(-5/24)</f>
        <v>40740.522847222215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1">
        <f>Table1[[#This Row],[pledged]]/Table1[[#This Row],[goal]]</f>
        <v>8.5000000000000006E-3</v>
      </c>
      <c r="P2162">
        <f>ROUND(Table1[[#This Row],[pledged]]/Table1[[#This Row],[backers_count]],0)</f>
        <v>5</v>
      </c>
      <c r="Q2162" t="str">
        <f>LEFT(Table1[[#This Row],[Category and Sub-Category]],FIND("/",Table1[[#This Row],[Category and Sub-Category]])-1)</f>
        <v>games</v>
      </c>
      <c r="R2162" t="str">
        <f>RIGHT(Table1[[#This Row],[Category and Sub-Category]],LEN(Table1[[#This Row],[Category and Sub-Category]])-FIND("/",Table1[[#This Row],[Category and Sub-Category]]))</f>
        <v>video games</v>
      </c>
      <c r="S2162" s="9">
        <f>(((Table1[[#This Row],[launched_at]]/60)/60)/24)+DATE(1970,1,1)+(-5/24)</f>
        <v>41018.503530092588</v>
      </c>
      <c r="T2162" s="9">
        <f>(((Table1[[#This Row],[deadline]]/60)/60)/24)+DATE(1970,1,1)+(-5/24)</f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1">
        <f>Table1[[#This Row],[pledged]]/Table1[[#This Row],[goal]]</f>
        <v>1.1575</v>
      </c>
      <c r="P2163">
        <f>ROUND(Table1[[#This Row],[pledged]]/Table1[[#This Row],[backers_count]],0)</f>
        <v>36</v>
      </c>
      <c r="Q2163" t="str">
        <f>LEFT(Table1[[#This Row],[Category and Sub-Category]],FIND("/",Table1[[#This Row],[Category and Sub-Category]])-1)</f>
        <v>music</v>
      </c>
      <c r="R2163" t="str">
        <f>RIGHT(Table1[[#This Row],[Category and Sub-Category]],LEN(Table1[[#This Row],[Category and Sub-Category]])-FIND("/",Table1[[#This Row],[Category and Sub-Category]]))</f>
        <v>rock</v>
      </c>
      <c r="S2163" s="9">
        <f>(((Table1[[#This Row],[launched_at]]/60)/60)/24)+DATE(1970,1,1)+(-5/24)</f>
        <v>42240.644201388881</v>
      </c>
      <c r="T2163" s="9">
        <f>(((Table1[[#This Row],[deadline]]/60)/60)/24)+DATE(1970,1,1)+(-5/24)</f>
        <v>42270.644201388881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1">
        <f>Table1[[#This Row],[pledged]]/Table1[[#This Row],[goal]]</f>
        <v>1.1226666666666667</v>
      </c>
      <c r="P2164">
        <f>ROUND(Table1[[#This Row],[pledged]]/Table1[[#This Row],[backers_count]],0)</f>
        <v>87</v>
      </c>
      <c r="Q2164" t="str">
        <f>LEFT(Table1[[#This Row],[Category and Sub-Category]],FIND("/",Table1[[#This Row],[Category and Sub-Category]])-1)</f>
        <v>music</v>
      </c>
      <c r="R2164" t="str">
        <f>RIGHT(Table1[[#This Row],[Category and Sub-Category]],LEN(Table1[[#This Row],[Category and Sub-Category]])-FIND("/",Table1[[#This Row],[Category and Sub-Category]]))</f>
        <v>rock</v>
      </c>
      <c r="S2164" s="9">
        <f>(((Table1[[#This Row],[launched_at]]/60)/60)/24)+DATE(1970,1,1)+(-5/24)</f>
        <v>41813.557766203703</v>
      </c>
      <c r="T2164" s="9">
        <f>(((Table1[[#This Row],[deadline]]/60)/60)/24)+DATE(1970,1,1)+(-5/24)</f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1">
        <f>Table1[[#This Row],[pledged]]/Table1[[#This Row],[goal]]</f>
        <v>1.3220000000000001</v>
      </c>
      <c r="P2165">
        <f>ROUND(Table1[[#This Row],[pledged]]/Table1[[#This Row],[backers_count]],0)</f>
        <v>75</v>
      </c>
      <c r="Q2165" t="str">
        <f>LEFT(Table1[[#This Row],[Category and Sub-Category]],FIND("/",Table1[[#This Row],[Category and Sub-Category]])-1)</f>
        <v>music</v>
      </c>
      <c r="R2165" t="str">
        <f>RIGHT(Table1[[#This Row],[Category and Sub-Category]],LEN(Table1[[#This Row],[Category and Sub-Category]])-FIND("/",Table1[[#This Row],[Category and Sub-Category]]))</f>
        <v>rock</v>
      </c>
      <c r="S2165" s="9">
        <f>(((Table1[[#This Row],[launched_at]]/60)/60)/24)+DATE(1970,1,1)+(-5/24)</f>
        <v>42111.691203703704</v>
      </c>
      <c r="T2165" s="9">
        <f>(((Table1[[#This Row],[deadline]]/60)/60)/24)+DATE(1970,1,1)+(-5/24)</f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1">
        <f>Table1[[#This Row],[pledged]]/Table1[[#This Row],[goal]]</f>
        <v>1.0263636363636364</v>
      </c>
      <c r="P2166">
        <f>ROUND(Table1[[#This Row],[pledged]]/Table1[[#This Row],[backers_count]],0)</f>
        <v>68</v>
      </c>
      <c r="Q2166" t="str">
        <f>LEFT(Table1[[#This Row],[Category and Sub-Category]],FIND("/",Table1[[#This Row],[Category and Sub-Category]])-1)</f>
        <v>music</v>
      </c>
      <c r="R2166" t="str">
        <f>RIGHT(Table1[[#This Row],[Category and Sub-Category]],LEN(Table1[[#This Row],[Category and Sub-Category]])-FIND("/",Table1[[#This Row],[Category and Sub-Category]]))</f>
        <v>rock</v>
      </c>
      <c r="S2166" s="9">
        <f>(((Table1[[#This Row],[launched_at]]/60)/60)/24)+DATE(1970,1,1)+(-5/24)</f>
        <v>42515.509421296294</v>
      </c>
      <c r="T2166" s="9">
        <f>(((Table1[[#This Row],[deadline]]/60)/60)/24)+DATE(1970,1,1)+(-5/24)</f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1">
        <f>Table1[[#This Row],[pledged]]/Table1[[#This Row],[goal]]</f>
        <v>1.3864000000000001</v>
      </c>
      <c r="P2167">
        <f>ROUND(Table1[[#This Row],[pledged]]/Table1[[#This Row],[backers_count]],0)</f>
        <v>30</v>
      </c>
      <c r="Q2167" t="str">
        <f>LEFT(Table1[[#This Row],[Category and Sub-Category]],FIND("/",Table1[[#This Row],[Category and Sub-Category]])-1)</f>
        <v>music</v>
      </c>
      <c r="R2167" t="str">
        <f>RIGHT(Table1[[#This Row],[Category and Sub-Category]],LEN(Table1[[#This Row],[Category and Sub-Category]])-FIND("/",Table1[[#This Row],[Category and Sub-Category]]))</f>
        <v>rock</v>
      </c>
      <c r="S2167" s="9">
        <f>(((Table1[[#This Row],[launched_at]]/60)/60)/24)+DATE(1970,1,1)+(-5/24)</f>
        <v>42438.458738425928</v>
      </c>
      <c r="T2167" s="9">
        <f>(((Table1[[#This Row],[deadline]]/60)/60)/24)+DATE(1970,1,1)+(-5/24)</f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1">
        <f>Table1[[#This Row],[pledged]]/Table1[[#This Row],[goal]]</f>
        <v>1.466</v>
      </c>
      <c r="P2168">
        <f>ROUND(Table1[[#This Row],[pledged]]/Table1[[#This Row],[backers_count]],0)</f>
        <v>92</v>
      </c>
      <c r="Q2168" t="str">
        <f>LEFT(Table1[[#This Row],[Category and Sub-Category]],FIND("/",Table1[[#This Row],[Category and Sub-Category]])-1)</f>
        <v>music</v>
      </c>
      <c r="R2168" t="str">
        <f>RIGHT(Table1[[#This Row],[Category and Sub-Category]],LEN(Table1[[#This Row],[Category and Sub-Category]])-FIND("/",Table1[[#This Row],[Category and Sub-Category]]))</f>
        <v>rock</v>
      </c>
      <c r="S2168" s="9">
        <f>(((Table1[[#This Row],[launched_at]]/60)/60)/24)+DATE(1970,1,1)+(-5/24)</f>
        <v>41933.629837962959</v>
      </c>
      <c r="T2168" s="9">
        <f>(((Table1[[#This Row],[deadline]]/60)/60)/24)+DATE(1970,1,1)+(-5/24)</f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1">
        <f>Table1[[#This Row],[pledged]]/Table1[[#This Row],[goal]]</f>
        <v>1.2</v>
      </c>
      <c r="P2169">
        <f>ROUND(Table1[[#This Row],[pledged]]/Table1[[#This Row],[backers_count]],0)</f>
        <v>23</v>
      </c>
      <c r="Q2169" t="str">
        <f>LEFT(Table1[[#This Row],[Category and Sub-Category]],FIND("/",Table1[[#This Row],[Category and Sub-Category]])-1)</f>
        <v>music</v>
      </c>
      <c r="R2169" t="str">
        <f>RIGHT(Table1[[#This Row],[Category and Sub-Category]],LEN(Table1[[#This Row],[Category and Sub-Category]])-FIND("/",Table1[[#This Row],[Category and Sub-Category]]))</f>
        <v>rock</v>
      </c>
      <c r="S2169" s="9">
        <f>(((Table1[[#This Row],[launched_at]]/60)/60)/24)+DATE(1970,1,1)+(-5/24)</f>
        <v>41152.858067129629</v>
      </c>
      <c r="T2169" s="9">
        <f>(((Table1[[#This Row],[deadline]]/60)/60)/24)+DATE(1970,1,1)+(-5/24)</f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1">
        <f>Table1[[#This Row],[pledged]]/Table1[[#This Row],[goal]]</f>
        <v>1.215816111111111</v>
      </c>
      <c r="P2170">
        <f>ROUND(Table1[[#This Row],[pledged]]/Table1[[#This Row],[backers_count]],0)</f>
        <v>64</v>
      </c>
      <c r="Q2170" t="str">
        <f>LEFT(Table1[[#This Row],[Category and Sub-Category]],FIND("/",Table1[[#This Row],[Category and Sub-Category]])-1)</f>
        <v>music</v>
      </c>
      <c r="R2170" t="str">
        <f>RIGHT(Table1[[#This Row],[Category and Sub-Category]],LEN(Table1[[#This Row],[Category and Sub-Category]])-FIND("/",Table1[[#This Row],[Category and Sub-Category]]))</f>
        <v>rock</v>
      </c>
      <c r="S2170" s="9">
        <f>(((Table1[[#This Row],[launched_at]]/60)/60)/24)+DATE(1970,1,1)+(-5/24)</f>
        <v>42745.391909722217</v>
      </c>
      <c r="T2170" s="9">
        <f>(((Table1[[#This Row],[deadline]]/60)/60)/24)+DATE(1970,1,1)+(-5/24)</f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1">
        <f>Table1[[#This Row],[pledged]]/Table1[[#This Row],[goal]]</f>
        <v>1</v>
      </c>
      <c r="P2171">
        <f>ROUND(Table1[[#This Row],[pledged]]/Table1[[#This Row],[backers_count]],0)</f>
        <v>22</v>
      </c>
      <c r="Q2171" t="str">
        <f>LEFT(Table1[[#This Row],[Category and Sub-Category]],FIND("/",Table1[[#This Row],[Category and Sub-Category]])-1)</f>
        <v>music</v>
      </c>
      <c r="R2171" t="str">
        <f>RIGHT(Table1[[#This Row],[Category and Sub-Category]],LEN(Table1[[#This Row],[Category and Sub-Category]])-FIND("/",Table1[[#This Row],[Category and Sub-Category]]))</f>
        <v>rock</v>
      </c>
      <c r="S2171" s="9">
        <f>(((Table1[[#This Row],[launched_at]]/60)/60)/24)+DATE(1970,1,1)+(-5/24)</f>
        <v>42793.492488425924</v>
      </c>
      <c r="T2171" s="9">
        <f>(((Table1[[#This Row],[deadline]]/60)/60)/24)+DATE(1970,1,1)+(-5/24)</f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1">
        <f>Table1[[#This Row],[pledged]]/Table1[[#This Row],[goal]]</f>
        <v>1.8085714285714285</v>
      </c>
      <c r="P2172">
        <f>ROUND(Table1[[#This Row],[pledged]]/Table1[[#This Row],[backers_count]],0)</f>
        <v>33</v>
      </c>
      <c r="Q2172" t="str">
        <f>LEFT(Table1[[#This Row],[Category and Sub-Category]],FIND("/",Table1[[#This Row],[Category and Sub-Category]])-1)</f>
        <v>music</v>
      </c>
      <c r="R2172" t="str">
        <f>RIGHT(Table1[[#This Row],[Category and Sub-Category]],LEN(Table1[[#This Row],[Category and Sub-Category]])-FIND("/",Table1[[#This Row],[Category and Sub-Category]]))</f>
        <v>rock</v>
      </c>
      <c r="S2172" s="9">
        <f>(((Table1[[#This Row],[launched_at]]/60)/60)/24)+DATE(1970,1,1)+(-5/24)</f>
        <v>42198.541921296295</v>
      </c>
      <c r="T2172" s="9">
        <f>(((Table1[[#This Row],[deadline]]/60)/60)/24)+DATE(1970,1,1)+(-5/24)</f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1">
        <f>Table1[[#This Row],[pledged]]/Table1[[#This Row],[goal]]</f>
        <v>1.0607500000000001</v>
      </c>
      <c r="P2173">
        <f>ROUND(Table1[[#This Row],[pledged]]/Table1[[#This Row],[backers_count]],0)</f>
        <v>90</v>
      </c>
      <c r="Q2173" t="str">
        <f>LEFT(Table1[[#This Row],[Category and Sub-Category]],FIND("/",Table1[[#This Row],[Category and Sub-Category]])-1)</f>
        <v>music</v>
      </c>
      <c r="R2173" t="str">
        <f>RIGHT(Table1[[#This Row],[Category and Sub-Category]],LEN(Table1[[#This Row],[Category and Sub-Category]])-FIND("/",Table1[[#This Row],[Category and Sub-Category]]))</f>
        <v>rock</v>
      </c>
      <c r="S2173" s="9">
        <f>(((Table1[[#This Row],[launched_at]]/60)/60)/24)+DATE(1970,1,1)+(-5/24)</f>
        <v>42141.748784722215</v>
      </c>
      <c r="T2173" s="9">
        <f>(((Table1[[#This Row],[deadline]]/60)/60)/24)+DATE(1970,1,1)+(-5/24)</f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1">
        <f>Table1[[#This Row],[pledged]]/Table1[[#This Row],[goal]]</f>
        <v>1</v>
      </c>
      <c r="P2174">
        <f>ROUND(Table1[[#This Row],[pledged]]/Table1[[#This Row],[backers_count]],0)</f>
        <v>77</v>
      </c>
      <c r="Q2174" t="str">
        <f>LEFT(Table1[[#This Row],[Category and Sub-Category]],FIND("/",Table1[[#This Row],[Category and Sub-Category]])-1)</f>
        <v>music</v>
      </c>
      <c r="R2174" t="str">
        <f>RIGHT(Table1[[#This Row],[Category and Sub-Category]],LEN(Table1[[#This Row],[Category and Sub-Category]])-FIND("/",Table1[[#This Row],[Category and Sub-Category]]))</f>
        <v>rock</v>
      </c>
      <c r="S2174" s="9">
        <f>(((Table1[[#This Row],[launched_at]]/60)/60)/24)+DATE(1970,1,1)+(-5/24)</f>
        <v>42082.371759259251</v>
      </c>
      <c r="T2174" s="9">
        <f>(((Table1[[#This Row],[deadline]]/60)/60)/24)+DATE(1970,1,1)+(-5/24)</f>
        <v>42112.371759259251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1">
        <f>Table1[[#This Row],[pledged]]/Table1[[#This Row],[goal]]</f>
        <v>1.2692857142857144</v>
      </c>
      <c r="P2175">
        <f>ROUND(Table1[[#This Row],[pledged]]/Table1[[#This Row],[backers_count]],0)</f>
        <v>59</v>
      </c>
      <c r="Q2175" t="str">
        <f>LEFT(Table1[[#This Row],[Category and Sub-Category]],FIND("/",Table1[[#This Row],[Category and Sub-Category]])-1)</f>
        <v>music</v>
      </c>
      <c r="R2175" t="str">
        <f>RIGHT(Table1[[#This Row],[Category and Sub-Category]],LEN(Table1[[#This Row],[Category and Sub-Category]])-FIND("/",Table1[[#This Row],[Category and Sub-Category]]))</f>
        <v>rock</v>
      </c>
      <c r="S2175" s="9">
        <f>(((Table1[[#This Row],[launched_at]]/60)/60)/24)+DATE(1970,1,1)+(-5/24)</f>
        <v>41495.484293981477</v>
      </c>
      <c r="T2175" s="9">
        <f>(((Table1[[#This Row],[deadline]]/60)/60)/24)+DATE(1970,1,1)+(-5/24)</f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1">
        <f>Table1[[#This Row],[pledged]]/Table1[[#This Row],[goal]]</f>
        <v>1.0297499999999999</v>
      </c>
      <c r="P2176">
        <f>ROUND(Table1[[#This Row],[pledged]]/Table1[[#This Row],[backers_count]],0)</f>
        <v>65</v>
      </c>
      <c r="Q2176" t="str">
        <f>LEFT(Table1[[#This Row],[Category and Sub-Category]],FIND("/",Table1[[#This Row],[Category and Sub-Category]])-1)</f>
        <v>music</v>
      </c>
      <c r="R2176" t="str">
        <f>RIGHT(Table1[[#This Row],[Category and Sub-Category]],LEN(Table1[[#This Row],[Category and Sub-Category]])-FIND("/",Table1[[#This Row],[Category and Sub-Category]]))</f>
        <v>rock</v>
      </c>
      <c r="S2176" s="9">
        <f>(((Table1[[#This Row],[launched_at]]/60)/60)/24)+DATE(1970,1,1)+(-5/24)</f>
        <v>42465.334571759253</v>
      </c>
      <c r="T2176" s="9">
        <f>(((Table1[[#This Row],[deadline]]/60)/60)/24)+DATE(1970,1,1)+(-5/24)</f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1">
        <f>Table1[[#This Row],[pledged]]/Table1[[#This Row],[goal]]</f>
        <v>2.5</v>
      </c>
      <c r="P2177">
        <f>ROUND(Table1[[#This Row],[pledged]]/Table1[[#This Row],[backers_count]],0)</f>
        <v>67</v>
      </c>
      <c r="Q2177" t="str">
        <f>LEFT(Table1[[#This Row],[Category and Sub-Category]],FIND("/",Table1[[#This Row],[Category and Sub-Category]])-1)</f>
        <v>music</v>
      </c>
      <c r="R2177" t="str">
        <f>RIGHT(Table1[[#This Row],[Category and Sub-Category]],LEN(Table1[[#This Row],[Category and Sub-Category]])-FIND("/",Table1[[#This Row],[Category and Sub-Category]]))</f>
        <v>rock</v>
      </c>
      <c r="S2177" s="9">
        <f>(((Table1[[#This Row],[launched_at]]/60)/60)/24)+DATE(1970,1,1)+(-5/24)</f>
        <v>42564.800763888888</v>
      </c>
      <c r="T2177" s="9">
        <f>(((Table1[[#This Row],[deadline]]/60)/60)/24)+DATE(1970,1,1)+(-5/24)</f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1">
        <f>Table1[[#This Row],[pledged]]/Table1[[#This Row],[goal]]</f>
        <v>1.2602</v>
      </c>
      <c r="P2178">
        <f>ROUND(Table1[[#This Row],[pledged]]/Table1[[#This Row],[backers_count]],0)</f>
        <v>89</v>
      </c>
      <c r="Q2178" t="str">
        <f>LEFT(Table1[[#This Row],[Category and Sub-Category]],FIND("/",Table1[[#This Row],[Category and Sub-Category]])-1)</f>
        <v>music</v>
      </c>
      <c r="R2178" t="str">
        <f>RIGHT(Table1[[#This Row],[Category and Sub-Category]],LEN(Table1[[#This Row],[Category and Sub-Category]])-FIND("/",Table1[[#This Row],[Category and Sub-Category]]))</f>
        <v>rock</v>
      </c>
      <c r="S2178" s="9">
        <f>(((Table1[[#This Row],[launched_at]]/60)/60)/24)+DATE(1970,1,1)+(-5/24)</f>
        <v>42096.424872685187</v>
      </c>
      <c r="T2178" s="9">
        <f>(((Table1[[#This Row],[deadline]]/60)/60)/24)+DATE(1970,1,1)+(-5/24)</f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1">
        <f>Table1[[#This Row],[pledged]]/Table1[[#This Row],[goal]]</f>
        <v>1.0012000000000001</v>
      </c>
      <c r="P2179">
        <f>ROUND(Table1[[#This Row],[pledged]]/Table1[[#This Row],[backers_count]],0)</f>
        <v>66</v>
      </c>
      <c r="Q2179" t="str">
        <f>LEFT(Table1[[#This Row],[Category and Sub-Category]],FIND("/",Table1[[#This Row],[Category and Sub-Category]])-1)</f>
        <v>music</v>
      </c>
      <c r="R2179" t="str">
        <f>RIGHT(Table1[[#This Row],[Category and Sub-Category]],LEN(Table1[[#This Row],[Category and Sub-Category]])-FIND("/",Table1[[#This Row],[Category and Sub-Category]]))</f>
        <v>rock</v>
      </c>
      <c r="S2179" s="9">
        <f>(((Table1[[#This Row],[launched_at]]/60)/60)/24)+DATE(1970,1,1)+(-5/24)</f>
        <v>42502.042442129627</v>
      </c>
      <c r="T2179" s="9">
        <f>(((Table1[[#This Row],[deadline]]/60)/60)/24)+DATE(1970,1,1)+(-5/24)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1">
        <f>Table1[[#This Row],[pledged]]/Table1[[#This Row],[goal]]</f>
        <v>1.3864000000000001</v>
      </c>
      <c r="P2180">
        <f>ROUND(Table1[[#This Row],[pledged]]/Table1[[#This Row],[backers_count]],0)</f>
        <v>40</v>
      </c>
      <c r="Q2180" t="str">
        <f>LEFT(Table1[[#This Row],[Category and Sub-Category]],FIND("/",Table1[[#This Row],[Category and Sub-Category]])-1)</f>
        <v>music</v>
      </c>
      <c r="R2180" t="str">
        <f>RIGHT(Table1[[#This Row],[Category and Sub-Category]],LEN(Table1[[#This Row],[Category and Sub-Category]])-FIND("/",Table1[[#This Row],[Category and Sub-Category]]))</f>
        <v>rock</v>
      </c>
      <c r="S2180" s="9">
        <f>(((Table1[[#This Row],[launched_at]]/60)/60)/24)+DATE(1970,1,1)+(-5/24)</f>
        <v>42723.428206018514</v>
      </c>
      <c r="T2180" s="9">
        <f>(((Table1[[#This Row],[deadline]]/60)/60)/24)+DATE(1970,1,1)+(-5/24)</f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1">
        <f>Table1[[#This Row],[pledged]]/Table1[[#This Row],[goal]]</f>
        <v>1.6140000000000001</v>
      </c>
      <c r="P2181">
        <f>ROUND(Table1[[#This Row],[pledged]]/Table1[[#This Row],[backers_count]],0)</f>
        <v>77</v>
      </c>
      <c r="Q2181" t="str">
        <f>LEFT(Table1[[#This Row],[Category and Sub-Category]],FIND("/",Table1[[#This Row],[Category and Sub-Category]])-1)</f>
        <v>music</v>
      </c>
      <c r="R2181" t="str">
        <f>RIGHT(Table1[[#This Row],[Category and Sub-Category]],LEN(Table1[[#This Row],[Category and Sub-Category]])-FIND("/",Table1[[#This Row],[Category and Sub-Category]]))</f>
        <v>rock</v>
      </c>
      <c r="S2181" s="9">
        <f>(((Table1[[#This Row],[launched_at]]/60)/60)/24)+DATE(1970,1,1)+(-5/24)</f>
        <v>42074.962870370371</v>
      </c>
      <c r="T2181" s="9">
        <f>(((Table1[[#This Row],[deadline]]/60)/60)/24)+DATE(1970,1,1)+(-5/24)</f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1">
        <f>Table1[[#This Row],[pledged]]/Table1[[#This Row],[goal]]</f>
        <v>1.071842</v>
      </c>
      <c r="P2182">
        <f>ROUND(Table1[[#This Row],[pledged]]/Table1[[#This Row],[backers_count]],0)</f>
        <v>69</v>
      </c>
      <c r="Q2182" t="str">
        <f>LEFT(Table1[[#This Row],[Category and Sub-Category]],FIND("/",Table1[[#This Row],[Category and Sub-Category]])-1)</f>
        <v>music</v>
      </c>
      <c r="R2182" t="str">
        <f>RIGHT(Table1[[#This Row],[Category and Sub-Category]],LEN(Table1[[#This Row],[Category and Sub-Category]])-FIND("/",Table1[[#This Row],[Category and Sub-Category]]))</f>
        <v>rock</v>
      </c>
      <c r="S2182" s="9">
        <f>(((Table1[[#This Row],[launched_at]]/60)/60)/24)+DATE(1970,1,1)+(-5/24)</f>
        <v>42279.461435185185</v>
      </c>
      <c r="T2182" s="9">
        <f>(((Table1[[#This Row],[deadline]]/60)/60)/24)+DATE(1970,1,1)+(-5/24)</f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1">
        <f>Table1[[#This Row],[pledged]]/Table1[[#This Row],[goal]]</f>
        <v>1.5309999999999999</v>
      </c>
      <c r="P2183">
        <f>ROUND(Table1[[#This Row],[pledged]]/Table1[[#This Row],[backers_count]],0)</f>
        <v>58</v>
      </c>
      <c r="Q2183" t="str">
        <f>LEFT(Table1[[#This Row],[Category and Sub-Category]],FIND("/",Table1[[#This Row],[Category and Sub-Category]])-1)</f>
        <v>games</v>
      </c>
      <c r="R2183" t="str">
        <f>RIGHT(Table1[[#This Row],[Category and Sub-Category]],LEN(Table1[[#This Row],[Category and Sub-Category]])-FIND("/",Table1[[#This Row],[Category and Sub-Category]]))</f>
        <v>tabletop games</v>
      </c>
      <c r="S2183" s="9">
        <f>(((Table1[[#This Row],[launched_at]]/60)/60)/24)+DATE(1970,1,1)+(-5/24)</f>
        <v>42772.796909722216</v>
      </c>
      <c r="T2183" s="9">
        <f>(((Table1[[#This Row],[deadline]]/60)/60)/24)+DATE(1970,1,1)+(-5/24)</f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1">
        <f>Table1[[#This Row],[pledged]]/Table1[[#This Row],[goal]]</f>
        <v>5.2416666666666663</v>
      </c>
      <c r="P2184">
        <f>ROUND(Table1[[#This Row],[pledged]]/Table1[[#This Row],[backers_count]],0)</f>
        <v>44</v>
      </c>
      <c r="Q2184" t="str">
        <f>LEFT(Table1[[#This Row],[Category and Sub-Category]],FIND("/",Table1[[#This Row],[Category and Sub-Category]])-1)</f>
        <v>games</v>
      </c>
      <c r="R2184" t="str">
        <f>RIGHT(Table1[[#This Row],[Category and Sub-Category]],LEN(Table1[[#This Row],[Category and Sub-Category]])-FIND("/",Table1[[#This Row],[Category and Sub-Category]]))</f>
        <v>tabletop games</v>
      </c>
      <c r="S2184" s="9">
        <f>(((Table1[[#This Row],[launched_at]]/60)/60)/24)+DATE(1970,1,1)+(-5/24)</f>
        <v>41879.692418981482</v>
      </c>
      <c r="T2184" s="9">
        <f>(((Table1[[#This Row],[deadline]]/60)/60)/24)+DATE(1970,1,1)+(-5/24)</f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1">
        <f>Table1[[#This Row],[pledged]]/Table1[[#This Row],[goal]]</f>
        <v>4.8927777777777779</v>
      </c>
      <c r="P2185">
        <f>ROUND(Table1[[#This Row],[pledged]]/Table1[[#This Row],[backers_count]],0)</f>
        <v>32</v>
      </c>
      <c r="Q2185" t="str">
        <f>LEFT(Table1[[#This Row],[Category and Sub-Category]],FIND("/",Table1[[#This Row],[Category and Sub-Category]])-1)</f>
        <v>games</v>
      </c>
      <c r="R2185" t="str">
        <f>RIGHT(Table1[[#This Row],[Category and Sub-Category]],LEN(Table1[[#This Row],[Category and Sub-Category]])-FIND("/",Table1[[#This Row],[Category and Sub-Category]]))</f>
        <v>tabletop games</v>
      </c>
      <c r="S2185" s="9">
        <f>(((Table1[[#This Row],[launched_at]]/60)/60)/24)+DATE(1970,1,1)+(-5/24)</f>
        <v>42745.157141203708</v>
      </c>
      <c r="T2185" s="9">
        <f>(((Table1[[#This Row],[deadline]]/60)/60)/24)+DATE(1970,1,1)+(-5/24)</f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1">
        <f>Table1[[#This Row],[pledged]]/Table1[[#This Row],[goal]]</f>
        <v>2.8473999999999999</v>
      </c>
      <c r="P2186">
        <f>ROUND(Table1[[#This Row],[pledged]]/Table1[[#This Row],[backers_count]],0)</f>
        <v>107</v>
      </c>
      <c r="Q2186" t="str">
        <f>LEFT(Table1[[#This Row],[Category and Sub-Category]],FIND("/",Table1[[#This Row],[Category and Sub-Category]])-1)</f>
        <v>games</v>
      </c>
      <c r="R2186" t="str">
        <f>RIGHT(Table1[[#This Row],[Category and Sub-Category]],LEN(Table1[[#This Row],[Category and Sub-Category]])-FIND("/",Table1[[#This Row],[Category and Sub-Category]]))</f>
        <v>tabletop games</v>
      </c>
      <c r="S2186" s="9">
        <f>(((Table1[[#This Row],[launched_at]]/60)/60)/24)+DATE(1970,1,1)+(-5/24)</f>
        <v>42380.481956018521</v>
      </c>
      <c r="T2186" s="9">
        <f>(((Table1[[#This Row],[deadline]]/60)/60)/24)+DATE(1970,1,1)+(-5/24)</f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1">
        <f>Table1[[#This Row],[pledged]]/Table1[[#This Row],[goal]]</f>
        <v>18.569700000000001</v>
      </c>
      <c r="P2187">
        <f>ROUND(Table1[[#This Row],[pledged]]/Table1[[#This Row],[backers_count]],0)</f>
        <v>149</v>
      </c>
      <c r="Q2187" t="str">
        <f>LEFT(Table1[[#This Row],[Category and Sub-Category]],FIND("/",Table1[[#This Row],[Category and Sub-Category]])-1)</f>
        <v>games</v>
      </c>
      <c r="R2187" t="str">
        <f>RIGHT(Table1[[#This Row],[Category and Sub-Category]],LEN(Table1[[#This Row],[Category and Sub-Category]])-FIND("/",Table1[[#This Row],[Category and Sub-Category]]))</f>
        <v>tabletop games</v>
      </c>
      <c r="S2187" s="9">
        <f>(((Table1[[#This Row],[launched_at]]/60)/60)/24)+DATE(1970,1,1)+(-5/24)</f>
        <v>41319.141655092593</v>
      </c>
      <c r="T2187" s="9">
        <f>(((Table1[[#This Row],[deadline]]/60)/60)/24)+DATE(1970,1,1)+(-5/24)</f>
        <v>41359.141655092593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1">
        <f>Table1[[#This Row],[pledged]]/Table1[[#This Row],[goal]]</f>
        <v>1.0967499999999999</v>
      </c>
      <c r="P2188">
        <f>ROUND(Table1[[#This Row],[pledged]]/Table1[[#This Row],[backers_count]],0)</f>
        <v>56</v>
      </c>
      <c r="Q2188" t="str">
        <f>LEFT(Table1[[#This Row],[Category and Sub-Category]],FIND("/",Table1[[#This Row],[Category and Sub-Category]])-1)</f>
        <v>games</v>
      </c>
      <c r="R2188" t="str">
        <f>RIGHT(Table1[[#This Row],[Category and Sub-Category]],LEN(Table1[[#This Row],[Category and Sub-Category]])-FIND("/",Table1[[#This Row],[Category and Sub-Category]]))</f>
        <v>tabletop games</v>
      </c>
      <c r="S2188" s="9">
        <f>(((Table1[[#This Row],[launched_at]]/60)/60)/24)+DATE(1970,1,1)+(-5/24)</f>
        <v>42583.406747685185</v>
      </c>
      <c r="T2188" s="9">
        <f>(((Table1[[#This Row],[deadline]]/60)/60)/24)+DATE(1970,1,1)+(-5/24)</f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1">
        <f>Table1[[#This Row],[pledged]]/Table1[[#This Row],[goal]]</f>
        <v>10.146425000000001</v>
      </c>
      <c r="P2189">
        <f>ROUND(Table1[[#This Row],[pledged]]/Table1[[#This Row],[backers_count]],0)</f>
        <v>57</v>
      </c>
      <c r="Q2189" t="str">
        <f>LEFT(Table1[[#This Row],[Category and Sub-Category]],FIND("/",Table1[[#This Row],[Category and Sub-Category]])-1)</f>
        <v>games</v>
      </c>
      <c r="R2189" t="str">
        <f>RIGHT(Table1[[#This Row],[Category and Sub-Category]],LEN(Table1[[#This Row],[Category and Sub-Category]])-FIND("/",Table1[[#This Row],[Category and Sub-Category]]))</f>
        <v>tabletop games</v>
      </c>
      <c r="S2189" s="9">
        <f>(((Table1[[#This Row],[launched_at]]/60)/60)/24)+DATE(1970,1,1)+(-5/24)</f>
        <v>42068.000763888886</v>
      </c>
      <c r="T2189" s="9">
        <f>(((Table1[[#This Row],[deadline]]/60)/60)/24)+DATE(1970,1,1)+(-5/24)</f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1">
        <f>Table1[[#This Row],[pledged]]/Table1[[#This Row],[goal]]</f>
        <v>4.1217692027666546</v>
      </c>
      <c r="P2190">
        <f>ROUND(Table1[[#This Row],[pledged]]/Table1[[#This Row],[backers_count]],0)</f>
        <v>44</v>
      </c>
      <c r="Q2190" t="str">
        <f>LEFT(Table1[[#This Row],[Category and Sub-Category]],FIND("/",Table1[[#This Row],[Category and Sub-Category]])-1)</f>
        <v>games</v>
      </c>
      <c r="R2190" t="str">
        <f>RIGHT(Table1[[#This Row],[Category and Sub-Category]],LEN(Table1[[#This Row],[Category and Sub-Category]])-FIND("/",Table1[[#This Row],[Category and Sub-Category]]))</f>
        <v>tabletop games</v>
      </c>
      <c r="S2190" s="9">
        <f>(((Table1[[#This Row],[launched_at]]/60)/60)/24)+DATE(1970,1,1)+(-5/24)</f>
        <v>42633.377789351849</v>
      </c>
      <c r="T2190" s="9">
        <f>(((Table1[[#This Row],[deadline]]/60)/60)/24)+DATE(1970,1,1)+(-5/24)</f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1">
        <f>Table1[[#This Row],[pledged]]/Table1[[#This Row],[goal]]</f>
        <v>5.0324999999999998</v>
      </c>
      <c r="P2191">
        <f>ROUND(Table1[[#This Row],[pledged]]/Table1[[#This Row],[backers_count]],0)</f>
        <v>69</v>
      </c>
      <c r="Q2191" t="str">
        <f>LEFT(Table1[[#This Row],[Category and Sub-Category]],FIND("/",Table1[[#This Row],[Category and Sub-Category]])-1)</f>
        <v>games</v>
      </c>
      <c r="R2191" t="str">
        <f>RIGHT(Table1[[#This Row],[Category and Sub-Category]],LEN(Table1[[#This Row],[Category and Sub-Category]])-FIND("/",Table1[[#This Row],[Category and Sub-Category]]))</f>
        <v>tabletop games</v>
      </c>
      <c r="S2191" s="9">
        <f>(((Table1[[#This Row],[launched_at]]/60)/60)/24)+DATE(1970,1,1)+(-5/24)</f>
        <v>42467.579861111109</v>
      </c>
      <c r="T2191" s="9">
        <f>(((Table1[[#This Row],[deadline]]/60)/60)/24)+DATE(1970,1,1)+(-5/24)</f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1">
        <f>Table1[[#This Row],[pledged]]/Table1[[#This Row],[goal]]</f>
        <v>1.8461052631578947</v>
      </c>
      <c r="P2192">
        <f>ROUND(Table1[[#This Row],[pledged]]/Table1[[#This Row],[backers_count]],0)</f>
        <v>65</v>
      </c>
      <c r="Q2192" t="str">
        <f>LEFT(Table1[[#This Row],[Category and Sub-Category]],FIND("/",Table1[[#This Row],[Category and Sub-Category]])-1)</f>
        <v>games</v>
      </c>
      <c r="R2192" t="str">
        <f>RIGHT(Table1[[#This Row],[Category and Sub-Category]],LEN(Table1[[#This Row],[Category and Sub-Category]])-FIND("/",Table1[[#This Row],[Category and Sub-Category]]))</f>
        <v>tabletop games</v>
      </c>
      <c r="S2192" s="9">
        <f>(((Table1[[#This Row],[launched_at]]/60)/60)/24)+DATE(1970,1,1)+(-5/24)</f>
        <v>42417.416712962957</v>
      </c>
      <c r="T2192" s="9">
        <f>(((Table1[[#This Row],[deadline]]/60)/60)/24)+DATE(1970,1,1)+(-5/24)</f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1">
        <f>Table1[[#This Row],[pledged]]/Table1[[#This Row],[goal]]</f>
        <v>1.1973333333333334</v>
      </c>
      <c r="P2193">
        <f>ROUND(Table1[[#This Row],[pledged]]/Table1[[#This Row],[backers_count]],0)</f>
        <v>36</v>
      </c>
      <c r="Q2193" t="str">
        <f>LEFT(Table1[[#This Row],[Category and Sub-Category]],FIND("/",Table1[[#This Row],[Category and Sub-Category]])-1)</f>
        <v>games</v>
      </c>
      <c r="R2193" t="str">
        <f>RIGHT(Table1[[#This Row],[Category and Sub-Category]],LEN(Table1[[#This Row],[Category and Sub-Category]])-FIND("/",Table1[[#This Row],[Category and Sub-Category]]))</f>
        <v>tabletop games</v>
      </c>
      <c r="S2193" s="9">
        <f>(((Table1[[#This Row],[launched_at]]/60)/60)/24)+DATE(1970,1,1)+(-5/24)</f>
        <v>42768.6253125</v>
      </c>
      <c r="T2193" s="9">
        <f>(((Table1[[#This Row],[deadline]]/60)/60)/24)+DATE(1970,1,1)+(-5/24)</f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1">
        <f>Table1[[#This Row],[pledged]]/Table1[[#This Row],[goal]]</f>
        <v>10.812401666666668</v>
      </c>
      <c r="P2194">
        <f>ROUND(Table1[[#This Row],[pledged]]/Table1[[#This Row],[backers_count]],0)</f>
        <v>40</v>
      </c>
      <c r="Q2194" t="str">
        <f>LEFT(Table1[[#This Row],[Category and Sub-Category]],FIND("/",Table1[[#This Row],[Category and Sub-Category]])-1)</f>
        <v>games</v>
      </c>
      <c r="R2194" t="str">
        <f>RIGHT(Table1[[#This Row],[Category and Sub-Category]],LEN(Table1[[#This Row],[Category and Sub-Category]])-FIND("/",Table1[[#This Row],[Category and Sub-Category]]))</f>
        <v>tabletop games</v>
      </c>
      <c r="S2194" s="9">
        <f>(((Table1[[#This Row],[launched_at]]/60)/60)/24)+DATE(1970,1,1)+(-5/24)</f>
        <v>42691.642870370364</v>
      </c>
      <c r="T2194" s="9">
        <f>(((Table1[[#This Row],[deadline]]/60)/60)/24)+DATE(1970,1,1)+(-5/24)</f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1">
        <f>Table1[[#This Row],[pledged]]/Table1[[#This Row],[goal]]</f>
        <v>4.5237333333333334</v>
      </c>
      <c r="P2195">
        <f>ROUND(Table1[[#This Row],[pledged]]/Table1[[#This Row],[backers_count]],0)</f>
        <v>76</v>
      </c>
      <c r="Q2195" t="str">
        <f>LEFT(Table1[[#This Row],[Category and Sub-Category]],FIND("/",Table1[[#This Row],[Category and Sub-Category]])-1)</f>
        <v>games</v>
      </c>
      <c r="R2195" t="str">
        <f>RIGHT(Table1[[#This Row],[Category and Sub-Category]],LEN(Table1[[#This Row],[Category and Sub-Category]])-FIND("/",Table1[[#This Row],[Category and Sub-Category]]))</f>
        <v>tabletop games</v>
      </c>
      <c r="S2195" s="9">
        <f>(((Table1[[#This Row],[launched_at]]/60)/60)/24)+DATE(1970,1,1)+(-5/24)</f>
        <v>42664.197592592587</v>
      </c>
      <c r="T2195" s="9">
        <f>(((Table1[[#This Row],[deadline]]/60)/60)/24)+DATE(1970,1,1)+(-5/24)</f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1">
        <f>Table1[[#This Row],[pledged]]/Table1[[#This Row],[goal]]</f>
        <v>5.3737000000000004</v>
      </c>
      <c r="P2196">
        <f>ROUND(Table1[[#This Row],[pledged]]/Table1[[#This Row],[backers_count]],0)</f>
        <v>61</v>
      </c>
      <c r="Q2196" t="str">
        <f>LEFT(Table1[[#This Row],[Category and Sub-Category]],FIND("/",Table1[[#This Row],[Category and Sub-Category]])-1)</f>
        <v>games</v>
      </c>
      <c r="R2196" t="str">
        <f>RIGHT(Table1[[#This Row],[Category and Sub-Category]],LEN(Table1[[#This Row],[Category and Sub-Category]])-FIND("/",Table1[[#This Row],[Category and Sub-Category]]))</f>
        <v>tabletop games</v>
      </c>
      <c r="S2196" s="9">
        <f>(((Table1[[#This Row],[launched_at]]/60)/60)/24)+DATE(1970,1,1)+(-5/24)</f>
        <v>42425.54965277778</v>
      </c>
      <c r="T2196" s="9">
        <f>(((Table1[[#This Row],[deadline]]/60)/60)/24)+DATE(1970,1,1)+(-5/24)</f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1">
        <f>Table1[[#This Row],[pledged]]/Table1[[#This Row],[goal]]</f>
        <v>1.2032608695652174</v>
      </c>
      <c r="P2197">
        <f>ROUND(Table1[[#This Row],[pledged]]/Table1[[#This Row],[backers_count]],0)</f>
        <v>48</v>
      </c>
      <c r="Q2197" t="str">
        <f>LEFT(Table1[[#This Row],[Category and Sub-Category]],FIND("/",Table1[[#This Row],[Category and Sub-Category]])-1)</f>
        <v>games</v>
      </c>
      <c r="R2197" t="str">
        <f>RIGHT(Table1[[#This Row],[Category and Sub-Category]],LEN(Table1[[#This Row],[Category and Sub-Category]])-FIND("/",Table1[[#This Row],[Category and Sub-Category]]))</f>
        <v>tabletop games</v>
      </c>
      <c r="S2197" s="9">
        <f>(((Table1[[#This Row],[launched_at]]/60)/60)/24)+DATE(1970,1,1)+(-5/24)</f>
        <v>42197.563657407409</v>
      </c>
      <c r="T2197" s="9">
        <f>(((Table1[[#This Row],[deadline]]/60)/60)/24)+DATE(1970,1,1)+(-5/24)</f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1">
        <f>Table1[[#This Row],[pledged]]/Table1[[#This Row],[goal]]</f>
        <v>1.1383571428571428</v>
      </c>
      <c r="P2198">
        <f>ROUND(Table1[[#This Row],[pledged]]/Table1[[#This Row],[backers_count]],0)</f>
        <v>68</v>
      </c>
      <c r="Q2198" t="str">
        <f>LEFT(Table1[[#This Row],[Category and Sub-Category]],FIND("/",Table1[[#This Row],[Category and Sub-Category]])-1)</f>
        <v>games</v>
      </c>
      <c r="R2198" t="str">
        <f>RIGHT(Table1[[#This Row],[Category and Sub-Category]],LEN(Table1[[#This Row],[Category and Sub-Category]])-FIND("/",Table1[[#This Row],[Category and Sub-Category]]))</f>
        <v>tabletop games</v>
      </c>
      <c r="S2198" s="9">
        <f>(((Table1[[#This Row],[launched_at]]/60)/60)/24)+DATE(1970,1,1)+(-5/24)</f>
        <v>42675.278958333329</v>
      </c>
      <c r="T2198" s="9">
        <f>(((Table1[[#This Row],[deadline]]/60)/60)/24)+DATE(1970,1,1)+(-5/24)</f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1">
        <f>Table1[[#This Row],[pledged]]/Table1[[#This Row],[goal]]</f>
        <v>9.5103109999999997</v>
      </c>
      <c r="P2199">
        <f>ROUND(Table1[[#This Row],[pledged]]/Table1[[#This Row],[backers_count]],0)</f>
        <v>66</v>
      </c>
      <c r="Q2199" t="str">
        <f>LEFT(Table1[[#This Row],[Category and Sub-Category]],FIND("/",Table1[[#This Row],[Category and Sub-Category]])-1)</f>
        <v>games</v>
      </c>
      <c r="R2199" t="str">
        <f>RIGHT(Table1[[#This Row],[Category and Sub-Category]],LEN(Table1[[#This Row],[Category and Sub-Category]])-FIND("/",Table1[[#This Row],[Category and Sub-Category]]))</f>
        <v>tabletop games</v>
      </c>
      <c r="S2199" s="9">
        <f>(((Table1[[#This Row],[launched_at]]/60)/60)/24)+DATE(1970,1,1)+(-5/24)</f>
        <v>42033.37568287037</v>
      </c>
      <c r="T2199" s="9">
        <f>(((Table1[[#This Row],[deadline]]/60)/60)/24)+DATE(1970,1,1)+(-5/24)</f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1">
        <f>Table1[[#This Row],[pledged]]/Table1[[#This Row],[goal]]</f>
        <v>1.3289249999999999</v>
      </c>
      <c r="P2200">
        <f>ROUND(Table1[[#This Row],[pledged]]/Table1[[#This Row],[backers_count]],0)</f>
        <v>82</v>
      </c>
      <c r="Q2200" t="str">
        <f>LEFT(Table1[[#This Row],[Category and Sub-Category]],FIND("/",Table1[[#This Row],[Category and Sub-Category]])-1)</f>
        <v>games</v>
      </c>
      <c r="R2200" t="str">
        <f>RIGHT(Table1[[#This Row],[Category and Sub-Category]],LEN(Table1[[#This Row],[Category and Sub-Category]])-FIND("/",Table1[[#This Row],[Category and Sub-Category]]))</f>
        <v>tabletop games</v>
      </c>
      <c r="S2200" s="9">
        <f>(((Table1[[#This Row],[launched_at]]/60)/60)/24)+DATE(1970,1,1)+(-5/24)</f>
        <v>42292.305555555555</v>
      </c>
      <c r="T2200" s="9">
        <f>(((Table1[[#This Row],[deadline]]/60)/60)/24)+DATE(1970,1,1)+(-5/24)</f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1">
        <f>Table1[[#This Row],[pledged]]/Table1[[#This Row],[goal]]</f>
        <v>1.4697777777777778</v>
      </c>
      <c r="P2201">
        <f>ROUND(Table1[[#This Row],[pledged]]/Table1[[#This Row],[backers_count]],0)</f>
        <v>53</v>
      </c>
      <c r="Q2201" t="str">
        <f>LEFT(Table1[[#This Row],[Category and Sub-Category]],FIND("/",Table1[[#This Row],[Category and Sub-Category]])-1)</f>
        <v>games</v>
      </c>
      <c r="R2201" t="str">
        <f>RIGHT(Table1[[#This Row],[Category and Sub-Category]],LEN(Table1[[#This Row],[Category and Sub-Category]])-FIND("/",Table1[[#This Row],[Category and Sub-Category]]))</f>
        <v>tabletop games</v>
      </c>
      <c r="S2201" s="9">
        <f>(((Table1[[#This Row],[launched_at]]/60)/60)/24)+DATE(1970,1,1)+(-5/24)</f>
        <v>42262.208310185182</v>
      </c>
      <c r="T2201" s="9">
        <f>(((Table1[[#This Row],[deadline]]/60)/60)/24)+DATE(1970,1,1)+(-5/24)</f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1">
        <f>Table1[[#This Row],[pledged]]/Table1[[#This Row],[goal]]</f>
        <v>5.4215</v>
      </c>
      <c r="P2202">
        <f>ROUND(Table1[[#This Row],[pledged]]/Table1[[#This Row],[backers_count]],0)</f>
        <v>41</v>
      </c>
      <c r="Q2202" t="str">
        <f>LEFT(Table1[[#This Row],[Category and Sub-Category]],FIND("/",Table1[[#This Row],[Category and Sub-Category]])-1)</f>
        <v>games</v>
      </c>
      <c r="R2202" t="str">
        <f>RIGHT(Table1[[#This Row],[Category and Sub-Category]],LEN(Table1[[#This Row],[Category and Sub-Category]])-FIND("/",Table1[[#This Row],[Category and Sub-Category]]))</f>
        <v>tabletop games</v>
      </c>
      <c r="S2202" s="9">
        <f>(((Table1[[#This Row],[launched_at]]/60)/60)/24)+DATE(1970,1,1)+(-5/24)</f>
        <v>42163.417453703696</v>
      </c>
      <c r="T2202" s="9">
        <f>(((Table1[[#This Row],[deadline]]/60)/60)/24)+DATE(1970,1,1)+(-5/24)</f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1">
        <f>Table1[[#This Row],[pledged]]/Table1[[#This Row],[goal]]</f>
        <v>3.8271818181818182</v>
      </c>
      <c r="P2203">
        <f>ROUND(Table1[[#This Row],[pledged]]/Table1[[#This Row],[backers_count]],0)</f>
        <v>15</v>
      </c>
      <c r="Q2203" t="str">
        <f>LEFT(Table1[[#This Row],[Category and Sub-Category]],FIND("/",Table1[[#This Row],[Category and Sub-Category]])-1)</f>
        <v>music</v>
      </c>
      <c r="R2203" t="str">
        <f>RIGHT(Table1[[#This Row],[Category and Sub-Category]],LEN(Table1[[#This Row],[Category and Sub-Category]])-FIND("/",Table1[[#This Row],[Category and Sub-Category]]))</f>
        <v>electronic music</v>
      </c>
      <c r="S2203" s="9">
        <f>(((Table1[[#This Row],[launched_at]]/60)/60)/24)+DATE(1970,1,1)+(-5/24)</f>
        <v>41276.638483796298</v>
      </c>
      <c r="T2203" s="9">
        <f>(((Table1[[#This Row],[deadline]]/60)/60)/24)+DATE(1970,1,1)+(-5/24)</f>
        <v>41290.638483796298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1">
        <f>Table1[[#This Row],[pledged]]/Table1[[#This Row],[goal]]</f>
        <v>7.0418124999999998</v>
      </c>
      <c r="P2204">
        <f>ROUND(Table1[[#This Row],[pledged]]/Table1[[#This Row],[backers_count]],0)</f>
        <v>39</v>
      </c>
      <c r="Q2204" t="str">
        <f>LEFT(Table1[[#This Row],[Category and Sub-Category]],FIND("/",Table1[[#This Row],[Category and Sub-Category]])-1)</f>
        <v>music</v>
      </c>
      <c r="R2204" t="str">
        <f>RIGHT(Table1[[#This Row],[Category and Sub-Category]],LEN(Table1[[#This Row],[Category and Sub-Category]])-FIND("/",Table1[[#This Row],[Category and Sub-Category]]))</f>
        <v>electronic music</v>
      </c>
      <c r="S2204" s="9">
        <f>(((Table1[[#This Row],[launched_at]]/60)/60)/24)+DATE(1970,1,1)+(-5/24)</f>
        <v>41184.640833333331</v>
      </c>
      <c r="T2204" s="9">
        <f>(((Table1[[#This Row],[deadline]]/60)/60)/24)+DATE(1970,1,1)+(-5/24)</f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1">
        <f>Table1[[#This Row],[pledged]]/Table1[[#This Row],[goal]]</f>
        <v>1.0954999999999999</v>
      </c>
      <c r="P2205">
        <f>ROUND(Table1[[#This Row],[pledged]]/Table1[[#This Row],[backers_count]],0)</f>
        <v>44</v>
      </c>
      <c r="Q2205" t="str">
        <f>LEFT(Table1[[#This Row],[Category and Sub-Category]],FIND("/",Table1[[#This Row],[Category and Sub-Category]])-1)</f>
        <v>music</v>
      </c>
      <c r="R2205" t="str">
        <f>RIGHT(Table1[[#This Row],[Category and Sub-Category]],LEN(Table1[[#This Row],[Category and Sub-Category]])-FIND("/",Table1[[#This Row],[Category and Sub-Category]]))</f>
        <v>electronic music</v>
      </c>
      <c r="S2205" s="9">
        <f>(((Table1[[#This Row],[launched_at]]/60)/60)/24)+DATE(1970,1,1)+(-5/24)</f>
        <v>42241.651412037034</v>
      </c>
      <c r="T2205" s="9">
        <f>(((Table1[[#This Row],[deadline]]/60)/60)/24)+DATE(1970,1,1)+(-5/24)</f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1">
        <f>Table1[[#This Row],[pledged]]/Table1[[#This Row],[goal]]</f>
        <v>1.3286666666666667</v>
      </c>
      <c r="P2206">
        <f>ROUND(Table1[[#This Row],[pledged]]/Table1[[#This Row],[backers_count]],0)</f>
        <v>27</v>
      </c>
      <c r="Q2206" t="str">
        <f>LEFT(Table1[[#This Row],[Category and Sub-Category]],FIND("/",Table1[[#This Row],[Category and Sub-Category]])-1)</f>
        <v>music</v>
      </c>
      <c r="R2206" t="str">
        <f>RIGHT(Table1[[#This Row],[Category and Sub-Category]],LEN(Table1[[#This Row],[Category and Sub-Category]])-FIND("/",Table1[[#This Row],[Category and Sub-Category]]))</f>
        <v>electronic music</v>
      </c>
      <c r="S2206" s="9">
        <f>(((Table1[[#This Row],[launched_at]]/60)/60)/24)+DATE(1970,1,1)+(-5/24)</f>
        <v>41312.103229166663</v>
      </c>
      <c r="T2206" s="9">
        <f>(((Table1[[#This Row],[deadline]]/60)/60)/24)+DATE(1970,1,1)+(-5/24)</f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1">
        <f>Table1[[#This Row],[pledged]]/Table1[[#This Row],[goal]]</f>
        <v>1.52</v>
      </c>
      <c r="P2207">
        <f>ROUND(Table1[[#This Row],[pledged]]/Table1[[#This Row],[backers_count]],0)</f>
        <v>42</v>
      </c>
      <c r="Q2207" t="str">
        <f>LEFT(Table1[[#This Row],[Category and Sub-Category]],FIND("/",Table1[[#This Row],[Category and Sub-Category]])-1)</f>
        <v>music</v>
      </c>
      <c r="R2207" t="str">
        <f>RIGHT(Table1[[#This Row],[Category and Sub-Category]],LEN(Table1[[#This Row],[Category and Sub-Category]])-FIND("/",Table1[[#This Row],[Category and Sub-Category]]))</f>
        <v>electronic music</v>
      </c>
      <c r="S2207" s="9">
        <f>(((Table1[[#This Row],[launched_at]]/60)/60)/24)+DATE(1970,1,1)+(-5/24)</f>
        <v>41031.613298611104</v>
      </c>
      <c r="T2207" s="9">
        <f>(((Table1[[#This Row],[deadline]]/60)/60)/24)+DATE(1970,1,1)+(-5/24)</f>
        <v>41061.613298611104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1">
        <f>Table1[[#This Row],[pledged]]/Table1[[#This Row],[goal]]</f>
        <v>1.0272727272727273</v>
      </c>
      <c r="P2208">
        <f>ROUND(Table1[[#This Row],[pledged]]/Table1[[#This Row],[backers_count]],0)</f>
        <v>33</v>
      </c>
      <c r="Q2208" t="str">
        <f>LEFT(Table1[[#This Row],[Category and Sub-Category]],FIND("/",Table1[[#This Row],[Category and Sub-Category]])-1)</f>
        <v>music</v>
      </c>
      <c r="R2208" t="str">
        <f>RIGHT(Table1[[#This Row],[Category and Sub-Category]],LEN(Table1[[#This Row],[Category and Sub-Category]])-FIND("/",Table1[[#This Row],[Category and Sub-Category]]))</f>
        <v>electronic music</v>
      </c>
      <c r="S2208" s="9">
        <f>(((Table1[[#This Row],[launched_at]]/60)/60)/24)+DATE(1970,1,1)+(-5/24)</f>
        <v>40997.048888888887</v>
      </c>
      <c r="T2208" s="9">
        <f>(((Table1[[#This Row],[deadline]]/60)/60)/24)+DATE(1970,1,1)+(-5/24)</f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1">
        <f>Table1[[#This Row],[pledged]]/Table1[[#This Row],[goal]]</f>
        <v>1</v>
      </c>
      <c r="P2209">
        <f>ROUND(Table1[[#This Row],[pledged]]/Table1[[#This Row],[backers_count]],0)</f>
        <v>286</v>
      </c>
      <c r="Q2209" t="str">
        <f>LEFT(Table1[[#This Row],[Category and Sub-Category]],FIND("/",Table1[[#This Row],[Category and Sub-Category]])-1)</f>
        <v>music</v>
      </c>
      <c r="R2209" t="str">
        <f>RIGHT(Table1[[#This Row],[Category and Sub-Category]],LEN(Table1[[#This Row],[Category and Sub-Category]])-FIND("/",Table1[[#This Row],[Category and Sub-Category]]))</f>
        <v>electronic music</v>
      </c>
      <c r="S2209" s="9">
        <f>(((Table1[[#This Row],[launched_at]]/60)/60)/24)+DATE(1970,1,1)+(-5/24)</f>
        <v>41563.985798611109</v>
      </c>
      <c r="T2209" s="9">
        <f>(((Table1[[#This Row],[deadline]]/60)/60)/24)+DATE(1970,1,1)+(-5/24)</f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1">
        <f>Table1[[#This Row],[pledged]]/Table1[[#This Row],[goal]]</f>
        <v>1.016</v>
      </c>
      <c r="P2210">
        <f>ROUND(Table1[[#This Row],[pledged]]/Table1[[#This Row],[backers_count]],0)</f>
        <v>42</v>
      </c>
      <c r="Q2210" t="str">
        <f>LEFT(Table1[[#This Row],[Category and Sub-Category]],FIND("/",Table1[[#This Row],[Category and Sub-Category]])-1)</f>
        <v>music</v>
      </c>
      <c r="R2210" t="str">
        <f>RIGHT(Table1[[#This Row],[Category and Sub-Category]],LEN(Table1[[#This Row],[Category and Sub-Category]])-FIND("/",Table1[[#This Row],[Category and Sub-Category]]))</f>
        <v>electronic music</v>
      </c>
      <c r="S2210" s="9">
        <f>(((Table1[[#This Row],[launched_at]]/60)/60)/24)+DATE(1970,1,1)+(-5/24)</f>
        <v>40946.673912037033</v>
      </c>
      <c r="T2210" s="9">
        <f>(((Table1[[#This Row],[deadline]]/60)/60)/24)+DATE(1970,1,1)+(-5/24)</f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1">
        <f>Table1[[#This Row],[pledged]]/Table1[[#This Row],[goal]]</f>
        <v>1.508</v>
      </c>
      <c r="P2211">
        <f>ROUND(Table1[[#This Row],[pledged]]/Table1[[#This Row],[backers_count]],0)</f>
        <v>50</v>
      </c>
      <c r="Q2211" t="str">
        <f>LEFT(Table1[[#This Row],[Category and Sub-Category]],FIND("/",Table1[[#This Row],[Category and Sub-Category]])-1)</f>
        <v>music</v>
      </c>
      <c r="R2211" t="str">
        <f>RIGHT(Table1[[#This Row],[Category and Sub-Category]],LEN(Table1[[#This Row],[Category and Sub-Category]])-FIND("/",Table1[[#This Row],[Category and Sub-Category]]))</f>
        <v>electronic music</v>
      </c>
      <c r="S2211" s="9">
        <f>(((Table1[[#This Row],[launched_at]]/60)/60)/24)+DATE(1970,1,1)+(-5/24)</f>
        <v>41732.27134259259</v>
      </c>
      <c r="T2211" s="9">
        <f>(((Table1[[#This Row],[deadline]]/60)/60)/24)+DATE(1970,1,1)+(-5/24)</f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1">
        <f>Table1[[#This Row],[pledged]]/Table1[[#This Row],[goal]]</f>
        <v>1.11425</v>
      </c>
      <c r="P2212">
        <f>ROUND(Table1[[#This Row],[pledged]]/Table1[[#This Row],[backers_count]],0)</f>
        <v>62</v>
      </c>
      <c r="Q2212" t="str">
        <f>LEFT(Table1[[#This Row],[Category and Sub-Category]],FIND("/",Table1[[#This Row],[Category and Sub-Category]])-1)</f>
        <v>music</v>
      </c>
      <c r="R2212" t="str">
        <f>RIGHT(Table1[[#This Row],[Category and Sub-Category]],LEN(Table1[[#This Row],[Category and Sub-Category]])-FIND("/",Table1[[#This Row],[Category and Sub-Category]]))</f>
        <v>electronic music</v>
      </c>
      <c r="S2212" s="9">
        <f>(((Table1[[#This Row],[launched_at]]/60)/60)/24)+DATE(1970,1,1)+(-5/24)</f>
        <v>40955.857754629629</v>
      </c>
      <c r="T2212" s="9">
        <f>(((Table1[[#This Row],[deadline]]/60)/60)/24)+DATE(1970,1,1)+(-5/24)</f>
        <v>41013.524999999994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1">
        <f>Table1[[#This Row],[pledged]]/Table1[[#This Row],[goal]]</f>
        <v>1.956</v>
      </c>
      <c r="P2213">
        <f>ROUND(Table1[[#This Row],[pledged]]/Table1[[#This Row],[backers_count]],0)</f>
        <v>41</v>
      </c>
      <c r="Q2213" t="str">
        <f>LEFT(Table1[[#This Row],[Category and Sub-Category]],FIND("/",Table1[[#This Row],[Category and Sub-Category]])-1)</f>
        <v>music</v>
      </c>
      <c r="R2213" t="str">
        <f>RIGHT(Table1[[#This Row],[Category and Sub-Category]],LEN(Table1[[#This Row],[Category and Sub-Category]])-FIND("/",Table1[[#This Row],[Category and Sub-Category]]))</f>
        <v>electronic music</v>
      </c>
      <c r="S2213" s="9">
        <f>(((Table1[[#This Row],[launched_at]]/60)/60)/24)+DATE(1970,1,1)+(-5/24)</f>
        <v>41716.576678240737</v>
      </c>
      <c r="T2213" s="9">
        <f>(((Table1[[#This Row],[deadline]]/60)/60)/24)+DATE(1970,1,1)+(-5/24)</f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1">
        <f>Table1[[#This Row],[pledged]]/Table1[[#This Row],[goal]]</f>
        <v>1.1438333333333333</v>
      </c>
      <c r="P2214">
        <f>ROUND(Table1[[#This Row],[pledged]]/Table1[[#This Row],[backers_count]],0)</f>
        <v>56</v>
      </c>
      <c r="Q2214" t="str">
        <f>LEFT(Table1[[#This Row],[Category and Sub-Category]],FIND("/",Table1[[#This Row],[Category and Sub-Category]])-1)</f>
        <v>music</v>
      </c>
      <c r="R2214" t="str">
        <f>RIGHT(Table1[[#This Row],[Category and Sub-Category]],LEN(Table1[[#This Row],[Category and Sub-Category]])-FIND("/",Table1[[#This Row],[Category and Sub-Category]]))</f>
        <v>electronic music</v>
      </c>
      <c r="S2214" s="9">
        <f>(((Table1[[#This Row],[launched_at]]/60)/60)/24)+DATE(1970,1,1)+(-5/24)</f>
        <v>41548.539085648146</v>
      </c>
      <c r="T2214" s="9">
        <f>(((Table1[[#This Row],[deadline]]/60)/60)/24)+DATE(1970,1,1)+(-5/24)</f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1">
        <f>Table1[[#This Row],[pledged]]/Table1[[#This Row],[goal]]</f>
        <v>2</v>
      </c>
      <c r="P2215">
        <f>ROUND(Table1[[#This Row],[pledged]]/Table1[[#This Row],[backers_count]],0)</f>
        <v>10</v>
      </c>
      <c r="Q2215" t="str">
        <f>LEFT(Table1[[#This Row],[Category and Sub-Category]],FIND("/",Table1[[#This Row],[Category and Sub-Category]])-1)</f>
        <v>music</v>
      </c>
      <c r="R2215" t="str">
        <f>RIGHT(Table1[[#This Row],[Category and Sub-Category]],LEN(Table1[[#This Row],[Category and Sub-Category]])-FIND("/",Table1[[#This Row],[Category and Sub-Category]]))</f>
        <v>electronic music</v>
      </c>
      <c r="S2215" s="9">
        <f>(((Table1[[#This Row],[launched_at]]/60)/60)/24)+DATE(1970,1,1)+(-5/24)</f>
        <v>42109.617812499993</v>
      </c>
      <c r="T2215" s="9">
        <f>(((Table1[[#This Row],[deadline]]/60)/60)/24)+DATE(1970,1,1)+(-5/24)</f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1">
        <f>Table1[[#This Row],[pledged]]/Table1[[#This Row],[goal]]</f>
        <v>2.9250166666666666</v>
      </c>
      <c r="P2216">
        <f>ROUND(Table1[[#This Row],[pledged]]/Table1[[#This Row],[backers_count]],0)</f>
        <v>73</v>
      </c>
      <c r="Q2216" t="str">
        <f>LEFT(Table1[[#This Row],[Category and Sub-Category]],FIND("/",Table1[[#This Row],[Category and Sub-Category]])-1)</f>
        <v>music</v>
      </c>
      <c r="R2216" t="str">
        <f>RIGHT(Table1[[#This Row],[Category and Sub-Category]],LEN(Table1[[#This Row],[Category and Sub-Category]])-FIND("/",Table1[[#This Row],[Category and Sub-Category]]))</f>
        <v>electronic music</v>
      </c>
      <c r="S2216" s="9">
        <f>(((Table1[[#This Row],[launched_at]]/60)/60)/24)+DATE(1970,1,1)+(-5/24)</f>
        <v>41646.58388888889</v>
      </c>
      <c r="T2216" s="9">
        <f>(((Table1[[#This Row],[deadline]]/60)/60)/24)+DATE(1970,1,1)+(-5/24)</f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1">
        <f>Table1[[#This Row],[pledged]]/Table1[[#This Row],[goal]]</f>
        <v>1.5636363636363637</v>
      </c>
      <c r="P2217">
        <f>ROUND(Table1[[#This Row],[pledged]]/Table1[[#This Row],[backers_count]],0)</f>
        <v>26</v>
      </c>
      <c r="Q2217" t="str">
        <f>LEFT(Table1[[#This Row],[Category and Sub-Category]],FIND("/",Table1[[#This Row],[Category and Sub-Category]])-1)</f>
        <v>music</v>
      </c>
      <c r="R2217" t="str">
        <f>RIGHT(Table1[[#This Row],[Category and Sub-Category]],LEN(Table1[[#This Row],[Category and Sub-Category]])-FIND("/",Table1[[#This Row],[Category and Sub-Category]]))</f>
        <v>electronic music</v>
      </c>
      <c r="S2217" s="9">
        <f>(((Table1[[#This Row],[launched_at]]/60)/60)/24)+DATE(1970,1,1)+(-5/24)</f>
        <v>40958.508935185186</v>
      </c>
      <c r="T2217" s="9">
        <f>(((Table1[[#This Row],[deadline]]/60)/60)/24)+DATE(1970,1,1)+(-5/24)</f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1">
        <f>Table1[[#This Row],[pledged]]/Table1[[#This Row],[goal]]</f>
        <v>1.0566666666666666</v>
      </c>
      <c r="P2218">
        <f>ROUND(Table1[[#This Row],[pledged]]/Table1[[#This Row],[backers_count]],0)</f>
        <v>23</v>
      </c>
      <c r="Q2218" t="str">
        <f>LEFT(Table1[[#This Row],[Category and Sub-Category]],FIND("/",Table1[[#This Row],[Category and Sub-Category]])-1)</f>
        <v>music</v>
      </c>
      <c r="R2218" t="str">
        <f>RIGHT(Table1[[#This Row],[Category and Sub-Category]],LEN(Table1[[#This Row],[Category and Sub-Category]])-FIND("/",Table1[[#This Row],[Category and Sub-Category]]))</f>
        <v>electronic music</v>
      </c>
      <c r="S2218" s="9">
        <f>(((Table1[[#This Row],[launched_at]]/60)/60)/24)+DATE(1970,1,1)+(-5/24)</f>
        <v>42194.543344907412</v>
      </c>
      <c r="T2218" s="9">
        <f>(((Table1[[#This Row],[deadline]]/60)/60)/24)+DATE(1970,1,1)+(-5/24)</f>
        <v>42208.543344907412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1">
        <f>Table1[[#This Row],[pledged]]/Table1[[#This Row],[goal]]</f>
        <v>1.0119047619047619</v>
      </c>
      <c r="P2219">
        <f>ROUND(Table1[[#This Row],[pledged]]/Table1[[#This Row],[backers_count]],0)</f>
        <v>47</v>
      </c>
      <c r="Q2219" t="str">
        <f>LEFT(Table1[[#This Row],[Category and Sub-Category]],FIND("/",Table1[[#This Row],[Category and Sub-Category]])-1)</f>
        <v>music</v>
      </c>
      <c r="R2219" t="str">
        <f>RIGHT(Table1[[#This Row],[Category and Sub-Category]],LEN(Table1[[#This Row],[Category and Sub-Category]])-FIND("/",Table1[[#This Row],[Category and Sub-Category]]))</f>
        <v>electronic music</v>
      </c>
      <c r="S2219" s="9">
        <f>(((Table1[[#This Row],[launched_at]]/60)/60)/24)+DATE(1970,1,1)+(-5/24)</f>
        <v>42299.568437499998</v>
      </c>
      <c r="T2219" s="9">
        <f>(((Table1[[#This Row],[deadline]]/60)/60)/24)+DATE(1970,1,1)+(-5/24)</f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1">
        <f>Table1[[#This Row],[pledged]]/Table1[[#This Row],[goal]]</f>
        <v>1.2283299999999999</v>
      </c>
      <c r="P2220">
        <f>ROUND(Table1[[#This Row],[pledged]]/Table1[[#This Row],[backers_count]],0)</f>
        <v>32</v>
      </c>
      <c r="Q2220" t="str">
        <f>LEFT(Table1[[#This Row],[Category and Sub-Category]],FIND("/",Table1[[#This Row],[Category and Sub-Category]])-1)</f>
        <v>music</v>
      </c>
      <c r="R2220" t="str">
        <f>RIGHT(Table1[[#This Row],[Category and Sub-Category]],LEN(Table1[[#This Row],[Category and Sub-Category]])-FIND("/",Table1[[#This Row],[Category and Sub-Category]]))</f>
        <v>electronic music</v>
      </c>
      <c r="S2220" s="9">
        <f>(((Table1[[#This Row],[launched_at]]/60)/60)/24)+DATE(1970,1,1)+(-5/24)</f>
        <v>41127.603969907403</v>
      </c>
      <c r="T2220" s="9">
        <f>(((Table1[[#This Row],[deadline]]/60)/60)/24)+DATE(1970,1,1)+(-5/24)</f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1">
        <f>Table1[[#This Row],[pledged]]/Table1[[#This Row],[goal]]</f>
        <v>1.0149999999999999</v>
      </c>
      <c r="P2221">
        <f>ROUND(Table1[[#This Row],[pledged]]/Table1[[#This Row],[backers_count]],0)</f>
        <v>53</v>
      </c>
      <c r="Q2221" t="str">
        <f>LEFT(Table1[[#This Row],[Category and Sub-Category]],FIND("/",Table1[[#This Row],[Category and Sub-Category]])-1)</f>
        <v>music</v>
      </c>
      <c r="R2221" t="str">
        <f>RIGHT(Table1[[#This Row],[Category and Sub-Category]],LEN(Table1[[#This Row],[Category and Sub-Category]])-FIND("/",Table1[[#This Row],[Category and Sub-Category]]))</f>
        <v>electronic music</v>
      </c>
      <c r="S2221" s="9">
        <f>(((Table1[[#This Row],[launched_at]]/60)/60)/24)+DATE(1970,1,1)+(-5/24)</f>
        <v>42205.510555555556</v>
      </c>
      <c r="T2221" s="9">
        <f>(((Table1[[#This Row],[deadline]]/60)/60)/24)+DATE(1970,1,1)+(-5/24)</f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1">
        <f>Table1[[#This Row],[pledged]]/Table1[[#This Row],[goal]]</f>
        <v>1.0114285714285713</v>
      </c>
      <c r="P2222">
        <f>ROUND(Table1[[#This Row],[pledged]]/Table1[[#This Row],[backers_count]],0)</f>
        <v>51</v>
      </c>
      <c r="Q2222" t="str">
        <f>LEFT(Table1[[#This Row],[Category and Sub-Category]],FIND("/",Table1[[#This Row],[Category and Sub-Category]])-1)</f>
        <v>music</v>
      </c>
      <c r="R2222" t="str">
        <f>RIGHT(Table1[[#This Row],[Category and Sub-Category]],LEN(Table1[[#This Row],[Category and Sub-Category]])-FIND("/",Table1[[#This Row],[Category and Sub-Category]]))</f>
        <v>electronic music</v>
      </c>
      <c r="S2222" s="9">
        <f>(((Table1[[#This Row],[launched_at]]/60)/60)/24)+DATE(1970,1,1)+(-5/24)</f>
        <v>41451.852268518516</v>
      </c>
      <c r="T2222" s="9">
        <f>(((Table1[[#This Row],[deadline]]/60)/60)/24)+DATE(1970,1,1)+(-5/24)</f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1">
        <f>Table1[[#This Row],[pledged]]/Table1[[#This Row],[goal]]</f>
        <v>1.0811999999999999</v>
      </c>
      <c r="P2223">
        <f>ROUND(Table1[[#This Row],[pledged]]/Table1[[#This Row],[backers_count]],0)</f>
        <v>37</v>
      </c>
      <c r="Q2223" t="str">
        <f>LEFT(Table1[[#This Row],[Category and Sub-Category]],FIND("/",Table1[[#This Row],[Category and Sub-Category]])-1)</f>
        <v>games</v>
      </c>
      <c r="R2223" t="str">
        <f>RIGHT(Table1[[#This Row],[Category and Sub-Category]],LEN(Table1[[#This Row],[Category and Sub-Category]])-FIND("/",Table1[[#This Row],[Category and Sub-Category]]))</f>
        <v>tabletop games</v>
      </c>
      <c r="S2223" s="9">
        <f>(((Table1[[#This Row],[launched_at]]/60)/60)/24)+DATE(1970,1,1)+(-5/24)</f>
        <v>42452.458437499998</v>
      </c>
      <c r="T2223" s="9">
        <f>(((Table1[[#This Row],[deadline]]/60)/60)/24)+DATE(1970,1,1)+(-5/24)</f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1">
        <f>Table1[[#This Row],[pledged]]/Table1[[#This Row],[goal]]</f>
        <v>1.6259999999999999</v>
      </c>
      <c r="P2224">
        <f>ROUND(Table1[[#This Row],[pledged]]/Table1[[#This Row],[backers_count]],0)</f>
        <v>27</v>
      </c>
      <c r="Q2224" t="str">
        <f>LEFT(Table1[[#This Row],[Category and Sub-Category]],FIND("/",Table1[[#This Row],[Category and Sub-Category]])-1)</f>
        <v>games</v>
      </c>
      <c r="R2224" t="str">
        <f>RIGHT(Table1[[#This Row],[Category and Sub-Category]],LEN(Table1[[#This Row],[Category and Sub-Category]])-FIND("/",Table1[[#This Row],[Category and Sub-Category]]))</f>
        <v>tabletop games</v>
      </c>
      <c r="S2224" s="9">
        <f>(((Table1[[#This Row],[launched_at]]/60)/60)/24)+DATE(1970,1,1)+(-5/24)</f>
        <v>40906.579247685186</v>
      </c>
      <c r="T2224" s="9">
        <f>(((Table1[[#This Row],[deadline]]/60)/60)/24)+DATE(1970,1,1)+(-5/24)</f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1">
        <f>Table1[[#This Row],[pledged]]/Table1[[#This Row],[goal]]</f>
        <v>1.0580000000000001</v>
      </c>
      <c r="P2225">
        <f>ROUND(Table1[[#This Row],[pledged]]/Table1[[#This Row],[backers_count]],0)</f>
        <v>206</v>
      </c>
      <c r="Q2225" t="str">
        <f>LEFT(Table1[[#This Row],[Category and Sub-Category]],FIND("/",Table1[[#This Row],[Category and Sub-Category]])-1)</f>
        <v>games</v>
      </c>
      <c r="R2225" t="str">
        <f>RIGHT(Table1[[#This Row],[Category and Sub-Category]],LEN(Table1[[#This Row],[Category and Sub-Category]])-FIND("/",Table1[[#This Row],[Category and Sub-Category]]))</f>
        <v>tabletop games</v>
      </c>
      <c r="S2225" s="9">
        <f>(((Table1[[#This Row],[launched_at]]/60)/60)/24)+DATE(1970,1,1)+(-5/24)</f>
        <v>42152.432500000003</v>
      </c>
      <c r="T2225" s="9">
        <f>(((Table1[[#This Row],[deadline]]/60)/60)/24)+DATE(1970,1,1)+(-5/24)</f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1">
        <f>Table1[[#This Row],[pledged]]/Table1[[#This Row],[goal]]</f>
        <v>2.4315000000000002</v>
      </c>
      <c r="P2226">
        <f>ROUND(Table1[[#This Row],[pledged]]/Table1[[#This Row],[backers_count]],0)</f>
        <v>82</v>
      </c>
      <c r="Q2226" t="str">
        <f>LEFT(Table1[[#This Row],[Category and Sub-Category]],FIND("/",Table1[[#This Row],[Category and Sub-Category]])-1)</f>
        <v>games</v>
      </c>
      <c r="R2226" t="str">
        <f>RIGHT(Table1[[#This Row],[Category and Sub-Category]],LEN(Table1[[#This Row],[Category and Sub-Category]])-FIND("/",Table1[[#This Row],[Category and Sub-Category]]))</f>
        <v>tabletop games</v>
      </c>
      <c r="S2226" s="9">
        <f>(((Table1[[#This Row],[launched_at]]/60)/60)/24)+DATE(1970,1,1)+(-5/24)</f>
        <v>42644.459201388883</v>
      </c>
      <c r="T2226" s="9">
        <f>(((Table1[[#This Row],[deadline]]/60)/60)/24)+DATE(1970,1,1)+(-5/24)</f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1">
        <f>Table1[[#This Row],[pledged]]/Table1[[#This Row],[goal]]</f>
        <v>9.4483338095238096</v>
      </c>
      <c r="P2227">
        <f>ROUND(Table1[[#This Row],[pledged]]/Table1[[#This Row],[backers_count]],0)</f>
        <v>165</v>
      </c>
      <c r="Q2227" t="str">
        <f>LEFT(Table1[[#This Row],[Category and Sub-Category]],FIND("/",Table1[[#This Row],[Category and Sub-Category]])-1)</f>
        <v>games</v>
      </c>
      <c r="R2227" t="str">
        <f>RIGHT(Table1[[#This Row],[Category and Sub-Category]],LEN(Table1[[#This Row],[Category and Sub-Category]])-FIND("/",Table1[[#This Row],[Category and Sub-Category]]))</f>
        <v>tabletop games</v>
      </c>
      <c r="S2227" s="9">
        <f>(((Table1[[#This Row],[launched_at]]/60)/60)/24)+DATE(1970,1,1)+(-5/24)</f>
        <v>41873.583506944444</v>
      </c>
      <c r="T2227" s="9">
        <f>(((Table1[[#This Row],[deadline]]/60)/60)/24)+DATE(1970,1,1)+(-5/24)</f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1">
        <f>Table1[[#This Row],[pledged]]/Table1[[#This Row],[goal]]</f>
        <v>1.0846283333333333</v>
      </c>
      <c r="P2228">
        <f>ROUND(Table1[[#This Row],[pledged]]/Table1[[#This Row],[backers_count]],0)</f>
        <v>61</v>
      </c>
      <c r="Q2228" t="str">
        <f>LEFT(Table1[[#This Row],[Category and Sub-Category]],FIND("/",Table1[[#This Row],[Category and Sub-Category]])-1)</f>
        <v>games</v>
      </c>
      <c r="R2228" t="str">
        <f>RIGHT(Table1[[#This Row],[Category and Sub-Category]],LEN(Table1[[#This Row],[Category and Sub-Category]])-FIND("/",Table1[[#This Row],[Category and Sub-Category]]))</f>
        <v>tabletop games</v>
      </c>
      <c r="S2228" s="9">
        <f>(((Table1[[#This Row],[launched_at]]/60)/60)/24)+DATE(1970,1,1)+(-5/24)</f>
        <v>42381.590532407405</v>
      </c>
      <c r="T2228" s="9">
        <f>(((Table1[[#This Row],[deadline]]/60)/60)/24)+DATE(1970,1,1)+(-5/24)</f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1">
        <f>Table1[[#This Row],[pledged]]/Table1[[#This Row],[goal]]</f>
        <v>1.5737692307692308</v>
      </c>
      <c r="P2229">
        <f>ROUND(Table1[[#This Row],[pledged]]/Table1[[#This Row],[backers_count]],0)</f>
        <v>68</v>
      </c>
      <c r="Q2229" t="str">
        <f>LEFT(Table1[[#This Row],[Category and Sub-Category]],FIND("/",Table1[[#This Row],[Category and Sub-Category]])-1)</f>
        <v>games</v>
      </c>
      <c r="R2229" t="str">
        <f>RIGHT(Table1[[#This Row],[Category and Sub-Category]],LEN(Table1[[#This Row],[Category and Sub-Category]])-FIND("/",Table1[[#This Row],[Category and Sub-Category]]))</f>
        <v>tabletop games</v>
      </c>
      <c r="S2229" s="9">
        <f>(((Table1[[#This Row],[launched_at]]/60)/60)/24)+DATE(1970,1,1)+(-5/24)</f>
        <v>41561.599016203698</v>
      </c>
      <c r="T2229" s="9">
        <f>(((Table1[[#This Row],[deadline]]/60)/60)/24)+DATE(1970,1,1)+(-5/24)</f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1">
        <f>Table1[[#This Row],[pledged]]/Table1[[#This Row],[goal]]</f>
        <v>11.744899999999999</v>
      </c>
      <c r="P2230">
        <f>ROUND(Table1[[#This Row],[pledged]]/Table1[[#This Row],[backers_count]],0)</f>
        <v>82</v>
      </c>
      <c r="Q2230" t="str">
        <f>LEFT(Table1[[#This Row],[Category and Sub-Category]],FIND("/",Table1[[#This Row],[Category and Sub-Category]])-1)</f>
        <v>games</v>
      </c>
      <c r="R2230" t="str">
        <f>RIGHT(Table1[[#This Row],[Category and Sub-Category]],LEN(Table1[[#This Row],[Category and Sub-Category]])-FIND("/",Table1[[#This Row],[Category and Sub-Category]]))</f>
        <v>tabletop games</v>
      </c>
      <c r="S2230" s="9">
        <f>(((Table1[[#This Row],[launched_at]]/60)/60)/24)+DATE(1970,1,1)+(-5/24)</f>
        <v>42202.069861111107</v>
      </c>
      <c r="T2230" s="9">
        <f>(((Table1[[#This Row],[deadline]]/60)/60)/24)+DATE(1970,1,1)+(-5/24)</f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1">
        <f>Table1[[#This Row],[pledged]]/Table1[[#This Row],[goal]]</f>
        <v>1.7104755366949576</v>
      </c>
      <c r="P2231">
        <f>ROUND(Table1[[#This Row],[pledged]]/Table1[[#This Row],[backers_count]],0)</f>
        <v>25</v>
      </c>
      <c r="Q2231" t="str">
        <f>LEFT(Table1[[#This Row],[Category and Sub-Category]],FIND("/",Table1[[#This Row],[Category and Sub-Category]])-1)</f>
        <v>games</v>
      </c>
      <c r="R2231" t="str">
        <f>RIGHT(Table1[[#This Row],[Category and Sub-Category]],LEN(Table1[[#This Row],[Category and Sub-Category]])-FIND("/",Table1[[#This Row],[Category and Sub-Category]]))</f>
        <v>tabletop games</v>
      </c>
      <c r="S2231" s="9">
        <f>(((Table1[[#This Row],[launched_at]]/60)/60)/24)+DATE(1970,1,1)+(-5/24)</f>
        <v>41484.455914351849</v>
      </c>
      <c r="T2231" s="9">
        <f>(((Table1[[#This Row],[deadline]]/60)/60)/24)+DATE(1970,1,1)+(-5/24)</f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1">
        <f>Table1[[#This Row],[pledged]]/Table1[[#This Row],[goal]]</f>
        <v>1.2595294117647058</v>
      </c>
      <c r="P2232">
        <f>ROUND(Table1[[#This Row],[pledged]]/Table1[[#This Row],[backers_count]],0)</f>
        <v>21</v>
      </c>
      <c r="Q2232" t="str">
        <f>LEFT(Table1[[#This Row],[Category and Sub-Category]],FIND("/",Table1[[#This Row],[Category and Sub-Category]])-1)</f>
        <v>games</v>
      </c>
      <c r="R2232" t="str">
        <f>RIGHT(Table1[[#This Row],[Category and Sub-Category]],LEN(Table1[[#This Row],[Category and Sub-Category]])-FIND("/",Table1[[#This Row],[Category and Sub-Category]]))</f>
        <v>tabletop games</v>
      </c>
      <c r="S2232" s="9">
        <f>(((Table1[[#This Row],[launched_at]]/60)/60)/24)+DATE(1970,1,1)+(-5/24)</f>
        <v>41724.672766203701</v>
      </c>
      <c r="T2232" s="9">
        <f>(((Table1[[#This Row],[deadline]]/60)/60)/24)+DATE(1970,1,1)+(-5/24)</f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1">
        <f>Table1[[#This Row],[pledged]]/Table1[[#This Row],[goal]]</f>
        <v>12.121296000000001</v>
      </c>
      <c r="P2233">
        <f>ROUND(Table1[[#This Row],[pledged]]/Table1[[#This Row],[backers_count]],0)</f>
        <v>27</v>
      </c>
      <c r="Q2233" t="str">
        <f>LEFT(Table1[[#This Row],[Category and Sub-Category]],FIND("/",Table1[[#This Row],[Category and Sub-Category]])-1)</f>
        <v>games</v>
      </c>
      <c r="R2233" t="str">
        <f>RIGHT(Table1[[#This Row],[Category and Sub-Category]],LEN(Table1[[#This Row],[Category and Sub-Category]])-FIND("/",Table1[[#This Row],[Category and Sub-Category]]))</f>
        <v>tabletop games</v>
      </c>
      <c r="S2233" s="9">
        <f>(((Table1[[#This Row],[launched_at]]/60)/60)/24)+DATE(1970,1,1)+(-5/24)</f>
        <v>41423.702557870369</v>
      </c>
      <c r="T2233" s="9">
        <f>(((Table1[[#This Row],[deadline]]/60)/60)/24)+DATE(1970,1,1)+(-5/24)</f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1">
        <f>Table1[[#This Row],[pledged]]/Table1[[#This Row],[goal]]</f>
        <v>4.9580000000000002</v>
      </c>
      <c r="P2234">
        <f>ROUND(Table1[[#This Row],[pledged]]/Table1[[#This Row],[backers_count]],0)</f>
        <v>25</v>
      </c>
      <c r="Q2234" t="str">
        <f>LEFT(Table1[[#This Row],[Category and Sub-Category]],FIND("/",Table1[[#This Row],[Category and Sub-Category]])-1)</f>
        <v>games</v>
      </c>
      <c r="R2234" t="str">
        <f>RIGHT(Table1[[#This Row],[Category and Sub-Category]],LEN(Table1[[#This Row],[Category and Sub-Category]])-FIND("/",Table1[[#This Row],[Category and Sub-Category]]))</f>
        <v>tabletop games</v>
      </c>
      <c r="S2234" s="9">
        <f>(((Table1[[#This Row],[launched_at]]/60)/60)/24)+DATE(1970,1,1)+(-5/24)</f>
        <v>41806.585740740738</v>
      </c>
      <c r="T2234" s="9">
        <f>(((Table1[[#This Row],[deadline]]/60)/60)/24)+DATE(1970,1,1)+(-5/24)</f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1">
        <f>Table1[[#This Row],[pledged]]/Table1[[#This Row],[goal]]</f>
        <v>3.3203999999999998</v>
      </c>
      <c r="P2235">
        <f>ROUND(Table1[[#This Row],[pledged]]/Table1[[#This Row],[backers_count]],0)</f>
        <v>21</v>
      </c>
      <c r="Q2235" t="str">
        <f>LEFT(Table1[[#This Row],[Category and Sub-Category]],FIND("/",Table1[[#This Row],[Category and Sub-Category]])-1)</f>
        <v>games</v>
      </c>
      <c r="R2235" t="str">
        <f>RIGHT(Table1[[#This Row],[Category and Sub-Category]],LEN(Table1[[#This Row],[Category and Sub-Category]])-FIND("/",Table1[[#This Row],[Category and Sub-Category]]))</f>
        <v>tabletop games</v>
      </c>
      <c r="S2235" s="9">
        <f>(((Table1[[#This Row],[launched_at]]/60)/60)/24)+DATE(1970,1,1)+(-5/24)</f>
        <v>42331.170590277768</v>
      </c>
      <c r="T2235" s="9">
        <f>(((Table1[[#This Row],[deadline]]/60)/60)/24)+DATE(1970,1,1)+(-5/24)</f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1">
        <f>Table1[[#This Row],[pledged]]/Table1[[#This Row],[goal]]</f>
        <v>11.65</v>
      </c>
      <c r="P2236">
        <f>ROUND(Table1[[#This Row],[pledged]]/Table1[[#This Row],[backers_count]],0)</f>
        <v>42</v>
      </c>
      <c r="Q2236" t="str">
        <f>LEFT(Table1[[#This Row],[Category and Sub-Category]],FIND("/",Table1[[#This Row],[Category and Sub-Category]])-1)</f>
        <v>games</v>
      </c>
      <c r="R2236" t="str">
        <f>RIGHT(Table1[[#This Row],[Category and Sub-Category]],LEN(Table1[[#This Row],[Category and Sub-Category]])-FIND("/",Table1[[#This Row],[Category and Sub-Category]]))</f>
        <v>tabletop games</v>
      </c>
      <c r="S2236" s="9">
        <f>(((Table1[[#This Row],[launched_at]]/60)/60)/24)+DATE(1970,1,1)+(-5/24)</f>
        <v>42710.616284722222</v>
      </c>
      <c r="T2236" s="9">
        <f>(((Table1[[#This Row],[deadline]]/60)/60)/24)+DATE(1970,1,1)+(-5/24)</f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1">
        <f>Table1[[#This Row],[pledged]]/Table1[[#This Row],[goal]]</f>
        <v>1.5331538461538461</v>
      </c>
      <c r="P2237">
        <f>ROUND(Table1[[#This Row],[pledged]]/Table1[[#This Row],[backers_count]],0)</f>
        <v>136</v>
      </c>
      <c r="Q2237" t="str">
        <f>LEFT(Table1[[#This Row],[Category and Sub-Category]],FIND("/",Table1[[#This Row],[Category and Sub-Category]])-1)</f>
        <v>games</v>
      </c>
      <c r="R2237" t="str">
        <f>RIGHT(Table1[[#This Row],[Category and Sub-Category]],LEN(Table1[[#This Row],[Category and Sub-Category]])-FIND("/",Table1[[#This Row],[Category and Sub-Category]]))</f>
        <v>tabletop games</v>
      </c>
      <c r="S2237" s="9">
        <f>(((Table1[[#This Row],[launched_at]]/60)/60)/24)+DATE(1970,1,1)+(-5/24)</f>
        <v>42061.813784722217</v>
      </c>
      <c r="T2237" s="9">
        <f>(((Table1[[#This Row],[deadline]]/60)/60)/24)+DATE(1970,1,1)+(-5/24)</f>
        <v>42091.77211805556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1">
        <f>Table1[[#This Row],[pledged]]/Table1[[#This Row],[goal]]</f>
        <v>5.3710714285714287</v>
      </c>
      <c r="P2238">
        <f>ROUND(Table1[[#This Row],[pledged]]/Table1[[#This Row],[backers_count]],0)</f>
        <v>22</v>
      </c>
      <c r="Q2238" t="str">
        <f>LEFT(Table1[[#This Row],[Category and Sub-Category]],FIND("/",Table1[[#This Row],[Category and Sub-Category]])-1)</f>
        <v>games</v>
      </c>
      <c r="R2238" t="str">
        <f>RIGHT(Table1[[#This Row],[Category and Sub-Category]],LEN(Table1[[#This Row],[Category and Sub-Category]])-FIND("/",Table1[[#This Row],[Category and Sub-Category]]))</f>
        <v>tabletop games</v>
      </c>
      <c r="S2238" s="9">
        <f>(((Table1[[#This Row],[launched_at]]/60)/60)/24)+DATE(1970,1,1)+(-5/24)</f>
        <v>42371.408831018511</v>
      </c>
      <c r="T2238" s="9">
        <f>(((Table1[[#This Row],[deadline]]/60)/60)/24)+DATE(1970,1,1)+(-5/24)</f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1">
        <f>Table1[[#This Row],[pledged]]/Table1[[#This Row],[goal]]</f>
        <v>3.5292777777777777</v>
      </c>
      <c r="P2239">
        <f>ROUND(Table1[[#This Row],[pledged]]/Table1[[#This Row],[backers_count]],0)</f>
        <v>65</v>
      </c>
      <c r="Q2239" t="str">
        <f>LEFT(Table1[[#This Row],[Category and Sub-Category]],FIND("/",Table1[[#This Row],[Category and Sub-Category]])-1)</f>
        <v>games</v>
      </c>
      <c r="R2239" t="str">
        <f>RIGHT(Table1[[#This Row],[Category and Sub-Category]],LEN(Table1[[#This Row],[Category and Sub-Category]])-FIND("/",Table1[[#This Row],[Category and Sub-Category]]))</f>
        <v>tabletop games</v>
      </c>
      <c r="S2239" s="9">
        <f>(((Table1[[#This Row],[launched_at]]/60)/60)/24)+DATE(1970,1,1)+(-5/24)</f>
        <v>41914.794942129629</v>
      </c>
      <c r="T2239" s="9">
        <f>(((Table1[[#This Row],[deadline]]/60)/60)/24)+DATE(1970,1,1)+(-5/24)</f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1">
        <f>Table1[[#This Row],[pledged]]/Table1[[#This Row],[goal]]</f>
        <v>1.3740000000000001</v>
      </c>
      <c r="P2240">
        <f>ROUND(Table1[[#This Row],[pledged]]/Table1[[#This Row],[backers_count]],0)</f>
        <v>70</v>
      </c>
      <c r="Q2240" t="str">
        <f>LEFT(Table1[[#This Row],[Category and Sub-Category]],FIND("/",Table1[[#This Row],[Category and Sub-Category]])-1)</f>
        <v>games</v>
      </c>
      <c r="R2240" t="str">
        <f>RIGHT(Table1[[#This Row],[Category and Sub-Category]],LEN(Table1[[#This Row],[Category and Sub-Category]])-FIND("/",Table1[[#This Row],[Category and Sub-Category]]))</f>
        <v>tabletop games</v>
      </c>
      <c r="S2240" s="9">
        <f>(((Table1[[#This Row],[launched_at]]/60)/60)/24)+DATE(1970,1,1)+(-5/24)</f>
        <v>42774.41337962963</v>
      </c>
      <c r="T2240" s="9">
        <f>(((Table1[[#This Row],[deadline]]/60)/60)/24)+DATE(1970,1,1)+(-5/24)</f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1">
        <f>Table1[[#This Row],[pledged]]/Table1[[#This Row],[goal]]</f>
        <v>1.2802667999999999</v>
      </c>
      <c r="P2241">
        <f>ROUND(Table1[[#This Row],[pledged]]/Table1[[#This Row],[backers_count]],0)</f>
        <v>75</v>
      </c>
      <c r="Q2241" t="str">
        <f>LEFT(Table1[[#This Row],[Category and Sub-Category]],FIND("/",Table1[[#This Row],[Category and Sub-Category]])-1)</f>
        <v>games</v>
      </c>
      <c r="R2241" t="str">
        <f>RIGHT(Table1[[#This Row],[Category and Sub-Category]],LEN(Table1[[#This Row],[Category and Sub-Category]])-FIND("/",Table1[[#This Row],[Category and Sub-Category]]))</f>
        <v>tabletop games</v>
      </c>
      <c r="S2241" s="9">
        <f>(((Table1[[#This Row],[launched_at]]/60)/60)/24)+DATE(1970,1,1)+(-5/24)</f>
        <v>41572.750162037039</v>
      </c>
      <c r="T2241" s="9">
        <f>(((Table1[[#This Row],[deadline]]/60)/60)/24)+DATE(1970,1,1)+(-5/24)</f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1">
        <f>Table1[[#This Row],[pledged]]/Table1[[#This Row],[goal]]</f>
        <v>2.7067999999999999</v>
      </c>
      <c r="P2242">
        <f>ROUND(Table1[[#This Row],[pledged]]/Table1[[#This Row],[backers_count]],0)</f>
        <v>141</v>
      </c>
      <c r="Q2242" t="str">
        <f>LEFT(Table1[[#This Row],[Category and Sub-Category]],FIND("/",Table1[[#This Row],[Category and Sub-Category]])-1)</f>
        <v>games</v>
      </c>
      <c r="R2242" t="str">
        <f>RIGHT(Table1[[#This Row],[Category and Sub-Category]],LEN(Table1[[#This Row],[Category and Sub-Category]])-FIND("/",Table1[[#This Row],[Category and Sub-Category]]))</f>
        <v>tabletop games</v>
      </c>
      <c r="S2242" s="9">
        <f>(((Table1[[#This Row],[launched_at]]/60)/60)/24)+DATE(1970,1,1)+(-5/24)</f>
        <v>42452.617407407401</v>
      </c>
      <c r="T2242" s="9">
        <f>(((Table1[[#This Row],[deadline]]/60)/60)/24)+DATE(1970,1,1)+(-5/24)</f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1">
        <f>Table1[[#This Row],[pledged]]/Table1[[#This Row],[goal]]</f>
        <v>8.0640000000000001</v>
      </c>
      <c r="P2243">
        <f>ROUND(Table1[[#This Row],[pledged]]/Table1[[#This Row],[backers_count]],0)</f>
        <v>49</v>
      </c>
      <c r="Q2243" t="str">
        <f>LEFT(Table1[[#This Row],[Category and Sub-Category]],FIND("/",Table1[[#This Row],[Category and Sub-Category]])-1)</f>
        <v>games</v>
      </c>
      <c r="R2243" t="str">
        <f>RIGHT(Table1[[#This Row],[Category and Sub-Category]],LEN(Table1[[#This Row],[Category and Sub-Category]])-FIND("/",Table1[[#This Row],[Category and Sub-Category]]))</f>
        <v>tabletop games</v>
      </c>
      <c r="S2243" s="9">
        <f>(((Table1[[#This Row],[launched_at]]/60)/60)/24)+DATE(1970,1,1)+(-5/24)</f>
        <v>42766.619212962956</v>
      </c>
      <c r="T2243" s="9">
        <f>(((Table1[[#This Row],[deadline]]/60)/60)/24)+DATE(1970,1,1)+(-5/24)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1">
        <f>Table1[[#This Row],[pledged]]/Table1[[#This Row],[goal]]</f>
        <v>13.600976000000001</v>
      </c>
      <c r="P2244">
        <f>ROUND(Table1[[#This Row],[pledged]]/Table1[[#This Row],[backers_count]],0)</f>
        <v>54</v>
      </c>
      <c r="Q2244" t="str">
        <f>LEFT(Table1[[#This Row],[Category and Sub-Category]],FIND("/",Table1[[#This Row],[Category and Sub-Category]])-1)</f>
        <v>games</v>
      </c>
      <c r="R2244" t="str">
        <f>RIGHT(Table1[[#This Row],[Category and Sub-Category]],LEN(Table1[[#This Row],[Category and Sub-Category]])-FIND("/",Table1[[#This Row],[Category and Sub-Category]]))</f>
        <v>tabletop games</v>
      </c>
      <c r="S2244" s="9">
        <f>(((Table1[[#This Row],[launched_at]]/60)/60)/24)+DATE(1970,1,1)+(-5/24)</f>
        <v>41569.367280092592</v>
      </c>
      <c r="T2244" s="9">
        <f>(((Table1[[#This Row],[deadline]]/60)/60)/24)+DATE(1970,1,1)+(-5/24)</f>
        <v>41604.91805555555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1">
        <f>Table1[[#This Row],[pledged]]/Table1[[#This Row],[goal]]</f>
        <v>9302.5</v>
      </c>
      <c r="P2245">
        <f>ROUND(Table1[[#This Row],[pledged]]/Table1[[#This Row],[backers_count]],0)</f>
        <v>5</v>
      </c>
      <c r="Q2245" t="str">
        <f>LEFT(Table1[[#This Row],[Category and Sub-Category]],FIND("/",Table1[[#This Row],[Category and Sub-Category]])-1)</f>
        <v>games</v>
      </c>
      <c r="R2245" t="str">
        <f>RIGHT(Table1[[#This Row],[Category and Sub-Category]],LEN(Table1[[#This Row],[Category and Sub-Category]])-FIND("/",Table1[[#This Row],[Category and Sub-Category]]))</f>
        <v>tabletop games</v>
      </c>
      <c r="S2245" s="9">
        <f>(((Table1[[#This Row],[launched_at]]/60)/60)/24)+DATE(1970,1,1)+(-5/24)</f>
        <v>42800.542708333327</v>
      </c>
      <c r="T2245" s="9">
        <f>(((Table1[[#This Row],[deadline]]/60)/60)/24)+DATE(1970,1,1)+(-5/24)</f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1">
        <f>Table1[[#This Row],[pledged]]/Table1[[#This Row],[goal]]</f>
        <v>3.7702</v>
      </c>
      <c r="P2246">
        <f>ROUND(Table1[[#This Row],[pledged]]/Table1[[#This Row],[backers_count]],0)</f>
        <v>65</v>
      </c>
      <c r="Q2246" t="str">
        <f>LEFT(Table1[[#This Row],[Category and Sub-Category]],FIND("/",Table1[[#This Row],[Category and Sub-Category]])-1)</f>
        <v>games</v>
      </c>
      <c r="R2246" t="str">
        <f>RIGHT(Table1[[#This Row],[Category and Sub-Category]],LEN(Table1[[#This Row],[Category and Sub-Category]])-FIND("/",Table1[[#This Row],[Category and Sub-Category]]))</f>
        <v>tabletop games</v>
      </c>
      <c r="S2246" s="9">
        <f>(((Table1[[#This Row],[launched_at]]/60)/60)/24)+DATE(1970,1,1)+(-5/24)</f>
        <v>42647.610486111109</v>
      </c>
      <c r="T2246" s="9">
        <f>(((Table1[[#This Row],[deadline]]/60)/60)/24)+DATE(1970,1,1)+(-5/24)</f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1">
        <f>Table1[[#This Row],[pledged]]/Table1[[#This Row],[goal]]</f>
        <v>26.47025</v>
      </c>
      <c r="P2247">
        <f>ROUND(Table1[[#This Row],[pledged]]/Table1[[#This Row],[backers_count]],0)</f>
        <v>53</v>
      </c>
      <c r="Q2247" t="str">
        <f>LEFT(Table1[[#This Row],[Category and Sub-Category]],FIND("/",Table1[[#This Row],[Category and Sub-Category]])-1)</f>
        <v>games</v>
      </c>
      <c r="R2247" t="str">
        <f>RIGHT(Table1[[#This Row],[Category and Sub-Category]],LEN(Table1[[#This Row],[Category and Sub-Category]])-FIND("/",Table1[[#This Row],[Category and Sub-Category]]))</f>
        <v>tabletop games</v>
      </c>
      <c r="S2247" s="9">
        <f>(((Table1[[#This Row],[launched_at]]/60)/60)/24)+DATE(1970,1,1)+(-5/24)</f>
        <v>41660.500196759262</v>
      </c>
      <c r="T2247" s="9">
        <f>(((Table1[[#This Row],[deadline]]/60)/60)/24)+DATE(1970,1,1)+(-5/24)</f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1">
        <f>Table1[[#This Row],[pledged]]/Table1[[#This Row],[goal]]</f>
        <v>1.0012000000000001</v>
      </c>
      <c r="P2248">
        <f>ROUND(Table1[[#This Row],[pledged]]/Table1[[#This Row],[backers_count]],0)</f>
        <v>44</v>
      </c>
      <c r="Q2248" t="str">
        <f>LEFT(Table1[[#This Row],[Category and Sub-Category]],FIND("/",Table1[[#This Row],[Category and Sub-Category]])-1)</f>
        <v>games</v>
      </c>
      <c r="R2248" t="str">
        <f>RIGHT(Table1[[#This Row],[Category and Sub-Category]],LEN(Table1[[#This Row],[Category and Sub-Category]])-FIND("/",Table1[[#This Row],[Category and Sub-Category]]))</f>
        <v>tabletop games</v>
      </c>
      <c r="S2248" s="9">
        <f>(((Table1[[#This Row],[launched_at]]/60)/60)/24)+DATE(1970,1,1)+(-5/24)</f>
        <v>42221.583449074074</v>
      </c>
      <c r="T2248" s="9">
        <f>(((Table1[[#This Row],[deadline]]/60)/60)/24)+DATE(1970,1,1)+(-5/24)</f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1">
        <f>Table1[[#This Row],[pledged]]/Table1[[#This Row],[goal]]</f>
        <v>1.0445405405405406</v>
      </c>
      <c r="P2249">
        <f>ROUND(Table1[[#This Row],[pledged]]/Table1[[#This Row],[backers_count]],0)</f>
        <v>51</v>
      </c>
      <c r="Q2249" t="str">
        <f>LEFT(Table1[[#This Row],[Category and Sub-Category]],FIND("/",Table1[[#This Row],[Category and Sub-Category]])-1)</f>
        <v>games</v>
      </c>
      <c r="R2249" t="str">
        <f>RIGHT(Table1[[#This Row],[Category and Sub-Category]],LEN(Table1[[#This Row],[Category and Sub-Category]])-FIND("/",Table1[[#This Row],[Category and Sub-Category]]))</f>
        <v>tabletop games</v>
      </c>
      <c r="S2249" s="9">
        <f>(((Table1[[#This Row],[launched_at]]/60)/60)/24)+DATE(1970,1,1)+(-5/24)</f>
        <v>42200.457928240743</v>
      </c>
      <c r="T2249" s="9">
        <f>(((Table1[[#This Row],[deadline]]/60)/60)/24)+DATE(1970,1,1)+(-5/24)</f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1">
        <f>Table1[[#This Row],[pledged]]/Table1[[#This Row],[goal]]</f>
        <v>1.0721428571428571</v>
      </c>
      <c r="P2250">
        <f>ROUND(Table1[[#This Row],[pledged]]/Table1[[#This Row],[backers_count]],0)</f>
        <v>59</v>
      </c>
      <c r="Q2250" t="str">
        <f>LEFT(Table1[[#This Row],[Category and Sub-Category]],FIND("/",Table1[[#This Row],[Category and Sub-Category]])-1)</f>
        <v>games</v>
      </c>
      <c r="R2250" t="str">
        <f>RIGHT(Table1[[#This Row],[Category and Sub-Category]],LEN(Table1[[#This Row],[Category and Sub-Category]])-FIND("/",Table1[[#This Row],[Category and Sub-Category]]))</f>
        <v>tabletop games</v>
      </c>
      <c r="S2250" s="9">
        <f>(((Table1[[#This Row],[launched_at]]/60)/60)/24)+DATE(1970,1,1)+(-5/24)</f>
        <v>42688.667569444442</v>
      </c>
      <c r="T2250" s="9">
        <f>(((Table1[[#This Row],[deadline]]/60)/60)/24)+DATE(1970,1,1)+(-5/24)</f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1">
        <f>Table1[[#This Row],[pledged]]/Table1[[#This Row],[goal]]</f>
        <v>1.6877142857142857</v>
      </c>
      <c r="P2251">
        <f>ROUND(Table1[[#This Row],[pledged]]/Table1[[#This Row],[backers_count]],0)</f>
        <v>33</v>
      </c>
      <c r="Q2251" t="str">
        <f>LEFT(Table1[[#This Row],[Category and Sub-Category]],FIND("/",Table1[[#This Row],[Category and Sub-Category]])-1)</f>
        <v>games</v>
      </c>
      <c r="R2251" t="str">
        <f>RIGHT(Table1[[#This Row],[Category and Sub-Category]],LEN(Table1[[#This Row],[Category and Sub-Category]])-FIND("/",Table1[[#This Row],[Category and Sub-Category]]))</f>
        <v>tabletop games</v>
      </c>
      <c r="S2251" s="9">
        <f>(((Table1[[#This Row],[launched_at]]/60)/60)/24)+DATE(1970,1,1)+(-5/24)</f>
        <v>41336.494965277772</v>
      </c>
      <c r="T2251" s="9">
        <f>(((Table1[[#This Row],[deadline]]/60)/60)/24)+DATE(1970,1,1)+(-5/24)</f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1">
        <f>Table1[[#This Row],[pledged]]/Table1[[#This Row],[goal]]</f>
        <v>9.7511200000000002</v>
      </c>
      <c r="P2252">
        <f>ROUND(Table1[[#This Row],[pledged]]/Table1[[#This Row],[backers_count]],0)</f>
        <v>427</v>
      </c>
      <c r="Q2252" t="str">
        <f>LEFT(Table1[[#This Row],[Category and Sub-Category]],FIND("/",Table1[[#This Row],[Category and Sub-Category]])-1)</f>
        <v>games</v>
      </c>
      <c r="R2252" t="str">
        <f>RIGHT(Table1[[#This Row],[Category and Sub-Category]],LEN(Table1[[#This Row],[Category and Sub-Category]])-FIND("/",Table1[[#This Row],[Category and Sub-Category]]))</f>
        <v>tabletop games</v>
      </c>
      <c r="S2252" s="9">
        <f>(((Table1[[#This Row],[launched_at]]/60)/60)/24)+DATE(1970,1,1)+(-5/24)</f>
        <v>42676.7971412037</v>
      </c>
      <c r="T2252" s="9">
        <f>(((Table1[[#This Row],[deadline]]/60)/60)/24)+DATE(1970,1,1)+(-5/24)</f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1">
        <f>Table1[[#This Row],[pledged]]/Table1[[#This Row],[goal]]</f>
        <v>1.3444929411764706</v>
      </c>
      <c r="P2253">
        <f>ROUND(Table1[[#This Row],[pledged]]/Table1[[#This Row],[backers_count]],0)</f>
        <v>24</v>
      </c>
      <c r="Q2253" t="str">
        <f>LEFT(Table1[[#This Row],[Category and Sub-Category]],FIND("/",Table1[[#This Row],[Category and Sub-Category]])-1)</f>
        <v>games</v>
      </c>
      <c r="R2253" t="str">
        <f>RIGHT(Table1[[#This Row],[Category and Sub-Category]],LEN(Table1[[#This Row],[Category and Sub-Category]])-FIND("/",Table1[[#This Row],[Category and Sub-Category]]))</f>
        <v>tabletop games</v>
      </c>
      <c r="S2253" s="9">
        <f>(((Table1[[#This Row],[launched_at]]/60)/60)/24)+DATE(1970,1,1)+(-5/24)</f>
        <v>41846.137465277774</v>
      </c>
      <c r="T2253" s="9">
        <f>(((Table1[[#This Row],[deadline]]/60)/60)/24)+DATE(1970,1,1)+(-5/24)</f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1">
        <f>Table1[[#This Row],[pledged]]/Table1[[#This Row],[goal]]</f>
        <v>2.722777777777778</v>
      </c>
      <c r="P2254">
        <f>ROUND(Table1[[#This Row],[pledged]]/Table1[[#This Row],[backers_count]],0)</f>
        <v>98</v>
      </c>
      <c r="Q2254" t="str">
        <f>LEFT(Table1[[#This Row],[Category and Sub-Category]],FIND("/",Table1[[#This Row],[Category and Sub-Category]])-1)</f>
        <v>games</v>
      </c>
      <c r="R2254" t="str">
        <f>RIGHT(Table1[[#This Row],[Category and Sub-Category]],LEN(Table1[[#This Row],[Category and Sub-Category]])-FIND("/",Table1[[#This Row],[Category and Sub-Category]]))</f>
        <v>tabletop games</v>
      </c>
      <c r="S2254" s="9">
        <f>(((Table1[[#This Row],[launched_at]]/60)/60)/24)+DATE(1970,1,1)+(-5/24)</f>
        <v>42573.119652777772</v>
      </c>
      <c r="T2254" s="9">
        <f>(((Table1[[#This Row],[deadline]]/60)/60)/24)+DATE(1970,1,1)+(-5/24)</f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1">
        <f>Table1[[#This Row],[pledged]]/Table1[[#This Row],[goal]]</f>
        <v>1.1268750000000001</v>
      </c>
      <c r="P2255">
        <f>ROUND(Table1[[#This Row],[pledged]]/Table1[[#This Row],[backers_count]],0)</f>
        <v>107</v>
      </c>
      <c r="Q2255" t="str">
        <f>LEFT(Table1[[#This Row],[Category and Sub-Category]],FIND("/",Table1[[#This Row],[Category and Sub-Category]])-1)</f>
        <v>games</v>
      </c>
      <c r="R2255" t="str">
        <f>RIGHT(Table1[[#This Row],[Category and Sub-Category]],LEN(Table1[[#This Row],[Category and Sub-Category]])-FIND("/",Table1[[#This Row],[Category and Sub-Category]]))</f>
        <v>tabletop games</v>
      </c>
      <c r="S2255" s="9">
        <f>(((Table1[[#This Row],[launched_at]]/60)/60)/24)+DATE(1970,1,1)+(-5/24)</f>
        <v>42296.422997685186</v>
      </c>
      <c r="T2255" s="9">
        <f>(((Table1[[#This Row],[deadline]]/60)/60)/24)+DATE(1970,1,1)+(-5/24)</f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1">
        <f>Table1[[#This Row],[pledged]]/Table1[[#This Row],[goal]]</f>
        <v>4.5979999999999999</v>
      </c>
      <c r="P2256">
        <f>ROUND(Table1[[#This Row],[pledged]]/Table1[[#This Row],[backers_count]],0)</f>
        <v>12</v>
      </c>
      <c r="Q2256" t="str">
        <f>LEFT(Table1[[#This Row],[Category and Sub-Category]],FIND("/",Table1[[#This Row],[Category and Sub-Category]])-1)</f>
        <v>games</v>
      </c>
      <c r="R2256" t="str">
        <f>RIGHT(Table1[[#This Row],[Category and Sub-Category]],LEN(Table1[[#This Row],[Category and Sub-Category]])-FIND("/",Table1[[#This Row],[Category and Sub-Category]]))</f>
        <v>tabletop games</v>
      </c>
      <c r="S2256" s="9">
        <f>(((Table1[[#This Row],[launched_at]]/60)/60)/24)+DATE(1970,1,1)+(-5/24)</f>
        <v>42752.439444444441</v>
      </c>
      <c r="T2256" s="9">
        <f>(((Table1[[#This Row],[deadline]]/60)/60)/24)+DATE(1970,1,1)+(-5/24)</f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1">
        <f>Table1[[#This Row],[pledged]]/Table1[[#This Row],[goal]]</f>
        <v>2.8665822784810127</v>
      </c>
      <c r="P2257">
        <f>ROUND(Table1[[#This Row],[pledged]]/Table1[[#This Row],[backers_count]],0)</f>
        <v>42</v>
      </c>
      <c r="Q2257" t="str">
        <f>LEFT(Table1[[#This Row],[Category and Sub-Category]],FIND("/",Table1[[#This Row],[Category and Sub-Category]])-1)</f>
        <v>games</v>
      </c>
      <c r="R2257" t="str">
        <f>RIGHT(Table1[[#This Row],[Category and Sub-Category]],LEN(Table1[[#This Row],[Category and Sub-Category]])-FIND("/",Table1[[#This Row],[Category and Sub-Category]]))</f>
        <v>tabletop games</v>
      </c>
      <c r="S2257" s="9">
        <f>(((Table1[[#This Row],[launched_at]]/60)/60)/24)+DATE(1970,1,1)+(-5/24)</f>
        <v>42467.743645833332</v>
      </c>
      <c r="T2257" s="9">
        <f>(((Table1[[#This Row],[deadline]]/60)/60)/24)+DATE(1970,1,1)+(-5/24)</f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1">
        <f>Table1[[#This Row],[pledged]]/Table1[[#This Row],[goal]]</f>
        <v>2.2270833333333333</v>
      </c>
      <c r="P2258">
        <f>ROUND(Table1[[#This Row],[pledged]]/Table1[[#This Row],[backers_count]],0)</f>
        <v>21</v>
      </c>
      <c r="Q2258" t="str">
        <f>LEFT(Table1[[#This Row],[Category and Sub-Category]],FIND("/",Table1[[#This Row],[Category and Sub-Category]])-1)</f>
        <v>games</v>
      </c>
      <c r="R2258" t="str">
        <f>RIGHT(Table1[[#This Row],[Category and Sub-Category]],LEN(Table1[[#This Row],[Category and Sub-Category]])-FIND("/",Table1[[#This Row],[Category and Sub-Category]]))</f>
        <v>tabletop games</v>
      </c>
      <c r="S2258" s="9">
        <f>(((Table1[[#This Row],[launched_at]]/60)/60)/24)+DATE(1970,1,1)+(-5/24)</f>
        <v>42682.243587962956</v>
      </c>
      <c r="T2258" s="9">
        <f>(((Table1[[#This Row],[deadline]]/60)/60)/24)+DATE(1970,1,1)+(-5/24)</f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1">
        <f>Table1[[#This Row],[pledged]]/Table1[[#This Row],[goal]]</f>
        <v>6.3613999999999997</v>
      </c>
      <c r="P2259">
        <f>ROUND(Table1[[#This Row],[pledged]]/Table1[[#This Row],[backers_count]],0)</f>
        <v>94</v>
      </c>
      <c r="Q2259" t="str">
        <f>LEFT(Table1[[#This Row],[Category and Sub-Category]],FIND("/",Table1[[#This Row],[Category and Sub-Category]])-1)</f>
        <v>games</v>
      </c>
      <c r="R2259" t="str">
        <f>RIGHT(Table1[[#This Row],[Category and Sub-Category]],LEN(Table1[[#This Row],[Category and Sub-Category]])-FIND("/",Table1[[#This Row],[Category and Sub-Category]]))</f>
        <v>tabletop games</v>
      </c>
      <c r="S2259" s="9">
        <f>(((Table1[[#This Row],[launched_at]]/60)/60)/24)+DATE(1970,1,1)+(-5/24)</f>
        <v>42505.728344907409</v>
      </c>
      <c r="T2259" s="9">
        <f>(((Table1[[#This Row],[deadline]]/60)/60)/24)+DATE(1970,1,1)+(-5/24)</f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1">
        <f>Table1[[#This Row],[pledged]]/Table1[[#This Row],[goal]]</f>
        <v>1.4650000000000001</v>
      </c>
      <c r="P2260">
        <f>ROUND(Table1[[#This Row],[pledged]]/Table1[[#This Row],[backers_count]],0)</f>
        <v>16</v>
      </c>
      <c r="Q2260" t="str">
        <f>LEFT(Table1[[#This Row],[Category and Sub-Category]],FIND("/",Table1[[#This Row],[Category and Sub-Category]])-1)</f>
        <v>games</v>
      </c>
      <c r="R2260" t="str">
        <f>RIGHT(Table1[[#This Row],[Category and Sub-Category]],LEN(Table1[[#This Row],[Category and Sub-Category]])-FIND("/",Table1[[#This Row],[Category and Sub-Category]]))</f>
        <v>tabletop games</v>
      </c>
      <c r="S2260" s="9">
        <f>(((Table1[[#This Row],[launched_at]]/60)/60)/24)+DATE(1970,1,1)+(-5/24)</f>
        <v>42136.542673611104</v>
      </c>
      <c r="T2260" s="9">
        <f>(((Table1[[#This Row],[deadline]]/60)/60)/24)+DATE(1970,1,1)+(-5/24)</f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1">
        <f>Table1[[#This Row],[pledged]]/Table1[[#This Row],[goal]]</f>
        <v>18.670999999999999</v>
      </c>
      <c r="P2261">
        <f>ROUND(Table1[[#This Row],[pledged]]/Table1[[#This Row],[backers_count]],0)</f>
        <v>91</v>
      </c>
      <c r="Q2261" t="str">
        <f>LEFT(Table1[[#This Row],[Category and Sub-Category]],FIND("/",Table1[[#This Row],[Category and Sub-Category]])-1)</f>
        <v>games</v>
      </c>
      <c r="R2261" t="str">
        <f>RIGHT(Table1[[#This Row],[Category and Sub-Category]],LEN(Table1[[#This Row],[Category and Sub-Category]])-FIND("/",Table1[[#This Row],[Category and Sub-Category]]))</f>
        <v>tabletop games</v>
      </c>
      <c r="S2261" s="9">
        <f>(((Table1[[#This Row],[launched_at]]/60)/60)/24)+DATE(1970,1,1)+(-5/24)</f>
        <v>42702.59648148148</v>
      </c>
      <c r="T2261" s="9">
        <f>(((Table1[[#This Row],[deadline]]/60)/60)/24)+DATE(1970,1,1)+(-5/24)</f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1">
        <f>Table1[[#This Row],[pledged]]/Table1[[#This Row],[goal]]</f>
        <v>3.2692000000000001</v>
      </c>
      <c r="P2262">
        <f>ROUND(Table1[[#This Row],[pledged]]/Table1[[#This Row],[backers_count]],0)</f>
        <v>97</v>
      </c>
      <c r="Q2262" t="str">
        <f>LEFT(Table1[[#This Row],[Category and Sub-Category]],FIND("/",Table1[[#This Row],[Category and Sub-Category]])-1)</f>
        <v>games</v>
      </c>
      <c r="R2262" t="str">
        <f>RIGHT(Table1[[#This Row],[Category and Sub-Category]],LEN(Table1[[#This Row],[Category and Sub-Category]])-FIND("/",Table1[[#This Row],[Category and Sub-Category]]))</f>
        <v>tabletop games</v>
      </c>
      <c r="S2262" s="9">
        <f>(((Table1[[#This Row],[launched_at]]/60)/60)/24)+DATE(1970,1,1)+(-5/24)</f>
        <v>41694.808449074073</v>
      </c>
      <c r="T2262" s="9">
        <f>(((Table1[[#This Row],[deadline]]/60)/60)/24)+DATE(1970,1,1)+(-5/24)</f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1">
        <f>Table1[[#This Row],[pledged]]/Table1[[#This Row],[goal]]</f>
        <v>7.7949999999999999</v>
      </c>
      <c r="P2263">
        <f>ROUND(Table1[[#This Row],[pledged]]/Table1[[#This Row],[backers_count]],0)</f>
        <v>37</v>
      </c>
      <c r="Q2263" t="str">
        <f>LEFT(Table1[[#This Row],[Category and Sub-Category]],FIND("/",Table1[[#This Row],[Category and Sub-Category]])-1)</f>
        <v>games</v>
      </c>
      <c r="R2263" t="str">
        <f>RIGHT(Table1[[#This Row],[Category and Sub-Category]],LEN(Table1[[#This Row],[Category and Sub-Category]])-FIND("/",Table1[[#This Row],[Category and Sub-Category]]))</f>
        <v>tabletop games</v>
      </c>
      <c r="S2263" s="9">
        <f>(((Table1[[#This Row],[launched_at]]/60)/60)/24)+DATE(1970,1,1)+(-5/24)</f>
        <v>42759.516435185178</v>
      </c>
      <c r="T2263" s="9">
        <f>(((Table1[[#This Row],[deadline]]/60)/60)/24)+DATE(1970,1,1)+(-5/24)</f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1">
        <f>Table1[[#This Row],[pledged]]/Table1[[#This Row],[goal]]</f>
        <v>1.5415151515151515</v>
      </c>
      <c r="P2264">
        <f>ROUND(Table1[[#This Row],[pledged]]/Table1[[#This Row],[backers_count]],0)</f>
        <v>28</v>
      </c>
      <c r="Q2264" t="str">
        <f>LEFT(Table1[[#This Row],[Category and Sub-Category]],FIND("/",Table1[[#This Row],[Category and Sub-Category]])-1)</f>
        <v>games</v>
      </c>
      <c r="R2264" t="str">
        <f>RIGHT(Table1[[#This Row],[Category and Sub-Category]],LEN(Table1[[#This Row],[Category and Sub-Category]])-FIND("/",Table1[[#This Row],[Category and Sub-Category]]))</f>
        <v>tabletop games</v>
      </c>
      <c r="S2264" s="9">
        <f>(((Table1[[#This Row],[launched_at]]/60)/60)/24)+DATE(1970,1,1)+(-5/24)</f>
        <v>41926.376828703702</v>
      </c>
      <c r="T2264" s="9">
        <f>(((Table1[[#This Row],[deadline]]/60)/60)/24)+DATE(1970,1,1)+(-5/24)</f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1">
        <f>Table1[[#This Row],[pledged]]/Table1[[#This Row],[goal]]</f>
        <v>1.1554666666666666</v>
      </c>
      <c r="P2265">
        <f>ROUND(Table1[[#This Row],[pledged]]/Table1[[#This Row],[backers_count]],0)</f>
        <v>144</v>
      </c>
      <c r="Q2265" t="str">
        <f>LEFT(Table1[[#This Row],[Category and Sub-Category]],FIND("/",Table1[[#This Row],[Category and Sub-Category]])-1)</f>
        <v>games</v>
      </c>
      <c r="R2265" t="str">
        <f>RIGHT(Table1[[#This Row],[Category and Sub-Category]],LEN(Table1[[#This Row],[Category and Sub-Category]])-FIND("/",Table1[[#This Row],[Category and Sub-Category]]))</f>
        <v>tabletop games</v>
      </c>
      <c r="S2265" s="9">
        <f>(((Table1[[#This Row],[launched_at]]/60)/60)/24)+DATE(1970,1,1)+(-5/24)</f>
        <v>42014.623993055553</v>
      </c>
      <c r="T2265" s="9">
        <f>(((Table1[[#This Row],[deadline]]/60)/60)/24)+DATE(1970,1,1)+(-5/24)</f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1">
        <f>Table1[[#This Row],[pledged]]/Table1[[#This Row],[goal]]</f>
        <v>1.8003333333333333</v>
      </c>
      <c r="P2266">
        <f>ROUND(Table1[[#This Row],[pledged]]/Table1[[#This Row],[backers_count]],0)</f>
        <v>24</v>
      </c>
      <c r="Q2266" t="str">
        <f>LEFT(Table1[[#This Row],[Category and Sub-Category]],FIND("/",Table1[[#This Row],[Category and Sub-Category]])-1)</f>
        <v>games</v>
      </c>
      <c r="R2266" t="str">
        <f>RIGHT(Table1[[#This Row],[Category and Sub-Category]],LEN(Table1[[#This Row],[Category and Sub-Category]])-FIND("/",Table1[[#This Row],[Category and Sub-Category]]))</f>
        <v>tabletop games</v>
      </c>
      <c r="S2266" s="9">
        <f>(((Table1[[#This Row],[launched_at]]/60)/60)/24)+DATE(1970,1,1)+(-5/24)</f>
        <v>42496.374004629623</v>
      </c>
      <c r="T2266" s="9">
        <f>(((Table1[[#This Row],[deadline]]/60)/60)/24)+DATE(1970,1,1)+(-5/24)</f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1">
        <f>Table1[[#This Row],[pledged]]/Table1[[#This Row],[goal]]</f>
        <v>2.9849999999999999</v>
      </c>
      <c r="P2267">
        <f>ROUND(Table1[[#This Row],[pledged]]/Table1[[#This Row],[backers_count]],0)</f>
        <v>35</v>
      </c>
      <c r="Q2267" t="str">
        <f>LEFT(Table1[[#This Row],[Category and Sub-Category]],FIND("/",Table1[[#This Row],[Category and Sub-Category]])-1)</f>
        <v>games</v>
      </c>
      <c r="R2267" t="str">
        <f>RIGHT(Table1[[#This Row],[Category and Sub-Category]],LEN(Table1[[#This Row],[Category and Sub-Category]])-FIND("/",Table1[[#This Row],[Category and Sub-Category]]))</f>
        <v>tabletop games</v>
      </c>
      <c r="S2267" s="9">
        <f>(((Table1[[#This Row],[launched_at]]/60)/60)/24)+DATE(1970,1,1)+(-5/24)</f>
        <v>42689.644756944443</v>
      </c>
      <c r="T2267" s="9">
        <f>(((Table1[[#This Row],[deadline]]/60)/60)/24)+DATE(1970,1,1)+(-5/24)</f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1">
        <f>Table1[[#This Row],[pledged]]/Table1[[#This Row],[goal]]</f>
        <v>3.2026666666666666</v>
      </c>
      <c r="P2268">
        <f>ROUND(Table1[[#This Row],[pledged]]/Table1[[#This Row],[backers_count]],0)</f>
        <v>25</v>
      </c>
      <c r="Q2268" t="str">
        <f>LEFT(Table1[[#This Row],[Category and Sub-Category]],FIND("/",Table1[[#This Row],[Category and Sub-Category]])-1)</f>
        <v>games</v>
      </c>
      <c r="R2268" t="str">
        <f>RIGHT(Table1[[#This Row],[Category and Sub-Category]],LEN(Table1[[#This Row],[Category and Sub-Category]])-FIND("/",Table1[[#This Row],[Category and Sub-Category]]))</f>
        <v>tabletop games</v>
      </c>
      <c r="S2268" s="9">
        <f>(((Table1[[#This Row],[launched_at]]/60)/60)/24)+DATE(1970,1,1)+(-5/24)</f>
        <v>42469.666574074072</v>
      </c>
      <c r="T2268" s="9">
        <f>(((Table1[[#This Row],[deadline]]/60)/60)/24)+DATE(1970,1,1)+(-5/24)</f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1">
        <f>Table1[[#This Row],[pledged]]/Table1[[#This Row],[goal]]</f>
        <v>3.80525</v>
      </c>
      <c r="P2269">
        <f>ROUND(Table1[[#This Row],[pledged]]/Table1[[#This Row],[backers_count]],0)</f>
        <v>188</v>
      </c>
      <c r="Q2269" t="str">
        <f>LEFT(Table1[[#This Row],[Category and Sub-Category]],FIND("/",Table1[[#This Row],[Category and Sub-Category]])-1)</f>
        <v>games</v>
      </c>
      <c r="R2269" t="str">
        <f>RIGHT(Table1[[#This Row],[Category and Sub-Category]],LEN(Table1[[#This Row],[Category and Sub-Category]])-FIND("/",Table1[[#This Row],[Category and Sub-Category]]))</f>
        <v>tabletop games</v>
      </c>
      <c r="S2269" s="9">
        <f>(((Table1[[#This Row],[launched_at]]/60)/60)/24)+DATE(1970,1,1)+(-5/24)</f>
        <v>41968.621493055551</v>
      </c>
      <c r="T2269" s="9">
        <f>(((Table1[[#This Row],[deadline]]/60)/60)/24)+DATE(1970,1,1)+(-5/24)</f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1">
        <f>Table1[[#This Row],[pledged]]/Table1[[#This Row],[goal]]</f>
        <v>1.026</v>
      </c>
      <c r="P2270">
        <f>ROUND(Table1[[#This Row],[pledged]]/Table1[[#This Row],[backers_count]],0)</f>
        <v>148</v>
      </c>
      <c r="Q2270" t="str">
        <f>LEFT(Table1[[#This Row],[Category and Sub-Category]],FIND("/",Table1[[#This Row],[Category and Sub-Category]])-1)</f>
        <v>games</v>
      </c>
      <c r="R2270" t="str">
        <f>RIGHT(Table1[[#This Row],[Category and Sub-Category]],LEN(Table1[[#This Row],[Category and Sub-Category]])-FIND("/",Table1[[#This Row],[Category and Sub-Category]]))</f>
        <v>tabletop games</v>
      </c>
      <c r="S2270" s="9">
        <f>(((Table1[[#This Row],[launched_at]]/60)/60)/24)+DATE(1970,1,1)+(-5/24)</f>
        <v>42775.874016203699</v>
      </c>
      <c r="T2270" s="9">
        <f>(((Table1[[#This Row],[deadline]]/60)/60)/24)+DATE(1970,1,1)+(-5/24)</f>
        <v>42805.874016203699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1">
        <f>Table1[[#This Row],[pledged]]/Table1[[#This Row],[goal]]</f>
        <v>18.016400000000001</v>
      </c>
      <c r="P2271">
        <f>ROUND(Table1[[#This Row],[pledged]]/Table1[[#This Row],[backers_count]],0)</f>
        <v>50</v>
      </c>
      <c r="Q2271" t="str">
        <f>LEFT(Table1[[#This Row],[Category and Sub-Category]],FIND("/",Table1[[#This Row],[Category and Sub-Category]])-1)</f>
        <v>games</v>
      </c>
      <c r="R2271" t="str">
        <f>RIGHT(Table1[[#This Row],[Category and Sub-Category]],LEN(Table1[[#This Row],[Category and Sub-Category]])-FIND("/",Table1[[#This Row],[Category and Sub-Category]]))</f>
        <v>tabletop games</v>
      </c>
      <c r="S2271" s="9">
        <f>(((Table1[[#This Row],[launched_at]]/60)/60)/24)+DATE(1970,1,1)+(-5/24)</f>
        <v>42776.496099537035</v>
      </c>
      <c r="T2271" s="9">
        <f>(((Table1[[#This Row],[deadline]]/60)/60)/24)+DATE(1970,1,1)+(-5/24)</f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1">
        <f>Table1[[#This Row],[pledged]]/Table1[[#This Row],[goal]]</f>
        <v>7.2024800000000004</v>
      </c>
      <c r="P2272">
        <f>ROUND(Table1[[#This Row],[pledged]]/Table1[[#This Row],[backers_count]],0)</f>
        <v>108</v>
      </c>
      <c r="Q2272" t="str">
        <f>LEFT(Table1[[#This Row],[Category and Sub-Category]],FIND("/",Table1[[#This Row],[Category and Sub-Category]])-1)</f>
        <v>games</v>
      </c>
      <c r="R2272" t="str">
        <f>RIGHT(Table1[[#This Row],[Category and Sub-Category]],LEN(Table1[[#This Row],[Category and Sub-Category]])-FIND("/",Table1[[#This Row],[Category and Sub-Category]]))</f>
        <v>tabletop games</v>
      </c>
      <c r="S2272" s="9">
        <f>(((Table1[[#This Row],[launched_at]]/60)/60)/24)+DATE(1970,1,1)+(-5/24)</f>
        <v>42725.661030092589</v>
      </c>
      <c r="T2272" s="9">
        <f>(((Table1[[#This Row],[deadline]]/60)/60)/24)+DATE(1970,1,1)+(-5/24)</f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1">
        <f>Table1[[#This Row],[pledged]]/Table1[[#This Row],[goal]]</f>
        <v>2.8309000000000002</v>
      </c>
      <c r="P2273">
        <f>ROUND(Table1[[#This Row],[pledged]]/Table1[[#This Row],[backers_count]],0)</f>
        <v>43</v>
      </c>
      <c r="Q2273" t="str">
        <f>LEFT(Table1[[#This Row],[Category and Sub-Category]],FIND("/",Table1[[#This Row],[Category and Sub-Category]])-1)</f>
        <v>games</v>
      </c>
      <c r="R2273" t="str">
        <f>RIGHT(Table1[[#This Row],[Category and Sub-Category]],LEN(Table1[[#This Row],[Category and Sub-Category]])-FIND("/",Table1[[#This Row],[Category and Sub-Category]]))</f>
        <v>tabletop games</v>
      </c>
      <c r="S2273" s="9">
        <f>(((Table1[[#This Row],[launched_at]]/60)/60)/24)+DATE(1970,1,1)+(-5/24)</f>
        <v>42683.791712962957</v>
      </c>
      <c r="T2273" s="9">
        <f>(((Table1[[#This Row],[deadline]]/60)/60)/24)+DATE(1970,1,1)+(-5/24)</f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1">
        <f>Table1[[#This Row],[pledged]]/Table1[[#This Row],[goal]]</f>
        <v>13.566000000000001</v>
      </c>
      <c r="P2274">
        <f>ROUND(Table1[[#This Row],[pledged]]/Table1[[#This Row],[backers_count]],0)</f>
        <v>14</v>
      </c>
      <c r="Q2274" t="str">
        <f>LEFT(Table1[[#This Row],[Category and Sub-Category]],FIND("/",Table1[[#This Row],[Category and Sub-Category]])-1)</f>
        <v>games</v>
      </c>
      <c r="R2274" t="str">
        <f>RIGHT(Table1[[#This Row],[Category and Sub-Category]],LEN(Table1[[#This Row],[Category and Sub-Category]])-FIND("/",Table1[[#This Row],[Category and Sub-Category]]))</f>
        <v>tabletop games</v>
      </c>
      <c r="S2274" s="9">
        <f>(((Table1[[#This Row],[launched_at]]/60)/60)/24)+DATE(1970,1,1)+(-5/24)</f>
        <v>42315.491157407399</v>
      </c>
      <c r="T2274" s="9">
        <f>(((Table1[[#This Row],[deadline]]/60)/60)/24)+DATE(1970,1,1)+(-5/24)</f>
        <v>42345.491157407399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1">
        <f>Table1[[#This Row],[pledged]]/Table1[[#This Row],[goal]]</f>
        <v>2.2035999999999998</v>
      </c>
      <c r="P2275">
        <f>ROUND(Table1[[#This Row],[pledged]]/Table1[[#This Row],[backers_count]],0)</f>
        <v>37</v>
      </c>
      <c r="Q2275" t="str">
        <f>LEFT(Table1[[#This Row],[Category and Sub-Category]],FIND("/",Table1[[#This Row],[Category and Sub-Category]])-1)</f>
        <v>games</v>
      </c>
      <c r="R2275" t="str">
        <f>RIGHT(Table1[[#This Row],[Category and Sub-Category]],LEN(Table1[[#This Row],[Category and Sub-Category]])-FIND("/",Table1[[#This Row],[Category and Sub-Category]]))</f>
        <v>tabletop games</v>
      </c>
      <c r="S2275" s="9">
        <f>(((Table1[[#This Row],[launched_at]]/60)/60)/24)+DATE(1970,1,1)+(-5/24)</f>
        <v>42781.340763888882</v>
      </c>
      <c r="T2275" s="9">
        <f>(((Table1[[#This Row],[deadline]]/60)/60)/24)+DATE(1970,1,1)+(-5/24)</f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1">
        <f>Table1[[#This Row],[pledged]]/Table1[[#This Row],[goal]]</f>
        <v>1.196</v>
      </c>
      <c r="P2276">
        <f>ROUND(Table1[[#This Row],[pledged]]/Table1[[#This Row],[backers_count]],0)</f>
        <v>30</v>
      </c>
      <c r="Q2276" t="str">
        <f>LEFT(Table1[[#This Row],[Category and Sub-Category]],FIND("/",Table1[[#This Row],[Category and Sub-Category]])-1)</f>
        <v>games</v>
      </c>
      <c r="R2276" t="str">
        <f>RIGHT(Table1[[#This Row],[Category and Sub-Category]],LEN(Table1[[#This Row],[Category and Sub-Category]])-FIND("/",Table1[[#This Row],[Category and Sub-Category]]))</f>
        <v>tabletop games</v>
      </c>
      <c r="S2276" s="9">
        <f>(((Table1[[#This Row],[launched_at]]/60)/60)/24)+DATE(1970,1,1)+(-5/24)</f>
        <v>41663.292326388888</v>
      </c>
      <c r="T2276" s="9">
        <f>(((Table1[[#This Row],[deadline]]/60)/60)/24)+DATE(1970,1,1)+(-5/24)</f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1">
        <f>Table1[[#This Row],[pledged]]/Table1[[#This Row],[goal]]</f>
        <v>4.0776923076923079</v>
      </c>
      <c r="P2277">
        <f>ROUND(Table1[[#This Row],[pledged]]/Table1[[#This Row],[backers_count]],0)</f>
        <v>34</v>
      </c>
      <c r="Q2277" t="str">
        <f>LEFT(Table1[[#This Row],[Category and Sub-Category]],FIND("/",Table1[[#This Row],[Category and Sub-Category]])-1)</f>
        <v>games</v>
      </c>
      <c r="R2277" t="str">
        <f>RIGHT(Table1[[#This Row],[Category and Sub-Category]],LEN(Table1[[#This Row],[Category and Sub-Category]])-FIND("/",Table1[[#This Row],[Category and Sub-Category]]))</f>
        <v>tabletop games</v>
      </c>
      <c r="S2277" s="9">
        <f>(((Table1[[#This Row],[launched_at]]/60)/60)/24)+DATE(1970,1,1)+(-5/24)</f>
        <v>41965.408321759263</v>
      </c>
      <c r="T2277" s="9">
        <f>(((Table1[[#This Row],[deadline]]/60)/60)/24)+DATE(1970,1,1)+(-5/24)</f>
        <v>41995.408321759263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1">
        <f>Table1[[#This Row],[pledged]]/Table1[[#This Row],[goal]]</f>
        <v>1.0581826105905425</v>
      </c>
      <c r="P2278">
        <f>ROUND(Table1[[#This Row],[pledged]]/Table1[[#This Row],[backers_count]],0)</f>
        <v>65</v>
      </c>
      <c r="Q2278" t="str">
        <f>LEFT(Table1[[#This Row],[Category and Sub-Category]],FIND("/",Table1[[#This Row],[Category and Sub-Category]])-1)</f>
        <v>games</v>
      </c>
      <c r="R2278" t="str">
        <f>RIGHT(Table1[[#This Row],[Category and Sub-Category]],LEN(Table1[[#This Row],[Category and Sub-Category]])-FIND("/",Table1[[#This Row],[Category and Sub-Category]]))</f>
        <v>tabletop games</v>
      </c>
      <c r="S2278" s="9">
        <f>(((Table1[[#This Row],[launched_at]]/60)/60)/24)+DATE(1970,1,1)+(-5/24)</f>
        <v>41614.443159722221</v>
      </c>
      <c r="T2278" s="9">
        <f>(((Table1[[#This Row],[deadline]]/60)/60)/24)+DATE(1970,1,1)+(-5/24)</f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1">
        <f>Table1[[#This Row],[pledged]]/Table1[[#This Row],[goal]]</f>
        <v>1.4108235294117648</v>
      </c>
      <c r="P2279">
        <f>ROUND(Table1[[#This Row],[pledged]]/Table1[[#This Row],[backers_count]],0)</f>
        <v>58</v>
      </c>
      <c r="Q2279" t="str">
        <f>LEFT(Table1[[#This Row],[Category and Sub-Category]],FIND("/",Table1[[#This Row],[Category and Sub-Category]])-1)</f>
        <v>games</v>
      </c>
      <c r="R2279" t="str">
        <f>RIGHT(Table1[[#This Row],[Category and Sub-Category]],LEN(Table1[[#This Row],[Category and Sub-Category]])-FIND("/",Table1[[#This Row],[Category and Sub-Category]]))</f>
        <v>tabletop games</v>
      </c>
      <c r="S2279" s="9">
        <f>(((Table1[[#This Row],[launched_at]]/60)/60)/24)+DATE(1970,1,1)+(-5/24)</f>
        <v>40936.470173611109</v>
      </c>
      <c r="T2279" s="9">
        <f>(((Table1[[#This Row],[deadline]]/60)/60)/24)+DATE(1970,1,1)+(-5/24)</f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1">
        <f>Table1[[#This Row],[pledged]]/Table1[[#This Row],[goal]]</f>
        <v>2.7069999999999999</v>
      </c>
      <c r="P2280">
        <f>ROUND(Table1[[#This Row],[pledged]]/Table1[[#This Row],[backers_count]],0)</f>
        <v>53</v>
      </c>
      <c r="Q2280" t="str">
        <f>LEFT(Table1[[#This Row],[Category and Sub-Category]],FIND("/",Table1[[#This Row],[Category and Sub-Category]])-1)</f>
        <v>games</v>
      </c>
      <c r="R2280" t="str">
        <f>RIGHT(Table1[[#This Row],[Category and Sub-Category]],LEN(Table1[[#This Row],[Category and Sub-Category]])-FIND("/",Table1[[#This Row],[Category and Sub-Category]]))</f>
        <v>tabletop games</v>
      </c>
      <c r="S2280" s="9">
        <f>(((Table1[[#This Row],[launched_at]]/60)/60)/24)+DATE(1970,1,1)+(-5/24)</f>
        <v>42338.500775462955</v>
      </c>
      <c r="T2280" s="9">
        <f>(((Table1[[#This Row],[deadline]]/60)/60)/24)+DATE(1970,1,1)+(-5/24)</f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1">
        <f>Table1[[#This Row],[pledged]]/Table1[[#This Row],[goal]]</f>
        <v>1.538</v>
      </c>
      <c r="P2281">
        <f>ROUND(Table1[[#This Row],[pledged]]/Table1[[#This Row],[backers_count]],0)</f>
        <v>48</v>
      </c>
      <c r="Q2281" t="str">
        <f>LEFT(Table1[[#This Row],[Category and Sub-Category]],FIND("/",Table1[[#This Row],[Category and Sub-Category]])-1)</f>
        <v>games</v>
      </c>
      <c r="R2281" t="str">
        <f>RIGHT(Table1[[#This Row],[Category and Sub-Category]],LEN(Table1[[#This Row],[Category and Sub-Category]])-FIND("/",Table1[[#This Row],[Category and Sub-Category]]))</f>
        <v>tabletop games</v>
      </c>
      <c r="S2281" s="9">
        <f>(((Table1[[#This Row],[launched_at]]/60)/60)/24)+DATE(1970,1,1)+(-5/24)</f>
        <v>42020.598368055551</v>
      </c>
      <c r="T2281" s="9">
        <f>(((Table1[[#This Row],[deadline]]/60)/60)/24)+DATE(1970,1,1)+(-5/24)</f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1">
        <f>Table1[[#This Row],[pledged]]/Table1[[#This Row],[goal]]</f>
        <v>4.0357653061224488</v>
      </c>
      <c r="P2282">
        <f>ROUND(Table1[[#This Row],[pledged]]/Table1[[#This Row],[backers_count]],0)</f>
        <v>82</v>
      </c>
      <c r="Q2282" t="str">
        <f>LEFT(Table1[[#This Row],[Category and Sub-Category]],FIND("/",Table1[[#This Row],[Category and Sub-Category]])-1)</f>
        <v>games</v>
      </c>
      <c r="R2282" t="str">
        <f>RIGHT(Table1[[#This Row],[Category and Sub-Category]],LEN(Table1[[#This Row],[Category and Sub-Category]])-FIND("/",Table1[[#This Row],[Category and Sub-Category]]))</f>
        <v>tabletop games</v>
      </c>
      <c r="S2282" s="9">
        <f>(((Table1[[#This Row],[launched_at]]/60)/60)/24)+DATE(1970,1,1)+(-5/24)</f>
        <v>42234.416562499995</v>
      </c>
      <c r="T2282" s="9">
        <f>(((Table1[[#This Row],[deadline]]/60)/60)/24)+DATE(1970,1,1)+(-5/24)</f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1">
        <f>Table1[[#This Row],[pledged]]/Table1[[#This Row],[goal]]</f>
        <v>1.85</v>
      </c>
      <c r="P2283">
        <f>ROUND(Table1[[#This Row],[pledged]]/Table1[[#This Row],[backers_count]],0)</f>
        <v>50</v>
      </c>
      <c r="Q2283" t="str">
        <f>LEFT(Table1[[#This Row],[Category and Sub-Category]],FIND("/",Table1[[#This Row],[Category and Sub-Category]])-1)</f>
        <v>music</v>
      </c>
      <c r="R2283" t="str">
        <f>RIGHT(Table1[[#This Row],[Category and Sub-Category]],LEN(Table1[[#This Row],[Category and Sub-Category]])-FIND("/",Table1[[#This Row],[Category and Sub-Category]]))</f>
        <v>rock</v>
      </c>
      <c r="S2283" s="9">
        <f>(((Table1[[#This Row],[launched_at]]/60)/60)/24)+DATE(1970,1,1)+(-5/24)</f>
        <v>40687.077511574069</v>
      </c>
      <c r="T2283" s="9">
        <f>(((Table1[[#This Row],[deadline]]/60)/60)/24)+DATE(1970,1,1)+(-5/24)</f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1">
        <f>Table1[[#This Row],[pledged]]/Table1[[#This Row],[goal]]</f>
        <v>1.8533333333333333</v>
      </c>
      <c r="P2284">
        <f>ROUND(Table1[[#This Row],[pledged]]/Table1[[#This Row],[backers_count]],0)</f>
        <v>116</v>
      </c>
      <c r="Q2284" t="str">
        <f>LEFT(Table1[[#This Row],[Category and Sub-Category]],FIND("/",Table1[[#This Row],[Category and Sub-Category]])-1)</f>
        <v>music</v>
      </c>
      <c r="R2284" t="str">
        <f>RIGHT(Table1[[#This Row],[Category and Sub-Category]],LEN(Table1[[#This Row],[Category and Sub-Category]])-FIND("/",Table1[[#This Row],[Category and Sub-Category]]))</f>
        <v>rock</v>
      </c>
      <c r="S2284" s="9">
        <f>(((Table1[[#This Row],[launched_at]]/60)/60)/24)+DATE(1970,1,1)+(-5/24)</f>
        <v>42322.966273148144</v>
      </c>
      <c r="T2284" s="9">
        <f>(((Table1[[#This Row],[deadline]]/60)/60)/24)+DATE(1970,1,1)+(-5/24)</f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1">
        <f>Table1[[#This Row],[pledged]]/Table1[[#This Row],[goal]]</f>
        <v>1.0085533333333332</v>
      </c>
      <c r="P2285">
        <f>ROUND(Table1[[#This Row],[pledged]]/Table1[[#This Row],[backers_count]],0)</f>
        <v>63</v>
      </c>
      <c r="Q2285" t="str">
        <f>LEFT(Table1[[#This Row],[Category and Sub-Category]],FIND("/",Table1[[#This Row],[Category and Sub-Category]])-1)</f>
        <v>music</v>
      </c>
      <c r="R2285" t="str">
        <f>RIGHT(Table1[[#This Row],[Category and Sub-Category]],LEN(Table1[[#This Row],[Category and Sub-Category]])-FIND("/",Table1[[#This Row],[Category and Sub-Category]]))</f>
        <v>rock</v>
      </c>
      <c r="S2285" s="9">
        <f>(((Table1[[#This Row],[launched_at]]/60)/60)/24)+DATE(1970,1,1)+(-5/24)</f>
        <v>40977.916712962957</v>
      </c>
      <c r="T2285" s="9">
        <f>(((Table1[[#This Row],[deadline]]/60)/60)/24)+DATE(1970,1,1)+(-5/24)</f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1">
        <f>Table1[[#This Row],[pledged]]/Table1[[#This Row],[goal]]</f>
        <v>1.0622116666666668</v>
      </c>
      <c r="P2286">
        <f>ROUND(Table1[[#This Row],[pledged]]/Table1[[#This Row],[backers_count]],0)</f>
        <v>108</v>
      </c>
      <c r="Q2286" t="str">
        <f>LEFT(Table1[[#This Row],[Category and Sub-Category]],FIND("/",Table1[[#This Row],[Category and Sub-Category]])-1)</f>
        <v>music</v>
      </c>
      <c r="R2286" t="str">
        <f>RIGHT(Table1[[#This Row],[Category and Sub-Category]],LEN(Table1[[#This Row],[Category and Sub-Category]])-FIND("/",Table1[[#This Row],[Category and Sub-Category]]))</f>
        <v>rock</v>
      </c>
      <c r="S2286" s="9">
        <f>(((Table1[[#This Row],[launched_at]]/60)/60)/24)+DATE(1970,1,1)+(-5/24)</f>
        <v>40585.588483796295</v>
      </c>
      <c r="T2286" s="9">
        <f>(((Table1[[#This Row],[deadline]]/60)/60)/24)+DATE(1970,1,1)+(-5/24)</f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1">
        <f>Table1[[#This Row],[pledged]]/Table1[[#This Row],[goal]]</f>
        <v>1.2136666666666667</v>
      </c>
      <c r="P2287">
        <f>ROUND(Table1[[#This Row],[pledged]]/Table1[[#This Row],[backers_count]],0)</f>
        <v>46</v>
      </c>
      <c r="Q2287" t="str">
        <f>LEFT(Table1[[#This Row],[Category and Sub-Category]],FIND("/",Table1[[#This Row],[Category and Sub-Category]])-1)</f>
        <v>music</v>
      </c>
      <c r="R2287" t="str">
        <f>RIGHT(Table1[[#This Row],[Category and Sub-Category]],LEN(Table1[[#This Row],[Category and Sub-Category]])-FIND("/",Table1[[#This Row],[Category and Sub-Category]]))</f>
        <v>rock</v>
      </c>
      <c r="S2287" s="9">
        <f>(((Table1[[#This Row],[launched_at]]/60)/60)/24)+DATE(1970,1,1)+(-5/24)</f>
        <v>41058.977349537032</v>
      </c>
      <c r="T2287" s="9">
        <f>(((Table1[[#This Row],[deadline]]/60)/60)/24)+DATE(1970,1,1)+(-5/24)</f>
        <v>41088.977349537032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1">
        <f>Table1[[#This Row],[pledged]]/Table1[[#This Row],[goal]]</f>
        <v>1.0006666666666666</v>
      </c>
      <c r="P2288">
        <f>ROUND(Table1[[#This Row],[pledged]]/Table1[[#This Row],[backers_count]],0)</f>
        <v>107</v>
      </c>
      <c r="Q2288" t="str">
        <f>LEFT(Table1[[#This Row],[Category and Sub-Category]],FIND("/",Table1[[#This Row],[Category and Sub-Category]])-1)</f>
        <v>music</v>
      </c>
      <c r="R2288" t="str">
        <f>RIGHT(Table1[[#This Row],[Category and Sub-Category]],LEN(Table1[[#This Row],[Category and Sub-Category]])-FIND("/",Table1[[#This Row],[Category and Sub-Category]]))</f>
        <v>rock</v>
      </c>
      <c r="S2288" s="9">
        <f>(((Table1[[#This Row],[launched_at]]/60)/60)/24)+DATE(1970,1,1)+(-5/24)</f>
        <v>41494.755254629628</v>
      </c>
      <c r="T2288" s="9">
        <f>(((Table1[[#This Row],[deadline]]/60)/60)/24)+DATE(1970,1,1)+(-5/24)</f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1">
        <f>Table1[[#This Row],[pledged]]/Table1[[#This Row],[goal]]</f>
        <v>1.1997755555555556</v>
      </c>
      <c r="P2289">
        <f>ROUND(Table1[[#This Row],[pledged]]/Table1[[#This Row],[backers_count]],0)</f>
        <v>51</v>
      </c>
      <c r="Q2289" t="str">
        <f>LEFT(Table1[[#This Row],[Category and Sub-Category]],FIND("/",Table1[[#This Row],[Category and Sub-Category]])-1)</f>
        <v>music</v>
      </c>
      <c r="R2289" t="str">
        <f>RIGHT(Table1[[#This Row],[Category and Sub-Category]],LEN(Table1[[#This Row],[Category and Sub-Category]])-FIND("/",Table1[[#This Row],[Category and Sub-Category]]))</f>
        <v>rock</v>
      </c>
      <c r="S2289" s="9">
        <f>(((Table1[[#This Row],[launched_at]]/60)/60)/24)+DATE(1970,1,1)+(-5/24)</f>
        <v>41792.459027777775</v>
      </c>
      <c r="T2289" s="9">
        <f>(((Table1[[#This Row],[deadline]]/60)/60)/24)+DATE(1970,1,1)+(-5/24)</f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1">
        <f>Table1[[#This Row],[pledged]]/Table1[[#This Row],[goal]]</f>
        <v>1.0009999999999999</v>
      </c>
      <c r="P2290">
        <f>ROUND(Table1[[#This Row],[pledged]]/Table1[[#This Row],[backers_count]],0)</f>
        <v>40</v>
      </c>
      <c r="Q2290" t="str">
        <f>LEFT(Table1[[#This Row],[Category and Sub-Category]],FIND("/",Table1[[#This Row],[Category and Sub-Category]])-1)</f>
        <v>music</v>
      </c>
      <c r="R2290" t="str">
        <f>RIGHT(Table1[[#This Row],[Category and Sub-Category]],LEN(Table1[[#This Row],[Category and Sub-Category]])-FIND("/",Table1[[#This Row],[Category and Sub-Category]]))</f>
        <v>rock</v>
      </c>
      <c r="S2290" s="9">
        <f>(((Table1[[#This Row],[launched_at]]/60)/60)/24)+DATE(1970,1,1)+(-5/24)</f>
        <v>41067.619085648148</v>
      </c>
      <c r="T2290" s="9">
        <f>(((Table1[[#This Row],[deadline]]/60)/60)/24)+DATE(1970,1,1)+(-5/24)</f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1">
        <f>Table1[[#This Row],[pledged]]/Table1[[#This Row],[goal]]</f>
        <v>1.0740000000000001</v>
      </c>
      <c r="P2291">
        <f>ROUND(Table1[[#This Row],[pledged]]/Table1[[#This Row],[backers_count]],0)</f>
        <v>64</v>
      </c>
      <c r="Q2291" t="str">
        <f>LEFT(Table1[[#This Row],[Category and Sub-Category]],FIND("/",Table1[[#This Row],[Category and Sub-Category]])-1)</f>
        <v>music</v>
      </c>
      <c r="R2291" t="str">
        <f>RIGHT(Table1[[#This Row],[Category and Sub-Category]],LEN(Table1[[#This Row],[Category and Sub-Category]])-FIND("/",Table1[[#This Row],[Category and Sub-Category]]))</f>
        <v>rock</v>
      </c>
      <c r="S2291" s="9">
        <f>(((Table1[[#This Row],[launched_at]]/60)/60)/24)+DATE(1970,1,1)+(-5/24)</f>
        <v>41571.790046296293</v>
      </c>
      <c r="T2291" s="9">
        <f>(((Table1[[#This Row],[deadline]]/60)/60)/24)+DATE(1970,1,1)+(-5/24)</f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1">
        <f>Table1[[#This Row],[pledged]]/Table1[[#This Row],[goal]]</f>
        <v>1.0406666666666666</v>
      </c>
      <c r="P2292">
        <f>ROUND(Table1[[#This Row],[pledged]]/Table1[[#This Row],[backers_count]],0)</f>
        <v>54</v>
      </c>
      <c r="Q2292" t="str">
        <f>LEFT(Table1[[#This Row],[Category and Sub-Category]],FIND("/",Table1[[#This Row],[Category and Sub-Category]])-1)</f>
        <v>music</v>
      </c>
      <c r="R2292" t="str">
        <f>RIGHT(Table1[[#This Row],[Category and Sub-Category]],LEN(Table1[[#This Row],[Category and Sub-Category]])-FIND("/",Table1[[#This Row],[Category and Sub-Category]]))</f>
        <v>rock</v>
      </c>
      <c r="S2292" s="9">
        <f>(((Table1[[#This Row],[launched_at]]/60)/60)/24)+DATE(1970,1,1)+(-5/24)</f>
        <v>40070.045486111107</v>
      </c>
      <c r="T2292" s="9">
        <f>(((Table1[[#This Row],[deadline]]/60)/60)/24)+DATE(1970,1,1)+(-5/24)</f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1">
        <f>Table1[[#This Row],[pledged]]/Table1[[#This Row],[goal]]</f>
        <v>1.728</v>
      </c>
      <c r="P2293">
        <f>ROUND(Table1[[#This Row],[pledged]]/Table1[[#This Row],[backers_count]],0)</f>
        <v>100</v>
      </c>
      <c r="Q2293" t="str">
        <f>LEFT(Table1[[#This Row],[Category and Sub-Category]],FIND("/",Table1[[#This Row],[Category and Sub-Category]])-1)</f>
        <v>music</v>
      </c>
      <c r="R2293" t="str">
        <f>RIGHT(Table1[[#This Row],[Category and Sub-Category]],LEN(Table1[[#This Row],[Category and Sub-Category]])-FIND("/",Table1[[#This Row],[Category and Sub-Category]]))</f>
        <v>rock</v>
      </c>
      <c r="S2293" s="9">
        <f>(((Table1[[#This Row],[launched_at]]/60)/60)/24)+DATE(1970,1,1)+(-5/24)</f>
        <v>40987.768726851849</v>
      </c>
      <c r="T2293" s="9">
        <f>(((Table1[[#This Row],[deadline]]/60)/60)/24)+DATE(1970,1,1)+(-5/24)</f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1">
        <f>Table1[[#This Row],[pledged]]/Table1[[#This Row],[goal]]</f>
        <v>1.072505</v>
      </c>
      <c r="P2294">
        <f>ROUND(Table1[[#This Row],[pledged]]/Table1[[#This Row],[backers_count]],0)</f>
        <v>47</v>
      </c>
      <c r="Q2294" t="str">
        <f>LEFT(Table1[[#This Row],[Category and Sub-Category]],FIND("/",Table1[[#This Row],[Category and Sub-Category]])-1)</f>
        <v>music</v>
      </c>
      <c r="R2294" t="str">
        <f>RIGHT(Table1[[#This Row],[Category and Sub-Category]],LEN(Table1[[#This Row],[Category and Sub-Category]])-FIND("/",Table1[[#This Row],[Category and Sub-Category]]))</f>
        <v>rock</v>
      </c>
      <c r="S2294" s="9">
        <f>(((Table1[[#This Row],[launched_at]]/60)/60)/24)+DATE(1970,1,1)+(-5/24)</f>
        <v>40987.489305555551</v>
      </c>
      <c r="T2294" s="9">
        <f>(((Table1[[#This Row],[deadline]]/60)/60)/24)+DATE(1970,1,1)+(-5/24)</f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1">
        <f>Table1[[#This Row],[pledged]]/Table1[[#This Row],[goal]]</f>
        <v>1.0823529411764705</v>
      </c>
      <c r="P2295">
        <f>ROUND(Table1[[#This Row],[pledged]]/Table1[[#This Row],[backers_count]],0)</f>
        <v>34</v>
      </c>
      <c r="Q2295" t="str">
        <f>LEFT(Table1[[#This Row],[Category and Sub-Category]],FIND("/",Table1[[#This Row],[Category and Sub-Category]])-1)</f>
        <v>music</v>
      </c>
      <c r="R2295" t="str">
        <f>RIGHT(Table1[[#This Row],[Category and Sub-Category]],LEN(Table1[[#This Row],[Category and Sub-Category]])-FIND("/",Table1[[#This Row],[Category and Sub-Category]]))</f>
        <v>rock</v>
      </c>
      <c r="S2295" s="9">
        <f>(((Table1[[#This Row],[launched_at]]/60)/60)/24)+DATE(1970,1,1)+(-5/24)</f>
        <v>41151.499988425923</v>
      </c>
      <c r="T2295" s="9">
        <f>(((Table1[[#This Row],[deadline]]/60)/60)/24)+DATE(1970,1,1)+(-5/24)</f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1">
        <f>Table1[[#This Row],[pledged]]/Table1[[#This Row],[goal]]</f>
        <v>1.4608079999999999</v>
      </c>
      <c r="P2296">
        <f>ROUND(Table1[[#This Row],[pledged]]/Table1[[#This Row],[backers_count]],0)</f>
        <v>65</v>
      </c>
      <c r="Q2296" t="str">
        <f>LEFT(Table1[[#This Row],[Category and Sub-Category]],FIND("/",Table1[[#This Row],[Category and Sub-Category]])-1)</f>
        <v>music</v>
      </c>
      <c r="R2296" t="str">
        <f>RIGHT(Table1[[#This Row],[Category and Sub-Category]],LEN(Table1[[#This Row],[Category and Sub-Category]])-FIND("/",Table1[[#This Row],[Category and Sub-Category]]))</f>
        <v>rock</v>
      </c>
      <c r="S2296" s="9">
        <f>(((Table1[[#This Row],[launched_at]]/60)/60)/24)+DATE(1970,1,1)+(-5/24)</f>
        <v>41264.514814814815</v>
      </c>
      <c r="T2296" s="9">
        <f>(((Table1[[#This Row],[deadline]]/60)/60)/24)+DATE(1970,1,1)+(-5/24)</f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1">
        <f>Table1[[#This Row],[pledged]]/Table1[[#This Row],[goal]]</f>
        <v>1.2524999999999999</v>
      </c>
      <c r="P2297">
        <f>ROUND(Table1[[#This Row],[pledged]]/Table1[[#This Row],[backers_count]],0)</f>
        <v>44</v>
      </c>
      <c r="Q2297" t="str">
        <f>LEFT(Table1[[#This Row],[Category and Sub-Category]],FIND("/",Table1[[#This Row],[Category and Sub-Category]])-1)</f>
        <v>music</v>
      </c>
      <c r="R2297" t="str">
        <f>RIGHT(Table1[[#This Row],[Category and Sub-Category]],LEN(Table1[[#This Row],[Category and Sub-Category]])-FIND("/",Table1[[#This Row],[Category and Sub-Category]]))</f>
        <v>rock</v>
      </c>
      <c r="S2297" s="9">
        <f>(((Table1[[#This Row],[launched_at]]/60)/60)/24)+DATE(1970,1,1)+(-5/24)</f>
        <v>41270.746018518512</v>
      </c>
      <c r="T2297" s="9">
        <f>(((Table1[[#This Row],[deadline]]/60)/60)/24)+DATE(1970,1,1)+(-5/24)</f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1">
        <f>Table1[[#This Row],[pledged]]/Table1[[#This Row],[goal]]</f>
        <v>1.4907142857142857</v>
      </c>
      <c r="P2298">
        <f>ROUND(Table1[[#This Row],[pledged]]/Table1[[#This Row],[backers_count]],0)</f>
        <v>72</v>
      </c>
      <c r="Q2298" t="str">
        <f>LEFT(Table1[[#This Row],[Category and Sub-Category]],FIND("/",Table1[[#This Row],[Category and Sub-Category]])-1)</f>
        <v>music</v>
      </c>
      <c r="R2298" t="str">
        <f>RIGHT(Table1[[#This Row],[Category and Sub-Category]],LEN(Table1[[#This Row],[Category and Sub-Category]])-FIND("/",Table1[[#This Row],[Category and Sub-Category]]))</f>
        <v>rock</v>
      </c>
      <c r="S2298" s="9">
        <f>(((Table1[[#This Row],[launched_at]]/60)/60)/24)+DATE(1970,1,1)+(-5/24)</f>
        <v>40927.52344907407</v>
      </c>
      <c r="T2298" s="9">
        <f>(((Table1[[#This Row],[deadline]]/60)/60)/24)+DATE(1970,1,1)+(-5/24)</f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1">
        <f>Table1[[#This Row],[pledged]]/Table1[[#This Row],[goal]]</f>
        <v>1.006</v>
      </c>
      <c r="P2299">
        <f>ROUND(Table1[[#This Row],[pledged]]/Table1[[#This Row],[backers_count]],0)</f>
        <v>53</v>
      </c>
      <c r="Q2299" t="str">
        <f>LEFT(Table1[[#This Row],[Category and Sub-Category]],FIND("/",Table1[[#This Row],[Category and Sub-Category]])-1)</f>
        <v>music</v>
      </c>
      <c r="R2299" t="str">
        <f>RIGHT(Table1[[#This Row],[Category and Sub-Category]],LEN(Table1[[#This Row],[Category and Sub-Category]])-FIND("/",Table1[[#This Row],[Category and Sub-Category]]))</f>
        <v>rock</v>
      </c>
      <c r="S2299" s="9">
        <f>(((Table1[[#This Row],[launched_at]]/60)/60)/24)+DATE(1970,1,1)+(-5/24)</f>
        <v>40947.83390046296</v>
      </c>
      <c r="T2299" s="9">
        <f>(((Table1[[#This Row],[deadline]]/60)/60)/24)+DATE(1970,1,1)+(-5/24)</f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1">
        <f>Table1[[#This Row],[pledged]]/Table1[[#This Row],[goal]]</f>
        <v>1.0507333333333333</v>
      </c>
      <c r="P2300">
        <f>ROUND(Table1[[#This Row],[pledged]]/Table1[[#This Row],[backers_count]],0)</f>
        <v>109</v>
      </c>
      <c r="Q2300" t="str">
        <f>LEFT(Table1[[#This Row],[Category and Sub-Category]],FIND("/",Table1[[#This Row],[Category and Sub-Category]])-1)</f>
        <v>music</v>
      </c>
      <c r="R2300" t="str">
        <f>RIGHT(Table1[[#This Row],[Category and Sub-Category]],LEN(Table1[[#This Row],[Category and Sub-Category]])-FIND("/",Table1[[#This Row],[Category and Sub-Category]]))</f>
        <v>rock</v>
      </c>
      <c r="S2300" s="9">
        <f>(((Table1[[#This Row],[launched_at]]/60)/60)/24)+DATE(1970,1,1)+(-5/24)</f>
        <v>41694.632326388884</v>
      </c>
      <c r="T2300" s="9">
        <f>(((Table1[[#This Row],[deadline]]/60)/60)/24)+DATE(1970,1,1)+(-5/24)</f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1">
        <f>Table1[[#This Row],[pledged]]/Table1[[#This Row],[goal]]</f>
        <v>3.5016666666666665</v>
      </c>
      <c r="P2301">
        <f>ROUND(Table1[[#This Row],[pledged]]/Table1[[#This Row],[backers_count]],0)</f>
        <v>75</v>
      </c>
      <c r="Q2301" t="str">
        <f>LEFT(Table1[[#This Row],[Category and Sub-Category]],FIND("/",Table1[[#This Row],[Category and Sub-Category]])-1)</f>
        <v>music</v>
      </c>
      <c r="R2301" t="str">
        <f>RIGHT(Table1[[#This Row],[Category and Sub-Category]],LEN(Table1[[#This Row],[Category and Sub-Category]])-FIND("/",Table1[[#This Row],[Category and Sub-Category]]))</f>
        <v>rock</v>
      </c>
      <c r="S2301" s="9">
        <f>(((Table1[[#This Row],[launched_at]]/60)/60)/24)+DATE(1970,1,1)+(-5/24)</f>
        <v>40564.824178240735</v>
      </c>
      <c r="T2301" s="9">
        <f>(((Table1[[#This Row],[deadline]]/60)/60)/24)+DATE(1970,1,1)+(-5/24)</f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1">
        <f>Table1[[#This Row],[pledged]]/Table1[[#This Row],[goal]]</f>
        <v>1.0125</v>
      </c>
      <c r="P2302">
        <f>ROUND(Table1[[#This Row],[pledged]]/Table1[[#This Row],[backers_count]],0)</f>
        <v>116</v>
      </c>
      <c r="Q2302" t="str">
        <f>LEFT(Table1[[#This Row],[Category and Sub-Category]],FIND("/",Table1[[#This Row],[Category and Sub-Category]])-1)</f>
        <v>music</v>
      </c>
      <c r="R2302" t="str">
        <f>RIGHT(Table1[[#This Row],[Category and Sub-Category]],LEN(Table1[[#This Row],[Category and Sub-Category]])-FIND("/",Table1[[#This Row],[Category and Sub-Category]]))</f>
        <v>rock</v>
      </c>
      <c r="S2302" s="9">
        <f>(((Table1[[#This Row],[launched_at]]/60)/60)/24)+DATE(1970,1,1)+(-5/24)</f>
        <v>41074.518703703703</v>
      </c>
      <c r="T2302" s="9">
        <f>(((Table1[[#This Row],[deadline]]/60)/60)/24)+DATE(1970,1,1)+(-5/24)</f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1">
        <f>Table1[[#This Row],[pledged]]/Table1[[#This Row],[goal]]</f>
        <v>1.336044</v>
      </c>
      <c r="P2303">
        <f>ROUND(Table1[[#This Row],[pledged]]/Table1[[#This Row],[backers_count]],0)</f>
        <v>32</v>
      </c>
      <c r="Q2303" t="str">
        <f>LEFT(Table1[[#This Row],[Category and Sub-Category]],FIND("/",Table1[[#This Row],[Category and Sub-Category]])-1)</f>
        <v>music</v>
      </c>
      <c r="R2303" t="str">
        <f>RIGHT(Table1[[#This Row],[Category and Sub-Category]],LEN(Table1[[#This Row],[Category and Sub-Category]])-FIND("/",Table1[[#This Row],[Category and Sub-Category]]))</f>
        <v>indie rock</v>
      </c>
      <c r="S2303" s="9">
        <f>(((Table1[[#This Row],[launched_at]]/60)/60)/24)+DATE(1970,1,1)+(-5/24)</f>
        <v>41415.938611111109</v>
      </c>
      <c r="T2303" s="9">
        <f>(((Table1[[#This Row],[deadline]]/60)/60)/24)+DATE(1970,1,1)+(-5/24)</f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1">
        <f>Table1[[#This Row],[pledged]]/Table1[[#This Row],[goal]]</f>
        <v>1.7065217391304348</v>
      </c>
      <c r="P2304">
        <f>ROUND(Table1[[#This Row],[pledged]]/Table1[[#This Row],[backers_count]],0)</f>
        <v>46</v>
      </c>
      <c r="Q2304" t="str">
        <f>LEFT(Table1[[#This Row],[Category and Sub-Category]],FIND("/",Table1[[#This Row],[Category and Sub-Category]])-1)</f>
        <v>music</v>
      </c>
      <c r="R2304" t="str">
        <f>RIGHT(Table1[[#This Row],[Category and Sub-Category]],LEN(Table1[[#This Row],[Category and Sub-Category]])-FIND("/",Table1[[#This Row],[Category and Sub-Category]]))</f>
        <v>indie rock</v>
      </c>
      <c r="S2304" s="9">
        <f>(((Table1[[#This Row],[launched_at]]/60)/60)/24)+DATE(1970,1,1)+(-5/24)</f>
        <v>41605.660115740735</v>
      </c>
      <c r="T2304" s="9">
        <f>(((Table1[[#This Row],[deadline]]/60)/60)/24)+DATE(1970,1,1)+(-5/24)</f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1">
        <f>Table1[[#This Row],[pledged]]/Table1[[#This Row],[goal]]</f>
        <v>1.0935829457364341</v>
      </c>
      <c r="P2305">
        <f>ROUND(Table1[[#This Row],[pledged]]/Table1[[#This Row],[backers_count]],0)</f>
        <v>68</v>
      </c>
      <c r="Q2305" t="str">
        <f>LEFT(Table1[[#This Row],[Category and Sub-Category]],FIND("/",Table1[[#This Row],[Category and Sub-Category]])-1)</f>
        <v>music</v>
      </c>
      <c r="R2305" t="str">
        <f>RIGHT(Table1[[#This Row],[Category and Sub-Category]],LEN(Table1[[#This Row],[Category and Sub-Category]])-FIND("/",Table1[[#This Row],[Category and Sub-Category]]))</f>
        <v>indie rock</v>
      </c>
      <c r="S2305" s="9">
        <f>(((Table1[[#This Row],[launched_at]]/60)/60)/24)+DATE(1970,1,1)+(-5/24)</f>
        <v>40849.902731481481</v>
      </c>
      <c r="T2305" s="9">
        <f>(((Table1[[#This Row],[deadline]]/60)/60)/24)+DATE(1970,1,1)+(-5/24)</f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1">
        <f>Table1[[#This Row],[pledged]]/Table1[[#This Row],[goal]]</f>
        <v>1.0070033333333335</v>
      </c>
      <c r="P2306">
        <f>ROUND(Table1[[#This Row],[pledged]]/Table1[[#This Row],[backers_count]],0)</f>
        <v>53</v>
      </c>
      <c r="Q2306" t="str">
        <f>LEFT(Table1[[#This Row],[Category and Sub-Category]],FIND("/",Table1[[#This Row],[Category and Sub-Category]])-1)</f>
        <v>music</v>
      </c>
      <c r="R2306" t="str">
        <f>RIGHT(Table1[[#This Row],[Category and Sub-Category]],LEN(Table1[[#This Row],[Category and Sub-Category]])-FIND("/",Table1[[#This Row],[Category and Sub-Category]]))</f>
        <v>indie rock</v>
      </c>
      <c r="S2306" s="9">
        <f>(((Table1[[#This Row],[launched_at]]/60)/60)/24)+DATE(1970,1,1)+(-5/24)</f>
        <v>40502.607534722221</v>
      </c>
      <c r="T2306" s="9">
        <f>(((Table1[[#This Row],[deadline]]/60)/60)/24)+DATE(1970,1,1)+(-5/24)</f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1">
        <f>Table1[[#This Row],[pledged]]/Table1[[#This Row],[goal]]</f>
        <v>1.0122777777777778</v>
      </c>
      <c r="P2307">
        <f>ROUND(Table1[[#This Row],[pledged]]/Table1[[#This Row],[backers_count]],0)</f>
        <v>109</v>
      </c>
      <c r="Q2307" t="str">
        <f>LEFT(Table1[[#This Row],[Category and Sub-Category]],FIND("/",Table1[[#This Row],[Category and Sub-Category]])-1)</f>
        <v>music</v>
      </c>
      <c r="R2307" t="str">
        <f>RIGHT(Table1[[#This Row],[Category and Sub-Category]],LEN(Table1[[#This Row],[Category and Sub-Category]])-FIND("/",Table1[[#This Row],[Category and Sub-Category]]))</f>
        <v>indie rock</v>
      </c>
      <c r="S2307" s="9">
        <f>(((Table1[[#This Row],[launched_at]]/60)/60)/24)+DATE(1970,1,1)+(-5/24)</f>
        <v>41834.486944444441</v>
      </c>
      <c r="T2307" s="9">
        <f>(((Table1[[#This Row],[deadline]]/60)/60)/24)+DATE(1970,1,1)+(-5/24)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1">
        <f>Table1[[#This Row],[pledged]]/Table1[[#This Row],[goal]]</f>
        <v>1.0675857142857144</v>
      </c>
      <c r="P2308">
        <f>ROUND(Table1[[#This Row],[pledged]]/Table1[[#This Row],[backers_count]],0)</f>
        <v>51</v>
      </c>
      <c r="Q2308" t="str">
        <f>LEFT(Table1[[#This Row],[Category and Sub-Category]],FIND("/",Table1[[#This Row],[Category and Sub-Category]])-1)</f>
        <v>music</v>
      </c>
      <c r="R2308" t="str">
        <f>RIGHT(Table1[[#This Row],[Category and Sub-Category]],LEN(Table1[[#This Row],[Category and Sub-Category]])-FIND("/",Table1[[#This Row],[Category and Sub-Category]]))</f>
        <v>indie rock</v>
      </c>
      <c r="S2308" s="9">
        <f>(((Table1[[#This Row],[launched_at]]/60)/60)/24)+DATE(1970,1,1)+(-5/24)</f>
        <v>40947.959826388884</v>
      </c>
      <c r="T2308" s="9">
        <f>(((Table1[[#This Row],[deadline]]/60)/60)/24)+DATE(1970,1,1)+(-5/24)</f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1">
        <f>Table1[[#This Row],[pledged]]/Table1[[#This Row],[goal]]</f>
        <v>1.0665777537961894</v>
      </c>
      <c r="P2309">
        <f>ROUND(Table1[[#This Row],[pledged]]/Table1[[#This Row],[backers_count]],0)</f>
        <v>28</v>
      </c>
      <c r="Q2309" t="str">
        <f>LEFT(Table1[[#This Row],[Category and Sub-Category]],FIND("/",Table1[[#This Row],[Category and Sub-Category]])-1)</f>
        <v>music</v>
      </c>
      <c r="R2309" t="str">
        <f>RIGHT(Table1[[#This Row],[Category and Sub-Category]],LEN(Table1[[#This Row],[Category and Sub-Category]])-FIND("/",Table1[[#This Row],[Category and Sub-Category]]))</f>
        <v>indie rock</v>
      </c>
      <c r="S2309" s="9">
        <f>(((Table1[[#This Row],[launched_at]]/60)/60)/24)+DATE(1970,1,1)+(-5/24)</f>
        <v>41004.594131944439</v>
      </c>
      <c r="T2309" s="9">
        <f>(((Table1[[#This Row],[deadline]]/60)/60)/24)+DATE(1970,1,1)+(-5/24)</f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1">
        <f>Table1[[#This Row],[pledged]]/Table1[[#This Row],[goal]]</f>
        <v>1.0130622</v>
      </c>
      <c r="P2310">
        <f>ROUND(Table1[[#This Row],[pledged]]/Table1[[#This Row],[backers_count]],0)</f>
        <v>82</v>
      </c>
      <c r="Q2310" t="str">
        <f>LEFT(Table1[[#This Row],[Category and Sub-Category]],FIND("/",Table1[[#This Row],[Category and Sub-Category]])-1)</f>
        <v>music</v>
      </c>
      <c r="R2310" t="str">
        <f>RIGHT(Table1[[#This Row],[Category and Sub-Category]],LEN(Table1[[#This Row],[Category and Sub-Category]])-FIND("/",Table1[[#This Row],[Category and Sub-Category]]))</f>
        <v>indie rock</v>
      </c>
      <c r="S2310" s="9">
        <f>(((Table1[[#This Row],[launched_at]]/60)/60)/24)+DATE(1970,1,1)+(-5/24)</f>
        <v>41851.754583333335</v>
      </c>
      <c r="T2310" s="9">
        <f>(((Table1[[#This Row],[deadline]]/60)/60)/24)+DATE(1970,1,1)+(-5/24)</f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1">
        <f>Table1[[#This Row],[pledged]]/Table1[[#This Row],[goal]]</f>
        <v>1.0667450000000001</v>
      </c>
      <c r="P2311">
        <f>ROUND(Table1[[#This Row],[pledged]]/Table1[[#This Row],[backers_count]],0)</f>
        <v>60</v>
      </c>
      <c r="Q2311" t="str">
        <f>LEFT(Table1[[#This Row],[Category and Sub-Category]],FIND("/",Table1[[#This Row],[Category and Sub-Category]])-1)</f>
        <v>music</v>
      </c>
      <c r="R2311" t="str">
        <f>RIGHT(Table1[[#This Row],[Category and Sub-Category]],LEN(Table1[[#This Row],[Category and Sub-Category]])-FIND("/",Table1[[#This Row],[Category and Sub-Category]]))</f>
        <v>indie rock</v>
      </c>
      <c r="S2311" s="9">
        <f>(((Table1[[#This Row],[launched_at]]/60)/60)/24)+DATE(1970,1,1)+(-5/24)</f>
        <v>41307.779363425921</v>
      </c>
      <c r="T2311" s="9">
        <f>(((Table1[[#This Row],[deadline]]/60)/60)/24)+DATE(1970,1,1)+(-5/24)</f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1">
        <f>Table1[[#This Row],[pledged]]/Table1[[#This Row],[goal]]</f>
        <v>4.288397837837838</v>
      </c>
      <c r="P2312">
        <f>ROUND(Table1[[#This Row],[pledged]]/Table1[[#This Row],[backers_count]],0)</f>
        <v>65</v>
      </c>
      <c r="Q2312" t="str">
        <f>LEFT(Table1[[#This Row],[Category and Sub-Category]],FIND("/",Table1[[#This Row],[Category and Sub-Category]])-1)</f>
        <v>music</v>
      </c>
      <c r="R2312" t="str">
        <f>RIGHT(Table1[[#This Row],[Category and Sub-Category]],LEN(Table1[[#This Row],[Category and Sub-Category]])-FIND("/",Table1[[#This Row],[Category and Sub-Category]]))</f>
        <v>indie rock</v>
      </c>
      <c r="S2312" s="9">
        <f>(((Table1[[#This Row],[launched_at]]/60)/60)/24)+DATE(1970,1,1)+(-5/24)</f>
        <v>41324.585821759254</v>
      </c>
      <c r="T2312" s="9">
        <f>(((Table1[[#This Row],[deadline]]/60)/60)/24)+DATE(1970,1,1)+(-5/24)</f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1">
        <f>Table1[[#This Row],[pledged]]/Table1[[#This Row],[goal]]</f>
        <v>1.0411111111111111</v>
      </c>
      <c r="P2313">
        <f>ROUND(Table1[[#This Row],[pledged]]/Table1[[#This Row],[backers_count]],0)</f>
        <v>90</v>
      </c>
      <c r="Q2313" t="str">
        <f>LEFT(Table1[[#This Row],[Category and Sub-Category]],FIND("/",Table1[[#This Row],[Category and Sub-Category]])-1)</f>
        <v>music</v>
      </c>
      <c r="R2313" t="str">
        <f>RIGHT(Table1[[#This Row],[Category and Sub-Category]],LEN(Table1[[#This Row],[Category and Sub-Category]])-FIND("/",Table1[[#This Row],[Category and Sub-Category]]))</f>
        <v>indie rock</v>
      </c>
      <c r="S2313" s="9">
        <f>(((Table1[[#This Row],[launched_at]]/60)/60)/24)+DATE(1970,1,1)+(-5/24)</f>
        <v>41735.796168981477</v>
      </c>
      <c r="T2313" s="9">
        <f>(((Table1[[#This Row],[deadline]]/60)/60)/24)+DATE(1970,1,1)+(-5/24)</f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1">
        <f>Table1[[#This Row],[pledged]]/Table1[[#This Row],[goal]]</f>
        <v>1.0786666666666667</v>
      </c>
      <c r="P2314">
        <f>ROUND(Table1[[#This Row],[pledged]]/Table1[[#This Row],[backers_count]],0)</f>
        <v>41</v>
      </c>
      <c r="Q2314" t="str">
        <f>LEFT(Table1[[#This Row],[Category and Sub-Category]],FIND("/",Table1[[#This Row],[Category and Sub-Category]])-1)</f>
        <v>music</v>
      </c>
      <c r="R2314" t="str">
        <f>RIGHT(Table1[[#This Row],[Category and Sub-Category]],LEN(Table1[[#This Row],[Category and Sub-Category]])-FIND("/",Table1[[#This Row],[Category and Sub-Category]]))</f>
        <v>indie rock</v>
      </c>
      <c r="S2314" s="9">
        <f>(((Table1[[#This Row],[launched_at]]/60)/60)/24)+DATE(1970,1,1)+(-5/24)</f>
        <v>41716.424513888887</v>
      </c>
      <c r="T2314" s="9">
        <f>(((Table1[[#This Row],[deadline]]/60)/60)/24)+DATE(1970,1,1)+(-5/24)</f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1">
        <f>Table1[[#This Row],[pledged]]/Table1[[#This Row],[goal]]</f>
        <v>1.7584040000000001</v>
      </c>
      <c r="P2315">
        <f>ROUND(Table1[[#This Row],[pledged]]/Table1[[#This Row],[backers_count]],0)</f>
        <v>56</v>
      </c>
      <c r="Q2315" t="str">
        <f>LEFT(Table1[[#This Row],[Category and Sub-Category]],FIND("/",Table1[[#This Row],[Category and Sub-Category]])-1)</f>
        <v>music</v>
      </c>
      <c r="R2315" t="str">
        <f>RIGHT(Table1[[#This Row],[Category and Sub-Category]],LEN(Table1[[#This Row],[Category and Sub-Category]])-FIND("/",Table1[[#This Row],[Category and Sub-Category]]))</f>
        <v>indie rock</v>
      </c>
      <c r="S2315" s="9">
        <f>(((Table1[[#This Row],[launched_at]]/60)/60)/24)+DATE(1970,1,1)+(-5/24)</f>
        <v>41002.750300925924</v>
      </c>
      <c r="T2315" s="9">
        <f>(((Table1[[#This Row],[deadline]]/60)/60)/24)+DATE(1970,1,1)+(-5/24)</f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1">
        <f>Table1[[#This Row],[pledged]]/Table1[[#This Row],[goal]]</f>
        <v>1.5697000000000001</v>
      </c>
      <c r="P2316">
        <f>ROUND(Table1[[#This Row],[pledged]]/Table1[[#This Row],[backers_count]],0)</f>
        <v>38</v>
      </c>
      <c r="Q2316" t="str">
        <f>LEFT(Table1[[#This Row],[Category and Sub-Category]],FIND("/",Table1[[#This Row],[Category and Sub-Category]])-1)</f>
        <v>music</v>
      </c>
      <c r="R2316" t="str">
        <f>RIGHT(Table1[[#This Row],[Category and Sub-Category]],LEN(Table1[[#This Row],[Category and Sub-Category]])-FIND("/",Table1[[#This Row],[Category and Sub-Category]]))</f>
        <v>indie rock</v>
      </c>
      <c r="S2316" s="9">
        <f>(((Table1[[#This Row],[launched_at]]/60)/60)/24)+DATE(1970,1,1)+(-5/24)</f>
        <v>41037.343252314815</v>
      </c>
      <c r="T2316" s="9">
        <f>(((Table1[[#This Row],[deadline]]/60)/60)/24)+DATE(1970,1,1)+(-5/24)</f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1">
        <f>Table1[[#This Row],[pledged]]/Table1[[#This Row],[goal]]</f>
        <v>1.026</v>
      </c>
      <c r="P2317">
        <f>ROUND(Table1[[#This Row],[pledged]]/Table1[[#This Row],[backers_count]],0)</f>
        <v>40</v>
      </c>
      <c r="Q2317" t="str">
        <f>LEFT(Table1[[#This Row],[Category and Sub-Category]],FIND("/",Table1[[#This Row],[Category and Sub-Category]])-1)</f>
        <v>music</v>
      </c>
      <c r="R2317" t="str">
        <f>RIGHT(Table1[[#This Row],[Category and Sub-Category]],LEN(Table1[[#This Row],[Category and Sub-Category]])-FIND("/",Table1[[#This Row],[Category and Sub-Category]]))</f>
        <v>indie rock</v>
      </c>
      <c r="S2317" s="9">
        <f>(((Table1[[#This Row],[launched_at]]/60)/60)/24)+DATE(1970,1,1)+(-5/24)</f>
        <v>41004.517858796295</v>
      </c>
      <c r="T2317" s="9">
        <f>(((Table1[[#This Row],[deadline]]/60)/60)/24)+DATE(1970,1,1)+(-5/24)</f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1">
        <f>Table1[[#This Row],[pledged]]/Table1[[#This Row],[goal]]</f>
        <v>1.0404266666666666</v>
      </c>
      <c r="P2318">
        <f>ROUND(Table1[[#This Row],[pledged]]/Table1[[#This Row],[backers_count]],0)</f>
        <v>78</v>
      </c>
      <c r="Q2318" t="str">
        <f>LEFT(Table1[[#This Row],[Category and Sub-Category]],FIND("/",Table1[[#This Row],[Category and Sub-Category]])-1)</f>
        <v>music</v>
      </c>
      <c r="R2318" t="str">
        <f>RIGHT(Table1[[#This Row],[Category and Sub-Category]],LEN(Table1[[#This Row],[Category and Sub-Category]])-FIND("/",Table1[[#This Row],[Category and Sub-Category]]))</f>
        <v>indie rock</v>
      </c>
      <c r="S2318" s="9">
        <f>(((Table1[[#This Row],[launched_at]]/60)/60)/24)+DATE(1970,1,1)+(-5/24)</f>
        <v>40079.516782407409</v>
      </c>
      <c r="T2318" s="9">
        <f>(((Table1[[#This Row],[deadline]]/60)/60)/24)+DATE(1970,1,1)+(-5/24)</f>
        <v>40156.558333333334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1">
        <f>Table1[[#This Row],[pledged]]/Table1[[#This Row],[goal]]</f>
        <v>1.04</v>
      </c>
      <c r="P2319">
        <f>ROUND(Table1[[#This Row],[pledged]]/Table1[[#This Row],[backers_count]],0)</f>
        <v>19</v>
      </c>
      <c r="Q2319" t="str">
        <f>LEFT(Table1[[#This Row],[Category and Sub-Category]],FIND("/",Table1[[#This Row],[Category and Sub-Category]])-1)</f>
        <v>music</v>
      </c>
      <c r="R2319" t="str">
        <f>RIGHT(Table1[[#This Row],[Category and Sub-Category]],LEN(Table1[[#This Row],[Category and Sub-Category]])-FIND("/",Table1[[#This Row],[Category and Sub-Category]]))</f>
        <v>indie rock</v>
      </c>
      <c r="S2319" s="9">
        <f>(((Table1[[#This Row],[launched_at]]/60)/60)/24)+DATE(1970,1,1)+(-5/24)</f>
        <v>40192.33390046296</v>
      </c>
      <c r="T2319" s="9">
        <f>(((Table1[[#This Row],[deadline]]/60)/60)/24)+DATE(1970,1,1)+(-5/24)</f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1">
        <f>Table1[[#This Row],[pledged]]/Table1[[#This Row],[goal]]</f>
        <v>1.2105999999999999</v>
      </c>
      <c r="P2320">
        <f>ROUND(Table1[[#This Row],[pledged]]/Table1[[#This Row],[backers_count]],0)</f>
        <v>37</v>
      </c>
      <c r="Q2320" t="str">
        <f>LEFT(Table1[[#This Row],[Category and Sub-Category]],FIND("/",Table1[[#This Row],[Category and Sub-Category]])-1)</f>
        <v>music</v>
      </c>
      <c r="R2320" t="str">
        <f>RIGHT(Table1[[#This Row],[Category and Sub-Category]],LEN(Table1[[#This Row],[Category and Sub-Category]])-FIND("/",Table1[[#This Row],[Category and Sub-Category]]))</f>
        <v>indie rock</v>
      </c>
      <c r="S2320" s="9">
        <f>(((Table1[[#This Row],[launched_at]]/60)/60)/24)+DATE(1970,1,1)+(-5/24)</f>
        <v>40050.435347222221</v>
      </c>
      <c r="T2320" s="9">
        <f>(((Table1[[#This Row],[deadline]]/60)/60)/24)+DATE(1970,1,1)+(-5/24)</f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1">
        <f>Table1[[#This Row],[pledged]]/Table1[[#This Row],[goal]]</f>
        <v>1.077</v>
      </c>
      <c r="P2321">
        <f>ROUND(Table1[[#This Row],[pledged]]/Table1[[#This Row],[backers_count]],0)</f>
        <v>42</v>
      </c>
      <c r="Q2321" t="str">
        <f>LEFT(Table1[[#This Row],[Category and Sub-Category]],FIND("/",Table1[[#This Row],[Category and Sub-Category]])-1)</f>
        <v>music</v>
      </c>
      <c r="R2321" t="str">
        <f>RIGHT(Table1[[#This Row],[Category and Sub-Category]],LEN(Table1[[#This Row],[Category and Sub-Category]])-FIND("/",Table1[[#This Row],[Category and Sub-Category]]))</f>
        <v>indie rock</v>
      </c>
      <c r="S2321" s="9">
        <f>(((Table1[[#This Row],[launched_at]]/60)/60)/24)+DATE(1970,1,1)+(-5/24)</f>
        <v>41592.873668981476</v>
      </c>
      <c r="T2321" s="9">
        <f>(((Table1[[#This Row],[deadline]]/60)/60)/24)+DATE(1970,1,1)+(-5/24)</f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1">
        <f>Table1[[#This Row],[pledged]]/Table1[[#This Row],[goal]]</f>
        <v>1.0866</v>
      </c>
      <c r="P2322">
        <f>ROUND(Table1[[#This Row],[pledged]]/Table1[[#This Row],[backers_count]],0)</f>
        <v>61</v>
      </c>
      <c r="Q2322" t="str">
        <f>LEFT(Table1[[#This Row],[Category and Sub-Category]],FIND("/",Table1[[#This Row],[Category and Sub-Category]])-1)</f>
        <v>music</v>
      </c>
      <c r="R2322" t="str">
        <f>RIGHT(Table1[[#This Row],[Category and Sub-Category]],LEN(Table1[[#This Row],[Category and Sub-Category]])-FIND("/",Table1[[#This Row],[Category and Sub-Category]]))</f>
        <v>indie rock</v>
      </c>
      <c r="S2322" s="9">
        <f>(((Table1[[#This Row],[launched_at]]/60)/60)/24)+DATE(1970,1,1)+(-5/24)</f>
        <v>41696.608796296292</v>
      </c>
      <c r="T2322" s="9">
        <f>(((Table1[[#This Row],[deadline]]/60)/60)/24)+DATE(1970,1,1)+(-5/24)</f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1">
        <f>Table1[[#This Row],[pledged]]/Table1[[#This Row],[goal]]</f>
        <v>0.39120962394619685</v>
      </c>
      <c r="P2323">
        <f>ROUND(Table1[[#This Row],[pledged]]/Table1[[#This Row],[backers_count]],0)</f>
        <v>65</v>
      </c>
      <c r="Q2323" t="str">
        <f>LEFT(Table1[[#This Row],[Category and Sub-Category]],FIND("/",Table1[[#This Row],[Category and Sub-Category]])-1)</f>
        <v>food</v>
      </c>
      <c r="R2323" t="str">
        <f>RIGHT(Table1[[#This Row],[Category and Sub-Category]],LEN(Table1[[#This Row],[Category and Sub-Category]])-FIND("/",Table1[[#This Row],[Category and Sub-Category]]))</f>
        <v>small batch</v>
      </c>
      <c r="S2323" s="9">
        <f>(((Table1[[#This Row],[launched_at]]/60)/60)/24)+DATE(1970,1,1)+(-5/24)</f>
        <v>42799.052094907405</v>
      </c>
      <c r="T2323" s="9">
        <f>(((Table1[[#This Row],[deadline]]/60)/60)/24)+DATE(1970,1,1)+(-5/24)</f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1">
        <f>Table1[[#This Row],[pledged]]/Table1[[#This Row],[goal]]</f>
        <v>3.1481481481481478E-2</v>
      </c>
      <c r="P2324">
        <f>ROUND(Table1[[#This Row],[pledged]]/Table1[[#This Row],[backers_count]],0)</f>
        <v>21</v>
      </c>
      <c r="Q2324" t="str">
        <f>LEFT(Table1[[#This Row],[Category and Sub-Category]],FIND("/",Table1[[#This Row],[Category and Sub-Category]])-1)</f>
        <v>food</v>
      </c>
      <c r="R2324" t="str">
        <f>RIGHT(Table1[[#This Row],[Category and Sub-Category]],LEN(Table1[[#This Row],[Category and Sub-Category]])-FIND("/",Table1[[#This Row],[Category and Sub-Category]]))</f>
        <v>small batch</v>
      </c>
      <c r="S2324" s="9">
        <f>(((Table1[[#This Row],[launched_at]]/60)/60)/24)+DATE(1970,1,1)+(-5/24)</f>
        <v>42804.687141203707</v>
      </c>
      <c r="T2324" s="9">
        <f>(((Table1[[#This Row],[deadline]]/60)/60)/24)+DATE(1970,1,1)+(-5/24)</f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1">
        <f>Table1[[#This Row],[pledged]]/Table1[[#This Row],[goal]]</f>
        <v>0.48</v>
      </c>
      <c r="P2325">
        <f>ROUND(Table1[[#This Row],[pledged]]/Table1[[#This Row],[backers_count]],0)</f>
        <v>30</v>
      </c>
      <c r="Q2325" t="str">
        <f>LEFT(Table1[[#This Row],[Category and Sub-Category]],FIND("/",Table1[[#This Row],[Category and Sub-Category]])-1)</f>
        <v>food</v>
      </c>
      <c r="R2325" t="str">
        <f>RIGHT(Table1[[#This Row],[Category and Sub-Category]],LEN(Table1[[#This Row],[Category and Sub-Category]])-FIND("/",Table1[[#This Row],[Category and Sub-Category]]))</f>
        <v>small batch</v>
      </c>
      <c r="S2325" s="9">
        <f>(((Table1[[#This Row],[launched_at]]/60)/60)/24)+DATE(1970,1,1)+(-5/24)</f>
        <v>42807.54684027777</v>
      </c>
      <c r="T2325" s="9">
        <f>(((Table1[[#This Row],[deadline]]/60)/60)/24)+DATE(1970,1,1)+(-5/24)</f>
        <v>42814.54684027777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1">
        <f>Table1[[#This Row],[pledged]]/Table1[[#This Row],[goal]]</f>
        <v>0.20733333333333334</v>
      </c>
      <c r="P2326">
        <f>ROUND(Table1[[#This Row],[pledged]]/Table1[[#This Row],[backers_count]],0)</f>
        <v>25</v>
      </c>
      <c r="Q2326" t="str">
        <f>LEFT(Table1[[#This Row],[Category and Sub-Category]],FIND("/",Table1[[#This Row],[Category and Sub-Category]])-1)</f>
        <v>food</v>
      </c>
      <c r="R2326" t="str">
        <f>RIGHT(Table1[[#This Row],[Category and Sub-Category]],LEN(Table1[[#This Row],[Category and Sub-Category]])-FIND("/",Table1[[#This Row],[Category and Sub-Category]]))</f>
        <v>small batch</v>
      </c>
      <c r="S2326" s="9">
        <f>(((Table1[[#This Row],[launched_at]]/60)/60)/24)+DATE(1970,1,1)+(-5/24)</f>
        <v>42790.67690972222</v>
      </c>
      <c r="T2326" s="9">
        <f>(((Table1[[#This Row],[deadline]]/60)/60)/24)+DATE(1970,1,1)+(-5/24)</f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1">
        <f>Table1[[#This Row],[pledged]]/Table1[[#This Row],[goal]]</f>
        <v>0.08</v>
      </c>
      <c r="P2327">
        <f>ROUND(Table1[[#This Row],[pledged]]/Table1[[#This Row],[backers_count]],0)</f>
        <v>11</v>
      </c>
      <c r="Q2327" t="str">
        <f>LEFT(Table1[[#This Row],[Category and Sub-Category]],FIND("/",Table1[[#This Row],[Category and Sub-Category]])-1)</f>
        <v>food</v>
      </c>
      <c r="R2327" t="str">
        <f>RIGHT(Table1[[#This Row],[Category and Sub-Category]],LEN(Table1[[#This Row],[Category and Sub-Category]])-FIND("/",Table1[[#This Row],[Category and Sub-Category]]))</f>
        <v>small batch</v>
      </c>
      <c r="S2327" s="9">
        <f>(((Table1[[#This Row],[launched_at]]/60)/60)/24)+DATE(1970,1,1)+(-5/24)</f>
        <v>42793.814016203702</v>
      </c>
      <c r="T2327" s="9">
        <f>(((Table1[[#This Row],[deadline]]/60)/60)/24)+DATE(1970,1,1)+(-5/24)</f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1">
        <f>Table1[[#This Row],[pledged]]/Table1[[#This Row],[goal]]</f>
        <v>7.1999999999999998E-3</v>
      </c>
      <c r="P2328">
        <f>ROUND(Table1[[#This Row],[pledged]]/Table1[[#This Row],[backers_count]],0)</f>
        <v>108</v>
      </c>
      <c r="Q2328" t="str">
        <f>LEFT(Table1[[#This Row],[Category and Sub-Category]],FIND("/",Table1[[#This Row],[Category and Sub-Category]])-1)</f>
        <v>food</v>
      </c>
      <c r="R2328" t="str">
        <f>RIGHT(Table1[[#This Row],[Category and Sub-Category]],LEN(Table1[[#This Row],[Category and Sub-Category]])-FIND("/",Table1[[#This Row],[Category and Sub-Category]]))</f>
        <v>small batch</v>
      </c>
      <c r="S2328" s="9">
        <f>(((Table1[[#This Row],[launched_at]]/60)/60)/24)+DATE(1970,1,1)+(-5/24)</f>
        <v>42803.825787037036</v>
      </c>
      <c r="T2328" s="9">
        <f>(((Table1[[#This Row],[deadline]]/60)/60)/24)+DATE(1970,1,1)+(-5/24)</f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1">
        <f>Table1[[#This Row],[pledged]]/Table1[[#This Row],[goal]]</f>
        <v>5.2609431428571432</v>
      </c>
      <c r="P2329">
        <f>ROUND(Table1[[#This Row],[pledged]]/Table1[[#This Row],[backers_count]],0)</f>
        <v>55</v>
      </c>
      <c r="Q2329" t="str">
        <f>LEFT(Table1[[#This Row],[Category and Sub-Category]],FIND("/",Table1[[#This Row],[Category and Sub-Category]])-1)</f>
        <v>food</v>
      </c>
      <c r="R2329" t="str">
        <f>RIGHT(Table1[[#This Row],[Category and Sub-Category]],LEN(Table1[[#This Row],[Category and Sub-Category]])-FIND("/",Table1[[#This Row],[Category and Sub-Category]]))</f>
        <v>small batch</v>
      </c>
      <c r="S2329" s="9">
        <f>(((Table1[[#This Row],[launched_at]]/60)/60)/24)+DATE(1970,1,1)+(-5/24)</f>
        <v>41842.708796296298</v>
      </c>
      <c r="T2329" s="9">
        <f>(((Table1[[#This Row],[deadline]]/60)/60)/24)+DATE(1970,1,1)+(-5/24)</f>
        <v>41877.708796296298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1">
        <f>Table1[[#This Row],[pledged]]/Table1[[#This Row],[goal]]</f>
        <v>2.5445000000000002</v>
      </c>
      <c r="P2330">
        <f>ROUND(Table1[[#This Row],[pledged]]/Table1[[#This Row],[backers_count]],0)</f>
        <v>47</v>
      </c>
      <c r="Q2330" t="str">
        <f>LEFT(Table1[[#This Row],[Category and Sub-Category]],FIND("/",Table1[[#This Row],[Category and Sub-Category]])-1)</f>
        <v>food</v>
      </c>
      <c r="R2330" t="str">
        <f>RIGHT(Table1[[#This Row],[Category and Sub-Category]],LEN(Table1[[#This Row],[Category and Sub-Category]])-FIND("/",Table1[[#This Row],[Category and Sub-Category]]))</f>
        <v>small batch</v>
      </c>
      <c r="S2330" s="9">
        <f>(((Table1[[#This Row],[launched_at]]/60)/60)/24)+DATE(1970,1,1)+(-5/24)</f>
        <v>42139.573344907411</v>
      </c>
      <c r="T2330" s="9">
        <f>(((Table1[[#This Row],[deadline]]/60)/60)/24)+DATE(1970,1,1)+(-5/24)</f>
        <v>42169.573344907411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1">
        <f>Table1[[#This Row],[pledged]]/Table1[[#This Row],[goal]]</f>
        <v>1.0591999999999999</v>
      </c>
      <c r="P2331">
        <f>ROUND(Table1[[#This Row],[pledged]]/Table1[[#This Row],[backers_count]],0)</f>
        <v>212</v>
      </c>
      <c r="Q2331" t="str">
        <f>LEFT(Table1[[#This Row],[Category and Sub-Category]],FIND("/",Table1[[#This Row],[Category and Sub-Category]])-1)</f>
        <v>food</v>
      </c>
      <c r="R2331" t="str">
        <f>RIGHT(Table1[[#This Row],[Category and Sub-Category]],LEN(Table1[[#This Row],[Category and Sub-Category]])-FIND("/",Table1[[#This Row],[Category and Sub-Category]]))</f>
        <v>small batch</v>
      </c>
      <c r="S2331" s="9">
        <f>(((Table1[[#This Row],[launched_at]]/60)/60)/24)+DATE(1970,1,1)+(-5/24)</f>
        <v>41807.416041666664</v>
      </c>
      <c r="T2331" s="9">
        <f>(((Table1[[#This Row],[deadline]]/60)/60)/24)+DATE(1970,1,1)+(-5/24)</f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1">
        <f>Table1[[#This Row],[pledged]]/Table1[[#This Row],[goal]]</f>
        <v>1.0242285714285715</v>
      </c>
      <c r="P2332">
        <f>ROUND(Table1[[#This Row],[pledged]]/Table1[[#This Row],[backers_count]],0)</f>
        <v>220</v>
      </c>
      <c r="Q2332" t="str">
        <f>LEFT(Table1[[#This Row],[Category and Sub-Category]],FIND("/",Table1[[#This Row],[Category and Sub-Category]])-1)</f>
        <v>food</v>
      </c>
      <c r="R2332" t="str">
        <f>RIGHT(Table1[[#This Row],[Category and Sub-Category]],LEN(Table1[[#This Row],[Category and Sub-Category]])-FIND("/",Table1[[#This Row],[Category and Sub-Category]]))</f>
        <v>small batch</v>
      </c>
      <c r="S2332" s="9">
        <f>(((Table1[[#This Row],[launched_at]]/60)/60)/24)+DATE(1970,1,1)+(-5/24)</f>
        <v>42332.691469907404</v>
      </c>
      <c r="T2332" s="9">
        <f>(((Table1[[#This Row],[deadline]]/60)/60)/24)+DATE(1970,1,1)+(-5/24)</f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1">
        <f>Table1[[#This Row],[pledged]]/Table1[[#This Row],[goal]]</f>
        <v>1.4431375</v>
      </c>
      <c r="P2333">
        <f>ROUND(Table1[[#This Row],[pledged]]/Table1[[#This Row],[backers_count]],0)</f>
        <v>41</v>
      </c>
      <c r="Q2333" t="str">
        <f>LEFT(Table1[[#This Row],[Category and Sub-Category]],FIND("/",Table1[[#This Row],[Category and Sub-Category]])-1)</f>
        <v>food</v>
      </c>
      <c r="R2333" t="str">
        <f>RIGHT(Table1[[#This Row],[Category and Sub-Category]],LEN(Table1[[#This Row],[Category and Sub-Category]])-FIND("/",Table1[[#This Row],[Category and Sub-Category]]))</f>
        <v>small batch</v>
      </c>
      <c r="S2333" s="9">
        <f>(((Table1[[#This Row],[launched_at]]/60)/60)/24)+DATE(1970,1,1)+(-5/24)</f>
        <v>41838.797337962962</v>
      </c>
      <c r="T2333" s="9">
        <f>(((Table1[[#This Row],[deadline]]/60)/60)/24)+DATE(1970,1,1)+(-5/24)</f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1">
        <f>Table1[[#This Row],[pledged]]/Table1[[#This Row],[goal]]</f>
        <v>1.06308</v>
      </c>
      <c r="P2334">
        <f>ROUND(Table1[[#This Row],[pledged]]/Table1[[#This Row],[backers_count]],0)</f>
        <v>76</v>
      </c>
      <c r="Q2334" t="str">
        <f>LEFT(Table1[[#This Row],[Category and Sub-Category]],FIND("/",Table1[[#This Row],[Category and Sub-Category]])-1)</f>
        <v>food</v>
      </c>
      <c r="R2334" t="str">
        <f>RIGHT(Table1[[#This Row],[Category and Sub-Category]],LEN(Table1[[#This Row],[Category and Sub-Category]])-FIND("/",Table1[[#This Row],[Category and Sub-Category]]))</f>
        <v>small batch</v>
      </c>
      <c r="S2334" s="9">
        <f>(((Table1[[#This Row],[launched_at]]/60)/60)/24)+DATE(1970,1,1)+(-5/24)</f>
        <v>42011.419803240737</v>
      </c>
      <c r="T2334" s="9">
        <f>(((Table1[[#This Row],[deadline]]/60)/60)/24)+DATE(1970,1,1)+(-5/24)</f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1">
        <f>Table1[[#This Row],[pledged]]/Table1[[#This Row],[goal]]</f>
        <v>2.1216666666666666</v>
      </c>
      <c r="P2335">
        <f>ROUND(Table1[[#This Row],[pledged]]/Table1[[#This Row],[backers_count]],0)</f>
        <v>14</v>
      </c>
      <c r="Q2335" t="str">
        <f>LEFT(Table1[[#This Row],[Category and Sub-Category]],FIND("/",Table1[[#This Row],[Category and Sub-Category]])-1)</f>
        <v>food</v>
      </c>
      <c r="R2335" t="str">
        <f>RIGHT(Table1[[#This Row],[Category and Sub-Category]],LEN(Table1[[#This Row],[Category and Sub-Category]])-FIND("/",Table1[[#This Row],[Category and Sub-Category]]))</f>
        <v>small batch</v>
      </c>
      <c r="S2335" s="9">
        <f>(((Table1[[#This Row],[launched_at]]/60)/60)/24)+DATE(1970,1,1)+(-5/24)</f>
        <v>41767.442013888889</v>
      </c>
      <c r="T2335" s="9">
        <f>(((Table1[[#This Row],[deadline]]/60)/60)/24)+DATE(1970,1,1)+(-5/24)</f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1">
        <f>Table1[[#This Row],[pledged]]/Table1[[#This Row],[goal]]</f>
        <v>1.0195000000000001</v>
      </c>
      <c r="P2336">
        <f>ROUND(Table1[[#This Row],[pledged]]/Table1[[#This Row],[backers_count]],0)</f>
        <v>61</v>
      </c>
      <c r="Q2336" t="str">
        <f>LEFT(Table1[[#This Row],[Category and Sub-Category]],FIND("/",Table1[[#This Row],[Category and Sub-Category]])-1)</f>
        <v>food</v>
      </c>
      <c r="R2336" t="str">
        <f>RIGHT(Table1[[#This Row],[Category and Sub-Category]],LEN(Table1[[#This Row],[Category and Sub-Category]])-FIND("/",Table1[[#This Row],[Category and Sub-Category]]))</f>
        <v>small batch</v>
      </c>
      <c r="S2336" s="9">
        <f>(((Table1[[#This Row],[launched_at]]/60)/60)/24)+DATE(1970,1,1)+(-5/24)</f>
        <v>41918.461782407401</v>
      </c>
      <c r="T2336" s="9">
        <f>(((Table1[[#This Row],[deadline]]/60)/60)/24)+DATE(1970,1,1)+(-5/24)</f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1">
        <f>Table1[[#This Row],[pledged]]/Table1[[#This Row],[goal]]</f>
        <v>1.0227200000000001</v>
      </c>
      <c r="P2337">
        <f>ROUND(Table1[[#This Row],[pledged]]/Table1[[#This Row],[backers_count]],0)</f>
        <v>116</v>
      </c>
      <c r="Q2337" t="str">
        <f>LEFT(Table1[[#This Row],[Category and Sub-Category]],FIND("/",Table1[[#This Row],[Category and Sub-Category]])-1)</f>
        <v>food</v>
      </c>
      <c r="R2337" t="str">
        <f>RIGHT(Table1[[#This Row],[Category and Sub-Category]],LEN(Table1[[#This Row],[Category and Sub-Category]])-FIND("/",Table1[[#This Row],[Category and Sub-Category]]))</f>
        <v>small batch</v>
      </c>
      <c r="S2337" s="9">
        <f>(((Table1[[#This Row],[launched_at]]/60)/60)/24)+DATE(1970,1,1)+(-5/24)</f>
        <v>41771.363923611112</v>
      </c>
      <c r="T2337" s="9">
        <f>(((Table1[[#This Row],[deadline]]/60)/60)/24)+DATE(1970,1,1)+(-5/24)</f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1">
        <f>Table1[[#This Row],[pledged]]/Table1[[#This Row],[goal]]</f>
        <v>5.2073254999999996</v>
      </c>
      <c r="P2338">
        <f>ROUND(Table1[[#This Row],[pledged]]/Table1[[#This Row],[backers_count]],0)</f>
        <v>48</v>
      </c>
      <c r="Q2338" t="str">
        <f>LEFT(Table1[[#This Row],[Category and Sub-Category]],FIND("/",Table1[[#This Row],[Category and Sub-Category]])-1)</f>
        <v>food</v>
      </c>
      <c r="R2338" t="str">
        <f>RIGHT(Table1[[#This Row],[Category and Sub-Category]],LEN(Table1[[#This Row],[Category and Sub-Category]])-FIND("/",Table1[[#This Row],[Category and Sub-Category]]))</f>
        <v>small batch</v>
      </c>
      <c r="S2338" s="9">
        <f>(((Table1[[#This Row],[launched_at]]/60)/60)/24)+DATE(1970,1,1)+(-5/24)</f>
        <v>41666.716377314813</v>
      </c>
      <c r="T2338" s="9">
        <f>(((Table1[[#This Row],[deadline]]/60)/60)/24)+DATE(1970,1,1)+(-5/24)</f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1">
        <f>Table1[[#This Row],[pledged]]/Table1[[#This Row],[goal]]</f>
        <v>1.1065833333333333</v>
      </c>
      <c r="P2339">
        <f>ROUND(Table1[[#This Row],[pledged]]/Table1[[#This Row],[backers_count]],0)</f>
        <v>74</v>
      </c>
      <c r="Q2339" t="str">
        <f>LEFT(Table1[[#This Row],[Category and Sub-Category]],FIND("/",Table1[[#This Row],[Category and Sub-Category]])-1)</f>
        <v>food</v>
      </c>
      <c r="R2339" t="str">
        <f>RIGHT(Table1[[#This Row],[Category and Sub-Category]],LEN(Table1[[#This Row],[Category and Sub-Category]])-FIND("/",Table1[[#This Row],[Category and Sub-Category]]))</f>
        <v>small batch</v>
      </c>
      <c r="S2339" s="9">
        <f>(((Table1[[#This Row],[launched_at]]/60)/60)/24)+DATE(1970,1,1)+(-5/24)</f>
        <v>41786.432210648149</v>
      </c>
      <c r="T2339" s="9">
        <f>(((Table1[[#This Row],[deadline]]/60)/60)/24)+DATE(1970,1,1)+(-5/24)</f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1">
        <f>Table1[[#This Row],[pledged]]/Table1[[#This Row],[goal]]</f>
        <v>1.0114333333333334</v>
      </c>
      <c r="P2340">
        <f>ROUND(Table1[[#This Row],[pledged]]/Table1[[#This Row],[backers_count]],0)</f>
        <v>123</v>
      </c>
      <c r="Q2340" t="str">
        <f>LEFT(Table1[[#This Row],[Category and Sub-Category]],FIND("/",Table1[[#This Row],[Category and Sub-Category]])-1)</f>
        <v>food</v>
      </c>
      <c r="R2340" t="str">
        <f>RIGHT(Table1[[#This Row],[Category and Sub-Category]],LEN(Table1[[#This Row],[Category and Sub-Category]])-FIND("/",Table1[[#This Row],[Category and Sub-Category]]))</f>
        <v>small batch</v>
      </c>
      <c r="S2340" s="9">
        <f>(((Table1[[#This Row],[launched_at]]/60)/60)/24)+DATE(1970,1,1)+(-5/24)</f>
        <v>41789.688472222217</v>
      </c>
      <c r="T2340" s="9">
        <f>(((Table1[[#This Row],[deadline]]/60)/60)/24)+DATE(1970,1,1)+(-5/24)</f>
        <v>41819.688472222217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1">
        <f>Table1[[#This Row],[pledged]]/Table1[[#This Row],[goal]]</f>
        <v>2.9420799999999998</v>
      </c>
      <c r="P2341">
        <f>ROUND(Table1[[#This Row],[pledged]]/Table1[[#This Row],[backers_count]],0)</f>
        <v>67</v>
      </c>
      <c r="Q2341" t="str">
        <f>LEFT(Table1[[#This Row],[Category and Sub-Category]],FIND("/",Table1[[#This Row],[Category and Sub-Category]])-1)</f>
        <v>food</v>
      </c>
      <c r="R2341" t="str">
        <f>RIGHT(Table1[[#This Row],[Category and Sub-Category]],LEN(Table1[[#This Row],[Category and Sub-Category]])-FIND("/",Table1[[#This Row],[Category and Sub-Category]]))</f>
        <v>small batch</v>
      </c>
      <c r="S2341" s="9">
        <f>(((Table1[[#This Row],[launched_at]]/60)/60)/24)+DATE(1970,1,1)+(-5/24)</f>
        <v>42692.591539351844</v>
      </c>
      <c r="T2341" s="9">
        <f>(((Table1[[#This Row],[deadline]]/60)/60)/24)+DATE(1970,1,1)+(-5/24)</f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1">
        <f>Table1[[#This Row],[pledged]]/Table1[[#This Row],[goal]]</f>
        <v>1.0577749999999999</v>
      </c>
      <c r="P2342">
        <f>ROUND(Table1[[#This Row],[pledged]]/Table1[[#This Row],[backers_count]],0)</f>
        <v>105</v>
      </c>
      <c r="Q2342" t="str">
        <f>LEFT(Table1[[#This Row],[Category and Sub-Category]],FIND("/",Table1[[#This Row],[Category and Sub-Category]])-1)</f>
        <v>food</v>
      </c>
      <c r="R2342" t="str">
        <f>RIGHT(Table1[[#This Row],[Category and Sub-Category]],LEN(Table1[[#This Row],[Category and Sub-Category]])-FIND("/",Table1[[#This Row],[Category and Sub-Category]]))</f>
        <v>small batch</v>
      </c>
      <c r="S2342" s="9">
        <f>(((Table1[[#This Row],[launched_at]]/60)/60)/24)+DATE(1970,1,1)+(-5/24)</f>
        <v>42643.434467592589</v>
      </c>
      <c r="T2342" s="9">
        <f>(((Table1[[#This Row],[deadline]]/60)/60)/24)+DATE(1970,1,1)+(-5/24)</f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1">
        <f>Table1[[#This Row],[pledged]]/Table1[[#This Row],[goal]]</f>
        <v>0</v>
      </c>
      <c r="P2343" t="e">
        <f>ROUND(Table1[[#This Row],[pledged]]/Table1[[#This Row],[backers_count]],0)</f>
        <v>#DIV/0!</v>
      </c>
      <c r="Q2343" t="str">
        <f>LEFT(Table1[[#This Row],[Category and Sub-Category]],FIND("/",Table1[[#This Row],[Category and Sub-Category]])-1)</f>
        <v>technology</v>
      </c>
      <c r="R2343" t="str">
        <f>RIGHT(Table1[[#This Row],[Category and Sub-Category]],LEN(Table1[[#This Row],[Category and Sub-Category]])-FIND("/",Table1[[#This Row],[Category and Sub-Category]]))</f>
        <v>web</v>
      </c>
      <c r="S2343" s="9">
        <f>(((Table1[[#This Row],[launched_at]]/60)/60)/24)+DATE(1970,1,1)+(-5/24)</f>
        <v>42167.605370370373</v>
      </c>
      <c r="T2343" s="9">
        <f>(((Table1[[#This Row],[deadline]]/60)/60)/24)+DATE(1970,1,1)+(-5/24)</f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1">
        <f>Table1[[#This Row],[pledged]]/Table1[[#This Row],[goal]]</f>
        <v>0</v>
      </c>
      <c r="P2344" t="e">
        <f>ROUND(Table1[[#This Row],[pledged]]/Table1[[#This Row],[backers_count]],0)</f>
        <v>#DIV/0!</v>
      </c>
      <c r="Q2344" t="str">
        <f>LEFT(Table1[[#This Row],[Category and Sub-Category]],FIND("/",Table1[[#This Row],[Category and Sub-Category]])-1)</f>
        <v>technology</v>
      </c>
      <c r="R2344" t="str">
        <f>RIGHT(Table1[[#This Row],[Category and Sub-Category]],LEN(Table1[[#This Row],[Category and Sub-Category]])-FIND("/",Table1[[#This Row],[Category and Sub-Category]]))</f>
        <v>web</v>
      </c>
      <c r="S2344" s="9">
        <f>(((Table1[[#This Row],[launched_at]]/60)/60)/24)+DATE(1970,1,1)+(-5/24)</f>
        <v>41897.49386574074</v>
      </c>
      <c r="T2344" s="9">
        <f>(((Table1[[#This Row],[deadline]]/60)/60)/24)+DATE(1970,1,1)+(-5/24)</f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1">
        <f>Table1[[#This Row],[pledged]]/Table1[[#This Row],[goal]]</f>
        <v>0.03</v>
      </c>
      <c r="P2345">
        <f>ROUND(Table1[[#This Row],[pledged]]/Table1[[#This Row],[backers_count]],0)</f>
        <v>300</v>
      </c>
      <c r="Q2345" t="str">
        <f>LEFT(Table1[[#This Row],[Category and Sub-Category]],FIND("/",Table1[[#This Row],[Category and Sub-Category]])-1)</f>
        <v>technology</v>
      </c>
      <c r="R2345" t="str">
        <f>RIGHT(Table1[[#This Row],[Category and Sub-Category]],LEN(Table1[[#This Row],[Category and Sub-Category]])-FIND("/",Table1[[#This Row],[Category and Sub-Category]]))</f>
        <v>web</v>
      </c>
      <c r="S2345" s="9">
        <f>(((Table1[[#This Row],[launched_at]]/60)/60)/24)+DATE(1970,1,1)+(-5/24)</f>
        <v>42327.616956018515</v>
      </c>
      <c r="T2345" s="9">
        <f>(((Table1[[#This Row],[deadline]]/60)/60)/24)+DATE(1970,1,1)+(-5/24)</f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1">
        <f>Table1[[#This Row],[pledged]]/Table1[[#This Row],[goal]]</f>
        <v>1E-3</v>
      </c>
      <c r="P2346">
        <f>ROUND(Table1[[#This Row],[pledged]]/Table1[[#This Row],[backers_count]],0)</f>
        <v>1</v>
      </c>
      <c r="Q2346" t="str">
        <f>LEFT(Table1[[#This Row],[Category and Sub-Category]],FIND("/",Table1[[#This Row],[Category and Sub-Category]])-1)</f>
        <v>technology</v>
      </c>
      <c r="R2346" t="str">
        <f>RIGHT(Table1[[#This Row],[Category and Sub-Category]],LEN(Table1[[#This Row],[Category and Sub-Category]])-FIND("/",Table1[[#This Row],[Category and Sub-Category]]))</f>
        <v>web</v>
      </c>
      <c r="S2346" s="9">
        <f>(((Table1[[#This Row],[launched_at]]/60)/60)/24)+DATE(1970,1,1)+(-5/24)</f>
        <v>42515.519317129627</v>
      </c>
      <c r="T2346" s="9">
        <f>(((Table1[[#This Row],[deadline]]/60)/60)/24)+DATE(1970,1,1)+(-5/24)</f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1">
        <f>Table1[[#This Row],[pledged]]/Table1[[#This Row],[goal]]</f>
        <v>0</v>
      </c>
      <c r="P2347" t="e">
        <f>ROUND(Table1[[#This Row],[pledged]]/Table1[[#This Row],[backers_count]],0)</f>
        <v>#DIV/0!</v>
      </c>
      <c r="Q2347" t="str">
        <f>LEFT(Table1[[#This Row],[Category and Sub-Category]],FIND("/",Table1[[#This Row],[Category and Sub-Category]])-1)</f>
        <v>technology</v>
      </c>
      <c r="R2347" t="str">
        <f>RIGHT(Table1[[#This Row],[Category and Sub-Category]],LEN(Table1[[#This Row],[Category and Sub-Category]])-FIND("/",Table1[[#This Row],[Category and Sub-Category]]))</f>
        <v>web</v>
      </c>
      <c r="S2347" s="9">
        <f>(((Table1[[#This Row],[launched_at]]/60)/60)/24)+DATE(1970,1,1)+(-5/24)</f>
        <v>42059.79347222222</v>
      </c>
      <c r="T2347" s="9">
        <f>(((Table1[[#This Row],[deadline]]/60)/60)/24)+DATE(1970,1,1)+(-5/24)</f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1">
        <f>Table1[[#This Row],[pledged]]/Table1[[#This Row],[goal]]</f>
        <v>6.4999999999999997E-4</v>
      </c>
      <c r="P2348">
        <f>ROUND(Table1[[#This Row],[pledged]]/Table1[[#This Row],[backers_count]],0)</f>
        <v>13</v>
      </c>
      <c r="Q2348" t="str">
        <f>LEFT(Table1[[#This Row],[Category and Sub-Category]],FIND("/",Table1[[#This Row],[Category and Sub-Category]])-1)</f>
        <v>technology</v>
      </c>
      <c r="R2348" t="str">
        <f>RIGHT(Table1[[#This Row],[Category and Sub-Category]],LEN(Table1[[#This Row],[Category and Sub-Category]])-FIND("/",Table1[[#This Row],[Category and Sub-Category]]))</f>
        <v>web</v>
      </c>
      <c r="S2348" s="9">
        <f>(((Table1[[#This Row],[launched_at]]/60)/60)/24)+DATE(1970,1,1)+(-5/24)</f>
        <v>42615.590636574074</v>
      </c>
      <c r="T2348" s="9">
        <f>(((Table1[[#This Row],[deadline]]/60)/60)/24)+DATE(1970,1,1)+(-5/24)</f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1">
        <f>Table1[[#This Row],[pledged]]/Table1[[#This Row],[goal]]</f>
        <v>1.4999999999999999E-2</v>
      </c>
      <c r="P2349">
        <f>ROUND(Table1[[#This Row],[pledged]]/Table1[[#This Row],[backers_count]],0)</f>
        <v>15</v>
      </c>
      <c r="Q2349" t="str">
        <f>LEFT(Table1[[#This Row],[Category and Sub-Category]],FIND("/",Table1[[#This Row],[Category and Sub-Category]])-1)</f>
        <v>technology</v>
      </c>
      <c r="R2349" t="str">
        <f>RIGHT(Table1[[#This Row],[Category and Sub-Category]],LEN(Table1[[#This Row],[Category and Sub-Category]])-FIND("/",Table1[[#This Row],[Category and Sub-Category]]))</f>
        <v>web</v>
      </c>
      <c r="S2349" s="9">
        <f>(((Table1[[#This Row],[launched_at]]/60)/60)/24)+DATE(1970,1,1)+(-5/24)</f>
        <v>42577.399027777778</v>
      </c>
      <c r="T2349" s="9">
        <f>(((Table1[[#This Row],[deadline]]/60)/60)/24)+DATE(1970,1,1)+(-5/24)</f>
        <v>42607.399027777778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1">
        <f>Table1[[#This Row],[pledged]]/Table1[[#This Row],[goal]]</f>
        <v>3.8571428571428572E-3</v>
      </c>
      <c r="P2350">
        <f>ROUND(Table1[[#This Row],[pledged]]/Table1[[#This Row],[backers_count]],0)</f>
        <v>54</v>
      </c>
      <c r="Q2350" t="str">
        <f>LEFT(Table1[[#This Row],[Category and Sub-Category]],FIND("/",Table1[[#This Row],[Category and Sub-Category]])-1)</f>
        <v>technology</v>
      </c>
      <c r="R2350" t="str">
        <f>RIGHT(Table1[[#This Row],[Category and Sub-Category]],LEN(Table1[[#This Row],[Category and Sub-Category]])-FIND("/",Table1[[#This Row],[Category and Sub-Category]]))</f>
        <v>web</v>
      </c>
      <c r="S2350" s="9">
        <f>(((Table1[[#This Row],[launched_at]]/60)/60)/24)+DATE(1970,1,1)+(-5/24)</f>
        <v>42360.723819444444</v>
      </c>
      <c r="T2350" s="9">
        <f>(((Table1[[#This Row],[deadline]]/60)/60)/24)+DATE(1970,1,1)+(-5/24)</f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1">
        <f>Table1[[#This Row],[pledged]]/Table1[[#This Row],[goal]]</f>
        <v>0</v>
      </c>
      <c r="P2351" t="e">
        <f>ROUND(Table1[[#This Row],[pledged]]/Table1[[#This Row],[backers_count]],0)</f>
        <v>#DIV/0!</v>
      </c>
      <c r="Q2351" t="str">
        <f>LEFT(Table1[[#This Row],[Category and Sub-Category]],FIND("/",Table1[[#This Row],[Category and Sub-Category]])-1)</f>
        <v>technology</v>
      </c>
      <c r="R2351" t="str">
        <f>RIGHT(Table1[[#This Row],[Category and Sub-Category]],LEN(Table1[[#This Row],[Category and Sub-Category]])-FIND("/",Table1[[#This Row],[Category and Sub-Category]]))</f>
        <v>web</v>
      </c>
      <c r="S2351" s="9">
        <f>(((Table1[[#This Row],[launched_at]]/60)/60)/24)+DATE(1970,1,1)+(-5/24)</f>
        <v>42198.567453703705</v>
      </c>
      <c r="T2351" s="9">
        <f>(((Table1[[#This Row],[deadline]]/60)/60)/24)+DATE(1970,1,1)+(-5/24)</f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1">
        <f>Table1[[#This Row],[pledged]]/Table1[[#This Row],[goal]]</f>
        <v>0</v>
      </c>
      <c r="P2352" t="e">
        <f>ROUND(Table1[[#This Row],[pledged]]/Table1[[#This Row],[backers_count]],0)</f>
        <v>#DIV/0!</v>
      </c>
      <c r="Q2352" t="str">
        <f>LEFT(Table1[[#This Row],[Category and Sub-Category]],FIND("/",Table1[[#This Row],[Category and Sub-Category]])-1)</f>
        <v>technology</v>
      </c>
      <c r="R2352" t="str">
        <f>RIGHT(Table1[[#This Row],[Category and Sub-Category]],LEN(Table1[[#This Row],[Category and Sub-Category]])-FIND("/",Table1[[#This Row],[Category and Sub-Category]]))</f>
        <v>web</v>
      </c>
      <c r="S2352" s="9">
        <f>(((Table1[[#This Row],[launched_at]]/60)/60)/24)+DATE(1970,1,1)+(-5/24)</f>
        <v>42708.633912037032</v>
      </c>
      <c r="T2352" s="9">
        <f>(((Table1[[#This Row],[deadline]]/60)/60)/24)+DATE(1970,1,1)+(-5/24)</f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1">
        <f>Table1[[#This Row],[pledged]]/Table1[[#This Row],[goal]]</f>
        <v>5.7142857142857143E-3</v>
      </c>
      <c r="P2353">
        <f>ROUND(Table1[[#This Row],[pledged]]/Table1[[#This Row],[backers_count]],0)</f>
        <v>15</v>
      </c>
      <c r="Q2353" t="str">
        <f>LEFT(Table1[[#This Row],[Category and Sub-Category]],FIND("/",Table1[[#This Row],[Category and Sub-Category]])-1)</f>
        <v>technology</v>
      </c>
      <c r="R2353" t="str">
        <f>RIGHT(Table1[[#This Row],[Category and Sub-Category]],LEN(Table1[[#This Row],[Category and Sub-Category]])-FIND("/",Table1[[#This Row],[Category and Sub-Category]]))</f>
        <v>web</v>
      </c>
      <c r="S2353" s="9">
        <f>(((Table1[[#This Row],[launched_at]]/60)/60)/24)+DATE(1970,1,1)+(-5/24)</f>
        <v>42093.892812500002</v>
      </c>
      <c r="T2353" s="9">
        <f>(((Table1[[#This Row],[deadline]]/60)/60)/24)+DATE(1970,1,1)+(-5/24)</f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1">
        <f>Table1[[#This Row],[pledged]]/Table1[[#This Row],[goal]]</f>
        <v>0</v>
      </c>
      <c r="P2354" t="e">
        <f>ROUND(Table1[[#This Row],[pledged]]/Table1[[#This Row],[backers_count]],0)</f>
        <v>#DIV/0!</v>
      </c>
      <c r="Q2354" t="str">
        <f>LEFT(Table1[[#This Row],[Category and Sub-Category]],FIND("/",Table1[[#This Row],[Category and Sub-Category]])-1)</f>
        <v>technology</v>
      </c>
      <c r="R2354" t="str">
        <f>RIGHT(Table1[[#This Row],[Category and Sub-Category]],LEN(Table1[[#This Row],[Category and Sub-Category]])-FIND("/",Table1[[#This Row],[Category and Sub-Category]]))</f>
        <v>web</v>
      </c>
      <c r="S2354" s="9">
        <f>(((Table1[[#This Row],[launched_at]]/60)/60)/24)+DATE(1970,1,1)+(-5/24)</f>
        <v>42101.425370370365</v>
      </c>
      <c r="T2354" s="9">
        <f>(((Table1[[#This Row],[deadline]]/60)/60)/24)+DATE(1970,1,1)+(-5/24)</f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1">
        <f>Table1[[#This Row],[pledged]]/Table1[[#This Row],[goal]]</f>
        <v>0</v>
      </c>
      <c r="P2355" t="e">
        <f>ROUND(Table1[[#This Row],[pledged]]/Table1[[#This Row],[backers_count]],0)</f>
        <v>#DIV/0!</v>
      </c>
      <c r="Q2355" t="str">
        <f>LEFT(Table1[[#This Row],[Category and Sub-Category]],FIND("/",Table1[[#This Row],[Category and Sub-Category]])-1)</f>
        <v>technology</v>
      </c>
      <c r="R2355" t="str">
        <f>RIGHT(Table1[[#This Row],[Category and Sub-Category]],LEN(Table1[[#This Row],[Category and Sub-Category]])-FIND("/",Table1[[#This Row],[Category and Sub-Category]]))</f>
        <v>web</v>
      </c>
      <c r="S2355" s="9">
        <f>(((Table1[[#This Row],[launched_at]]/60)/60)/24)+DATE(1970,1,1)+(-5/24)</f>
        <v>42103.467847222222</v>
      </c>
      <c r="T2355" s="9">
        <f>(((Table1[[#This Row],[deadline]]/60)/60)/24)+DATE(1970,1,1)+(-5/24)</f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1">
        <f>Table1[[#This Row],[pledged]]/Table1[[#This Row],[goal]]</f>
        <v>7.1428571428571429E-4</v>
      </c>
      <c r="P2356">
        <f>ROUND(Table1[[#This Row],[pledged]]/Table1[[#This Row],[backers_count]],0)</f>
        <v>25</v>
      </c>
      <c r="Q2356" t="str">
        <f>LEFT(Table1[[#This Row],[Category and Sub-Category]],FIND("/",Table1[[#This Row],[Category and Sub-Category]])-1)</f>
        <v>technology</v>
      </c>
      <c r="R2356" t="str">
        <f>RIGHT(Table1[[#This Row],[Category and Sub-Category]],LEN(Table1[[#This Row],[Category and Sub-Category]])-FIND("/",Table1[[#This Row],[Category and Sub-Category]]))</f>
        <v>web</v>
      </c>
      <c r="S2356" s="9">
        <f>(((Table1[[#This Row],[launched_at]]/60)/60)/24)+DATE(1970,1,1)+(-5/24)</f>
        <v>41954.51458333333</v>
      </c>
      <c r="T2356" s="9">
        <f>(((Table1[[#This Row],[deadline]]/60)/60)/24)+DATE(1970,1,1)+(-5/24)</f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1">
        <f>Table1[[#This Row],[pledged]]/Table1[[#This Row],[goal]]</f>
        <v>6.875E-3</v>
      </c>
      <c r="P2357">
        <f>ROUND(Table1[[#This Row],[pledged]]/Table1[[#This Row],[backers_count]],0)</f>
        <v>28</v>
      </c>
      <c r="Q2357" t="str">
        <f>LEFT(Table1[[#This Row],[Category and Sub-Category]],FIND("/",Table1[[#This Row],[Category and Sub-Category]])-1)</f>
        <v>technology</v>
      </c>
      <c r="R2357" t="str">
        <f>RIGHT(Table1[[#This Row],[Category and Sub-Category]],LEN(Table1[[#This Row],[Category and Sub-Category]])-FIND("/",Table1[[#This Row],[Category and Sub-Category]]))</f>
        <v>web</v>
      </c>
      <c r="S2357" s="9">
        <f>(((Table1[[#This Row],[launched_at]]/60)/60)/24)+DATE(1970,1,1)+(-5/24)</f>
        <v>42096.709907407399</v>
      </c>
      <c r="T2357" s="9">
        <f>(((Table1[[#This Row],[deadline]]/60)/60)/24)+DATE(1970,1,1)+(-5/24)</f>
        <v>42126.709907407399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1">
        <f>Table1[[#This Row],[pledged]]/Table1[[#This Row],[goal]]</f>
        <v>0</v>
      </c>
      <c r="P2358" t="e">
        <f>ROUND(Table1[[#This Row],[pledged]]/Table1[[#This Row],[backers_count]],0)</f>
        <v>#DIV/0!</v>
      </c>
      <c r="Q2358" t="str">
        <f>LEFT(Table1[[#This Row],[Category and Sub-Category]],FIND("/",Table1[[#This Row],[Category and Sub-Category]])-1)</f>
        <v>technology</v>
      </c>
      <c r="R2358" t="str">
        <f>RIGHT(Table1[[#This Row],[Category and Sub-Category]],LEN(Table1[[#This Row],[Category and Sub-Category]])-FIND("/",Table1[[#This Row],[Category and Sub-Category]]))</f>
        <v>web</v>
      </c>
      <c r="S2358" s="9">
        <f>(((Table1[[#This Row],[launched_at]]/60)/60)/24)+DATE(1970,1,1)+(-5/24)</f>
        <v>42130.575277777774</v>
      </c>
      <c r="T2358" s="9">
        <f>(((Table1[[#This Row],[deadline]]/60)/60)/24)+DATE(1970,1,1)+(-5/24)</f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1">
        <f>Table1[[#This Row],[pledged]]/Table1[[#This Row],[goal]]</f>
        <v>0</v>
      </c>
      <c r="P2359" t="e">
        <f>ROUND(Table1[[#This Row],[pledged]]/Table1[[#This Row],[backers_count]],0)</f>
        <v>#DIV/0!</v>
      </c>
      <c r="Q2359" t="str">
        <f>LEFT(Table1[[#This Row],[Category and Sub-Category]],FIND("/",Table1[[#This Row],[Category and Sub-Category]])-1)</f>
        <v>technology</v>
      </c>
      <c r="R2359" t="str">
        <f>RIGHT(Table1[[#This Row],[Category and Sub-Category]],LEN(Table1[[#This Row],[Category and Sub-Category]])-FIND("/",Table1[[#This Row],[Category and Sub-Category]]))</f>
        <v>web</v>
      </c>
      <c r="S2359" s="9">
        <f>(((Table1[[#This Row],[launched_at]]/60)/60)/24)+DATE(1970,1,1)+(-5/24)</f>
        <v>42264.411782407398</v>
      </c>
      <c r="T2359" s="9">
        <f>(((Table1[[#This Row],[deadline]]/60)/60)/24)+DATE(1970,1,1)+(-5/24)</f>
        <v>42294.411782407398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1">
        <f>Table1[[#This Row],[pledged]]/Table1[[#This Row],[goal]]</f>
        <v>0</v>
      </c>
      <c r="P2360" t="e">
        <f>ROUND(Table1[[#This Row],[pledged]]/Table1[[#This Row],[backers_count]],0)</f>
        <v>#DIV/0!</v>
      </c>
      <c r="Q2360" t="str">
        <f>LEFT(Table1[[#This Row],[Category and Sub-Category]],FIND("/",Table1[[#This Row],[Category and Sub-Category]])-1)</f>
        <v>technology</v>
      </c>
      <c r="R2360" t="str">
        <f>RIGHT(Table1[[#This Row],[Category and Sub-Category]],LEN(Table1[[#This Row],[Category and Sub-Category]])-FIND("/",Table1[[#This Row],[Category and Sub-Category]]))</f>
        <v>web</v>
      </c>
      <c r="S2360" s="9">
        <f>(((Table1[[#This Row],[launched_at]]/60)/60)/24)+DATE(1970,1,1)+(-5/24)</f>
        <v>41978.722638888888</v>
      </c>
      <c r="T2360" s="9">
        <f>(((Table1[[#This Row],[deadline]]/60)/60)/24)+DATE(1970,1,1)+(-5/24)</f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1">
        <f>Table1[[#This Row],[pledged]]/Table1[[#This Row],[goal]]</f>
        <v>0.14680000000000001</v>
      </c>
      <c r="P2361">
        <f>ROUND(Table1[[#This Row],[pledged]]/Table1[[#This Row],[backers_count]],0)</f>
        <v>367</v>
      </c>
      <c r="Q2361" t="str">
        <f>LEFT(Table1[[#This Row],[Category and Sub-Category]],FIND("/",Table1[[#This Row],[Category and Sub-Category]])-1)</f>
        <v>technology</v>
      </c>
      <c r="R2361" t="str">
        <f>RIGHT(Table1[[#This Row],[Category and Sub-Category]],LEN(Table1[[#This Row],[Category and Sub-Category]])-FIND("/",Table1[[#This Row],[Category and Sub-Category]]))</f>
        <v>web</v>
      </c>
      <c r="S2361" s="9">
        <f>(((Table1[[#This Row],[launched_at]]/60)/60)/24)+DATE(1970,1,1)+(-5/24)</f>
        <v>42159.441249999996</v>
      </c>
      <c r="T2361" s="9">
        <f>(((Table1[[#This Row],[deadline]]/60)/60)/24)+DATE(1970,1,1)+(-5/24)</f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1">
        <f>Table1[[#This Row],[pledged]]/Table1[[#This Row],[goal]]</f>
        <v>4.0000000000000002E-4</v>
      </c>
      <c r="P2362">
        <f>ROUND(Table1[[#This Row],[pledged]]/Table1[[#This Row],[backers_count]],0)</f>
        <v>2</v>
      </c>
      <c r="Q2362" t="str">
        <f>LEFT(Table1[[#This Row],[Category and Sub-Category]],FIND("/",Table1[[#This Row],[Category and Sub-Category]])-1)</f>
        <v>technology</v>
      </c>
      <c r="R2362" t="str">
        <f>RIGHT(Table1[[#This Row],[Category and Sub-Category]],LEN(Table1[[#This Row],[Category and Sub-Category]])-FIND("/",Table1[[#This Row],[Category and Sub-Category]]))</f>
        <v>web</v>
      </c>
      <c r="S2362" s="9">
        <f>(((Table1[[#This Row],[launched_at]]/60)/60)/24)+DATE(1970,1,1)+(-5/24)</f>
        <v>42377.498611111114</v>
      </c>
      <c r="T2362" s="9">
        <f>(((Table1[[#This Row],[deadline]]/60)/60)/24)+DATE(1970,1,1)+(-5/24)</f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1">
        <f>Table1[[#This Row],[pledged]]/Table1[[#This Row],[goal]]</f>
        <v>0</v>
      </c>
      <c r="P2363" t="e">
        <f>ROUND(Table1[[#This Row],[pledged]]/Table1[[#This Row],[backers_count]],0)</f>
        <v>#DIV/0!</v>
      </c>
      <c r="Q2363" t="str">
        <f>LEFT(Table1[[#This Row],[Category and Sub-Category]],FIND("/",Table1[[#This Row],[Category and Sub-Category]])-1)</f>
        <v>technology</v>
      </c>
      <c r="R2363" t="str">
        <f>RIGHT(Table1[[#This Row],[Category and Sub-Category]],LEN(Table1[[#This Row],[Category and Sub-Category]])-FIND("/",Table1[[#This Row],[Category and Sub-Category]]))</f>
        <v>web</v>
      </c>
      <c r="S2363" s="9">
        <f>(((Table1[[#This Row],[launched_at]]/60)/60)/24)+DATE(1970,1,1)+(-5/24)</f>
        <v>42466.650555555556</v>
      </c>
      <c r="T2363" s="9">
        <f>(((Table1[[#This Row],[deadline]]/60)/60)/24)+DATE(1970,1,1)+(-5/24)</f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1">
        <f>Table1[[#This Row],[pledged]]/Table1[[#This Row],[goal]]</f>
        <v>0.2857142857142857</v>
      </c>
      <c r="P2364">
        <f>ROUND(Table1[[#This Row],[pledged]]/Table1[[#This Row],[backers_count]],0)</f>
        <v>60</v>
      </c>
      <c r="Q2364" t="str">
        <f>LEFT(Table1[[#This Row],[Category and Sub-Category]],FIND("/",Table1[[#This Row],[Category and Sub-Category]])-1)</f>
        <v>technology</v>
      </c>
      <c r="R2364" t="str">
        <f>RIGHT(Table1[[#This Row],[Category and Sub-Category]],LEN(Table1[[#This Row],[Category and Sub-Category]])-FIND("/",Table1[[#This Row],[Category and Sub-Category]]))</f>
        <v>web</v>
      </c>
      <c r="S2364" s="9">
        <f>(((Table1[[#This Row],[launched_at]]/60)/60)/24)+DATE(1970,1,1)+(-5/24)</f>
        <v>41954.47997685185</v>
      </c>
      <c r="T2364" s="9">
        <f>(((Table1[[#This Row],[deadline]]/60)/60)/24)+DATE(1970,1,1)+(-5/24)</f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1">
        <f>Table1[[#This Row],[pledged]]/Table1[[#This Row],[goal]]</f>
        <v>0</v>
      </c>
      <c r="P2365" t="e">
        <f>ROUND(Table1[[#This Row],[pledged]]/Table1[[#This Row],[backers_count]],0)</f>
        <v>#DIV/0!</v>
      </c>
      <c r="Q2365" t="str">
        <f>LEFT(Table1[[#This Row],[Category and Sub-Category]],FIND("/",Table1[[#This Row],[Category and Sub-Category]])-1)</f>
        <v>technology</v>
      </c>
      <c r="R2365" t="str">
        <f>RIGHT(Table1[[#This Row],[Category and Sub-Category]],LEN(Table1[[#This Row],[Category and Sub-Category]])-FIND("/",Table1[[#This Row],[Category and Sub-Category]]))</f>
        <v>web</v>
      </c>
      <c r="S2365" s="9">
        <f>(((Table1[[#This Row],[launched_at]]/60)/60)/24)+DATE(1970,1,1)+(-5/24)</f>
        <v>42321.803240740737</v>
      </c>
      <c r="T2365" s="9">
        <f>(((Table1[[#This Row],[deadline]]/60)/60)/24)+DATE(1970,1,1)+(-5/24)</f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1">
        <f>Table1[[#This Row],[pledged]]/Table1[[#This Row],[goal]]</f>
        <v>0</v>
      </c>
      <c r="P2366" t="e">
        <f>ROUND(Table1[[#This Row],[pledged]]/Table1[[#This Row],[backers_count]],0)</f>
        <v>#DIV/0!</v>
      </c>
      <c r="Q2366" t="str">
        <f>LEFT(Table1[[#This Row],[Category and Sub-Category]],FIND("/",Table1[[#This Row],[Category and Sub-Category]])-1)</f>
        <v>technology</v>
      </c>
      <c r="R2366" t="str">
        <f>RIGHT(Table1[[#This Row],[Category and Sub-Category]],LEN(Table1[[#This Row],[Category and Sub-Category]])-FIND("/",Table1[[#This Row],[Category and Sub-Category]]))</f>
        <v>web</v>
      </c>
      <c r="S2366" s="9">
        <f>(((Table1[[#This Row],[launched_at]]/60)/60)/24)+DATE(1970,1,1)+(-5/24)</f>
        <v>42248.726342592585</v>
      </c>
      <c r="T2366" s="9">
        <f>(((Table1[[#This Row],[deadline]]/60)/60)/24)+DATE(1970,1,1)+(-5/24)</f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1">
        <f>Table1[[#This Row],[pledged]]/Table1[[#This Row],[goal]]</f>
        <v>0</v>
      </c>
      <c r="P2367" t="e">
        <f>ROUND(Table1[[#This Row],[pledged]]/Table1[[#This Row],[backers_count]],0)</f>
        <v>#DIV/0!</v>
      </c>
      <c r="Q2367" t="str">
        <f>LEFT(Table1[[#This Row],[Category and Sub-Category]],FIND("/",Table1[[#This Row],[Category and Sub-Category]])-1)</f>
        <v>technology</v>
      </c>
      <c r="R2367" t="str">
        <f>RIGHT(Table1[[#This Row],[Category and Sub-Category]],LEN(Table1[[#This Row],[Category and Sub-Category]])-FIND("/",Table1[[#This Row],[Category and Sub-Category]]))</f>
        <v>web</v>
      </c>
      <c r="S2367" s="9">
        <f>(((Table1[[#This Row],[launched_at]]/60)/60)/24)+DATE(1970,1,1)+(-5/24)</f>
        <v>42346.528067129628</v>
      </c>
      <c r="T2367" s="9">
        <f>(((Table1[[#This Row],[deadline]]/60)/60)/24)+DATE(1970,1,1)+(-5/24)</f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1">
        <f>Table1[[#This Row],[pledged]]/Table1[[#This Row],[goal]]</f>
        <v>0.1052</v>
      </c>
      <c r="P2368">
        <f>ROUND(Table1[[#This Row],[pledged]]/Table1[[#This Row],[backers_count]],0)</f>
        <v>97</v>
      </c>
      <c r="Q2368" t="str">
        <f>LEFT(Table1[[#This Row],[Category and Sub-Category]],FIND("/",Table1[[#This Row],[Category and Sub-Category]])-1)</f>
        <v>technology</v>
      </c>
      <c r="R2368" t="str">
        <f>RIGHT(Table1[[#This Row],[Category and Sub-Category]],LEN(Table1[[#This Row],[Category and Sub-Category]])-FIND("/",Table1[[#This Row],[Category and Sub-Category]]))</f>
        <v>web</v>
      </c>
      <c r="S2368" s="9">
        <f>(((Table1[[#This Row],[launched_at]]/60)/60)/24)+DATE(1970,1,1)+(-5/24)</f>
        <v>42268.323298611103</v>
      </c>
      <c r="T2368" s="9">
        <f>(((Table1[[#This Row],[deadline]]/60)/60)/24)+DATE(1970,1,1)+(-5/24)</f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1">
        <f>Table1[[#This Row],[pledged]]/Table1[[#This Row],[goal]]</f>
        <v>1.34E-2</v>
      </c>
      <c r="P2369">
        <f>ROUND(Table1[[#This Row],[pledged]]/Table1[[#This Row],[backers_count]],0)</f>
        <v>48</v>
      </c>
      <c r="Q2369" t="str">
        <f>LEFT(Table1[[#This Row],[Category and Sub-Category]],FIND("/",Table1[[#This Row],[Category and Sub-Category]])-1)</f>
        <v>technology</v>
      </c>
      <c r="R2369" t="str">
        <f>RIGHT(Table1[[#This Row],[Category and Sub-Category]],LEN(Table1[[#This Row],[Category and Sub-Category]])-FIND("/",Table1[[#This Row],[Category and Sub-Category]]))</f>
        <v>web</v>
      </c>
      <c r="S2369" s="9">
        <f>(((Table1[[#This Row],[launched_at]]/60)/60)/24)+DATE(1970,1,1)+(-5/24)</f>
        <v>42425.761759259258</v>
      </c>
      <c r="T2369" s="9">
        <f>(((Table1[[#This Row],[deadline]]/60)/60)/24)+DATE(1970,1,1)+(-5/24)</f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1">
        <f>Table1[[#This Row],[pledged]]/Table1[[#This Row],[goal]]</f>
        <v>2.5000000000000001E-3</v>
      </c>
      <c r="P2370">
        <f>ROUND(Table1[[#This Row],[pledged]]/Table1[[#This Row],[backers_count]],0)</f>
        <v>50</v>
      </c>
      <c r="Q2370" t="str">
        <f>LEFT(Table1[[#This Row],[Category and Sub-Category]],FIND("/",Table1[[#This Row],[Category and Sub-Category]])-1)</f>
        <v>technology</v>
      </c>
      <c r="R2370" t="str">
        <f>RIGHT(Table1[[#This Row],[Category and Sub-Category]],LEN(Table1[[#This Row],[Category and Sub-Category]])-FIND("/",Table1[[#This Row],[Category and Sub-Category]]))</f>
        <v>web</v>
      </c>
      <c r="S2370" s="9">
        <f>(((Table1[[#This Row],[launched_at]]/60)/60)/24)+DATE(1970,1,1)+(-5/24)</f>
        <v>42063.513483796291</v>
      </c>
      <c r="T2370" s="9">
        <f>(((Table1[[#This Row],[deadline]]/60)/60)/24)+DATE(1970,1,1)+(-5/24)</f>
        <v>42108.471817129634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1">
        <f>Table1[[#This Row],[pledged]]/Table1[[#This Row],[goal]]</f>
        <v>0</v>
      </c>
      <c r="P2371" t="e">
        <f>ROUND(Table1[[#This Row],[pledged]]/Table1[[#This Row],[backers_count]],0)</f>
        <v>#DIV/0!</v>
      </c>
      <c r="Q2371" t="str">
        <f>LEFT(Table1[[#This Row],[Category and Sub-Category]],FIND("/",Table1[[#This Row],[Category and Sub-Category]])-1)</f>
        <v>technology</v>
      </c>
      <c r="R2371" t="str">
        <f>RIGHT(Table1[[#This Row],[Category and Sub-Category]],LEN(Table1[[#This Row],[Category and Sub-Category]])-FIND("/",Table1[[#This Row],[Category and Sub-Category]]))</f>
        <v>web</v>
      </c>
      <c r="S2371" s="9">
        <f>(((Table1[[#This Row],[launched_at]]/60)/60)/24)+DATE(1970,1,1)+(-5/24)</f>
        <v>42380.60429398148</v>
      </c>
      <c r="T2371" s="9">
        <f>(((Table1[[#This Row],[deadline]]/60)/60)/24)+DATE(1970,1,1)+(-5/24)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1">
        <f>Table1[[#This Row],[pledged]]/Table1[[#This Row],[goal]]</f>
        <v>3.2799999999999999E-3</v>
      </c>
      <c r="P2372">
        <f>ROUND(Table1[[#This Row],[pledged]]/Table1[[#This Row],[backers_count]],0)</f>
        <v>21</v>
      </c>
      <c r="Q2372" t="str">
        <f>LEFT(Table1[[#This Row],[Category and Sub-Category]],FIND("/",Table1[[#This Row],[Category and Sub-Category]])-1)</f>
        <v>technology</v>
      </c>
      <c r="R2372" t="str">
        <f>RIGHT(Table1[[#This Row],[Category and Sub-Category]],LEN(Table1[[#This Row],[Category and Sub-Category]])-FIND("/",Table1[[#This Row],[Category and Sub-Category]]))</f>
        <v>web</v>
      </c>
      <c r="S2372" s="9">
        <f>(((Table1[[#This Row],[launched_at]]/60)/60)/24)+DATE(1970,1,1)+(-5/24)</f>
        <v>41960.980798611105</v>
      </c>
      <c r="T2372" s="9">
        <f>(((Table1[[#This Row],[deadline]]/60)/60)/24)+DATE(1970,1,1)+(-5/24)</f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1">
        <f>Table1[[#This Row],[pledged]]/Table1[[#This Row],[goal]]</f>
        <v>0</v>
      </c>
      <c r="P2373" t="e">
        <f>ROUND(Table1[[#This Row],[pledged]]/Table1[[#This Row],[backers_count]],0)</f>
        <v>#DIV/0!</v>
      </c>
      <c r="Q2373" t="str">
        <f>LEFT(Table1[[#This Row],[Category and Sub-Category]],FIND("/",Table1[[#This Row],[Category and Sub-Category]])-1)</f>
        <v>technology</v>
      </c>
      <c r="R2373" t="str">
        <f>RIGHT(Table1[[#This Row],[Category and Sub-Category]],LEN(Table1[[#This Row],[Category and Sub-Category]])-FIND("/",Table1[[#This Row],[Category and Sub-Category]]))</f>
        <v>web</v>
      </c>
      <c r="S2373" s="9">
        <f>(((Table1[[#This Row],[launched_at]]/60)/60)/24)+DATE(1970,1,1)+(-5/24)</f>
        <v>42150.569398148145</v>
      </c>
      <c r="T2373" s="9">
        <f>(((Table1[[#This Row],[deadline]]/60)/60)/24)+DATE(1970,1,1)+(-5/24)</f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1">
        <f>Table1[[#This Row],[pledged]]/Table1[[#This Row],[goal]]</f>
        <v>3.272727272727273E-2</v>
      </c>
      <c r="P2374">
        <f>ROUND(Table1[[#This Row],[pledged]]/Table1[[#This Row],[backers_count]],0)</f>
        <v>30</v>
      </c>
      <c r="Q2374" t="str">
        <f>LEFT(Table1[[#This Row],[Category and Sub-Category]],FIND("/",Table1[[#This Row],[Category and Sub-Category]])-1)</f>
        <v>technology</v>
      </c>
      <c r="R2374" t="str">
        <f>RIGHT(Table1[[#This Row],[Category and Sub-Category]],LEN(Table1[[#This Row],[Category and Sub-Category]])-FIND("/",Table1[[#This Row],[Category and Sub-Category]]))</f>
        <v>web</v>
      </c>
      <c r="S2374" s="9">
        <f>(((Table1[[#This Row],[launched_at]]/60)/60)/24)+DATE(1970,1,1)+(-5/24)</f>
        <v>42087.860775462956</v>
      </c>
      <c r="T2374" s="9">
        <f>(((Table1[[#This Row],[deadline]]/60)/60)/24)+DATE(1970,1,1)+(-5/24)</f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1">
        <f>Table1[[#This Row],[pledged]]/Table1[[#This Row],[goal]]</f>
        <v>5.8823529411764708E-5</v>
      </c>
      <c r="P2375">
        <f>ROUND(Table1[[#This Row],[pledged]]/Table1[[#This Row],[backers_count]],0)</f>
        <v>50</v>
      </c>
      <c r="Q2375" t="str">
        <f>LEFT(Table1[[#This Row],[Category and Sub-Category]],FIND("/",Table1[[#This Row],[Category and Sub-Category]])-1)</f>
        <v>technology</v>
      </c>
      <c r="R2375" t="str">
        <f>RIGHT(Table1[[#This Row],[Category and Sub-Category]],LEN(Table1[[#This Row],[Category and Sub-Category]])-FIND("/",Table1[[#This Row],[Category and Sub-Category]]))</f>
        <v>web</v>
      </c>
      <c r="S2375" s="9">
        <f>(((Table1[[#This Row],[launched_at]]/60)/60)/24)+DATE(1970,1,1)+(-5/24)</f>
        <v>42215.453981481485</v>
      </c>
      <c r="T2375" s="9">
        <f>(((Table1[[#This Row],[deadline]]/60)/60)/24)+DATE(1970,1,1)+(-5/24)</f>
        <v>42245.453981481485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1">
        <f>Table1[[#This Row],[pledged]]/Table1[[#This Row],[goal]]</f>
        <v>4.5454545454545455E-4</v>
      </c>
      <c r="P2376">
        <f>ROUND(Table1[[#This Row],[pledged]]/Table1[[#This Row],[backers_count]],0)</f>
        <v>10</v>
      </c>
      <c r="Q2376" t="str">
        <f>LEFT(Table1[[#This Row],[Category and Sub-Category]],FIND("/",Table1[[#This Row],[Category and Sub-Category]])-1)</f>
        <v>technology</v>
      </c>
      <c r="R2376" t="str">
        <f>RIGHT(Table1[[#This Row],[Category and Sub-Category]],LEN(Table1[[#This Row],[Category and Sub-Category]])-FIND("/",Table1[[#This Row],[Category and Sub-Category]]))</f>
        <v>web</v>
      </c>
      <c r="S2376" s="9">
        <f>(((Table1[[#This Row],[launched_at]]/60)/60)/24)+DATE(1970,1,1)+(-5/24)</f>
        <v>42017.634953703695</v>
      </c>
      <c r="T2376" s="9">
        <f>(((Table1[[#This Row],[deadline]]/60)/60)/24)+DATE(1970,1,1)+(-5/24)</f>
        <v>42047.634953703695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1">
        <f>Table1[[#This Row],[pledged]]/Table1[[#This Row],[goal]]</f>
        <v>0</v>
      </c>
      <c r="P2377" t="e">
        <f>ROUND(Table1[[#This Row],[pledged]]/Table1[[#This Row],[backers_count]],0)</f>
        <v>#DIV/0!</v>
      </c>
      <c r="Q2377" t="str">
        <f>LEFT(Table1[[#This Row],[Category and Sub-Category]],FIND("/",Table1[[#This Row],[Category and Sub-Category]])-1)</f>
        <v>technology</v>
      </c>
      <c r="R2377" t="str">
        <f>RIGHT(Table1[[#This Row],[Category and Sub-Category]],LEN(Table1[[#This Row],[Category and Sub-Category]])-FIND("/",Table1[[#This Row],[Category and Sub-Category]]))</f>
        <v>web</v>
      </c>
      <c r="S2377" s="9">
        <f>(((Table1[[#This Row],[launched_at]]/60)/60)/24)+DATE(1970,1,1)+(-5/24)</f>
        <v>42592.627743055556</v>
      </c>
      <c r="T2377" s="9">
        <f>(((Table1[[#This Row],[deadline]]/60)/60)/24)+DATE(1970,1,1)+(-5/24)</f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1">
        <f>Table1[[#This Row],[pledged]]/Table1[[#This Row],[goal]]</f>
        <v>0.10877666666666666</v>
      </c>
      <c r="P2378">
        <f>ROUND(Table1[[#This Row],[pledged]]/Table1[[#This Row],[backers_count]],0)</f>
        <v>82</v>
      </c>
      <c r="Q2378" t="str">
        <f>LEFT(Table1[[#This Row],[Category and Sub-Category]],FIND("/",Table1[[#This Row],[Category and Sub-Category]])-1)</f>
        <v>technology</v>
      </c>
      <c r="R2378" t="str">
        <f>RIGHT(Table1[[#This Row],[Category and Sub-Category]],LEN(Table1[[#This Row],[Category and Sub-Category]])-FIND("/",Table1[[#This Row],[Category and Sub-Category]]))</f>
        <v>web</v>
      </c>
      <c r="S2378" s="9">
        <f>(((Table1[[#This Row],[launched_at]]/60)/60)/24)+DATE(1970,1,1)+(-5/24)</f>
        <v>42318.717199074068</v>
      </c>
      <c r="T2378" s="9">
        <f>(((Table1[[#This Row],[deadline]]/60)/60)/24)+DATE(1970,1,1)+(-5/24)</f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1">
        <f>Table1[[#This Row],[pledged]]/Table1[[#This Row],[goal]]</f>
        <v>0</v>
      </c>
      <c r="P2379" t="e">
        <f>ROUND(Table1[[#This Row],[pledged]]/Table1[[#This Row],[backers_count]],0)</f>
        <v>#DIV/0!</v>
      </c>
      <c r="Q2379" t="str">
        <f>LEFT(Table1[[#This Row],[Category and Sub-Category]],FIND("/",Table1[[#This Row],[Category and Sub-Category]])-1)</f>
        <v>technology</v>
      </c>
      <c r="R2379" t="str">
        <f>RIGHT(Table1[[#This Row],[Category and Sub-Category]],LEN(Table1[[#This Row],[Category and Sub-Category]])-FIND("/",Table1[[#This Row],[Category and Sub-Category]]))</f>
        <v>web</v>
      </c>
      <c r="S2379" s="9">
        <f>(((Table1[[#This Row],[launched_at]]/60)/60)/24)+DATE(1970,1,1)+(-5/24)</f>
        <v>42669.661840277775</v>
      </c>
      <c r="T2379" s="9">
        <f>(((Table1[[#This Row],[deadline]]/60)/60)/24)+DATE(1970,1,1)+(-5/24)</f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1">
        <f>Table1[[#This Row],[pledged]]/Table1[[#This Row],[goal]]</f>
        <v>0</v>
      </c>
      <c r="P2380" t="e">
        <f>ROUND(Table1[[#This Row],[pledged]]/Table1[[#This Row],[backers_count]],0)</f>
        <v>#DIV/0!</v>
      </c>
      <c r="Q2380" t="str">
        <f>LEFT(Table1[[#This Row],[Category and Sub-Category]],FIND("/",Table1[[#This Row],[Category and Sub-Category]])-1)</f>
        <v>technology</v>
      </c>
      <c r="R2380" t="str">
        <f>RIGHT(Table1[[#This Row],[Category and Sub-Category]],LEN(Table1[[#This Row],[Category and Sub-Category]])-FIND("/",Table1[[#This Row],[Category and Sub-Category]]))</f>
        <v>web</v>
      </c>
      <c r="S2380" s="9">
        <f>(((Table1[[#This Row],[launched_at]]/60)/60)/24)+DATE(1970,1,1)+(-5/24)</f>
        <v>42212.804745370369</v>
      </c>
      <c r="T2380" s="9">
        <f>(((Table1[[#This Row],[deadline]]/60)/60)/24)+DATE(1970,1,1)+(-5/24)</f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1">
        <f>Table1[[#This Row],[pledged]]/Table1[[#This Row],[goal]]</f>
        <v>0</v>
      </c>
      <c r="P2381" t="e">
        <f>ROUND(Table1[[#This Row],[pledged]]/Table1[[#This Row],[backers_count]],0)</f>
        <v>#DIV/0!</v>
      </c>
      <c r="Q2381" t="str">
        <f>LEFT(Table1[[#This Row],[Category and Sub-Category]],FIND("/",Table1[[#This Row],[Category and Sub-Category]])-1)</f>
        <v>technology</v>
      </c>
      <c r="R2381" t="str">
        <f>RIGHT(Table1[[#This Row],[Category and Sub-Category]],LEN(Table1[[#This Row],[Category and Sub-Category]])-FIND("/",Table1[[#This Row],[Category and Sub-Category]]))</f>
        <v>web</v>
      </c>
      <c r="S2381" s="9">
        <f>(((Table1[[#This Row],[launched_at]]/60)/60)/24)+DATE(1970,1,1)+(-5/24)</f>
        <v>42236.808055555557</v>
      </c>
      <c r="T2381" s="9">
        <f>(((Table1[[#This Row],[deadline]]/60)/60)/24)+DATE(1970,1,1)+(-5/24)</f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1">
        <f>Table1[[#This Row],[pledged]]/Table1[[#This Row],[goal]]</f>
        <v>3.6666666666666666E-3</v>
      </c>
      <c r="P2382">
        <f>ROUND(Table1[[#This Row],[pledged]]/Table1[[#This Row],[backers_count]],0)</f>
        <v>18</v>
      </c>
      <c r="Q2382" t="str">
        <f>LEFT(Table1[[#This Row],[Category and Sub-Category]],FIND("/",Table1[[#This Row],[Category and Sub-Category]])-1)</f>
        <v>technology</v>
      </c>
      <c r="R2382" t="str">
        <f>RIGHT(Table1[[#This Row],[Category and Sub-Category]],LEN(Table1[[#This Row],[Category and Sub-Category]])-FIND("/",Table1[[#This Row],[Category and Sub-Category]]))</f>
        <v>web</v>
      </c>
      <c r="S2382" s="9">
        <f>(((Table1[[#This Row],[launched_at]]/60)/60)/24)+DATE(1970,1,1)+(-5/24)</f>
        <v>42248.584976851846</v>
      </c>
      <c r="T2382" s="9">
        <f>(((Table1[[#This Row],[deadline]]/60)/60)/24)+DATE(1970,1,1)+(-5/24)</f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1">
        <f>Table1[[#This Row],[pledged]]/Table1[[#This Row],[goal]]</f>
        <v>1.8193398957730169E-2</v>
      </c>
      <c r="P2383">
        <f>ROUND(Table1[[#This Row],[pledged]]/Table1[[#This Row],[backers_count]],0)</f>
        <v>224</v>
      </c>
      <c r="Q2383" t="str">
        <f>LEFT(Table1[[#This Row],[Category and Sub-Category]],FIND("/",Table1[[#This Row],[Category and Sub-Category]])-1)</f>
        <v>technology</v>
      </c>
      <c r="R2383" t="str">
        <f>RIGHT(Table1[[#This Row],[Category and Sub-Category]],LEN(Table1[[#This Row],[Category and Sub-Category]])-FIND("/",Table1[[#This Row],[Category and Sub-Category]]))</f>
        <v>web</v>
      </c>
      <c r="S2383" s="9">
        <f>(((Table1[[#This Row],[launched_at]]/60)/60)/24)+DATE(1970,1,1)+(-5/24)</f>
        <v>42074.727407407401</v>
      </c>
      <c r="T2383" s="9">
        <f>(((Table1[[#This Row],[deadline]]/60)/60)/24)+DATE(1970,1,1)+(-5/24)</f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1">
        <f>Table1[[#This Row],[pledged]]/Table1[[#This Row],[goal]]</f>
        <v>2.5000000000000001E-2</v>
      </c>
      <c r="P2384">
        <f>ROUND(Table1[[#This Row],[pledged]]/Table1[[#This Row],[backers_count]],0)</f>
        <v>38</v>
      </c>
      <c r="Q2384" t="str">
        <f>LEFT(Table1[[#This Row],[Category and Sub-Category]],FIND("/",Table1[[#This Row],[Category and Sub-Category]])-1)</f>
        <v>technology</v>
      </c>
      <c r="R2384" t="str">
        <f>RIGHT(Table1[[#This Row],[Category and Sub-Category]],LEN(Table1[[#This Row],[Category and Sub-Category]])-FIND("/",Table1[[#This Row],[Category and Sub-Category]]))</f>
        <v>web</v>
      </c>
      <c r="S2384" s="9">
        <f>(((Table1[[#This Row],[launched_at]]/60)/60)/24)+DATE(1970,1,1)+(-5/24)</f>
        <v>42194.979201388887</v>
      </c>
      <c r="T2384" s="9">
        <f>(((Table1[[#This Row],[deadline]]/60)/60)/24)+DATE(1970,1,1)+(-5/24)</f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1">
        <f>Table1[[#This Row],[pledged]]/Table1[[#This Row],[goal]]</f>
        <v>4.3499999999999997E-2</v>
      </c>
      <c r="P2385">
        <f>ROUND(Table1[[#This Row],[pledged]]/Table1[[#This Row],[backers_count]],0)</f>
        <v>145</v>
      </c>
      <c r="Q2385" t="str">
        <f>LEFT(Table1[[#This Row],[Category and Sub-Category]],FIND("/",Table1[[#This Row],[Category and Sub-Category]])-1)</f>
        <v>technology</v>
      </c>
      <c r="R2385" t="str">
        <f>RIGHT(Table1[[#This Row],[Category and Sub-Category]],LEN(Table1[[#This Row],[Category and Sub-Category]])-FIND("/",Table1[[#This Row],[Category and Sub-Category]]))</f>
        <v>web</v>
      </c>
      <c r="S2385" s="9">
        <f>(((Table1[[#This Row],[launched_at]]/60)/60)/24)+DATE(1970,1,1)+(-5/24)</f>
        <v>42026.848460648143</v>
      </c>
      <c r="T2385" s="9">
        <f>(((Table1[[#This Row],[deadline]]/60)/60)/24)+DATE(1970,1,1)+(-5/24)</f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1">
        <f>Table1[[#This Row],[pledged]]/Table1[[#This Row],[goal]]</f>
        <v>8.0000000000000002E-3</v>
      </c>
      <c r="P2386">
        <f>ROUND(Table1[[#This Row],[pledged]]/Table1[[#This Row],[backers_count]],0)</f>
        <v>1</v>
      </c>
      <c r="Q2386" t="str">
        <f>LEFT(Table1[[#This Row],[Category and Sub-Category]],FIND("/",Table1[[#This Row],[Category and Sub-Category]])-1)</f>
        <v>technology</v>
      </c>
      <c r="R2386" t="str">
        <f>RIGHT(Table1[[#This Row],[Category and Sub-Category]],LEN(Table1[[#This Row],[Category and Sub-Category]])-FIND("/",Table1[[#This Row],[Category and Sub-Category]]))</f>
        <v>web</v>
      </c>
      <c r="S2386" s="9">
        <f>(((Table1[[#This Row],[launched_at]]/60)/60)/24)+DATE(1970,1,1)+(-5/24)</f>
        <v>41926.859293981477</v>
      </c>
      <c r="T2386" s="9">
        <f>(((Table1[[#This Row],[deadline]]/60)/60)/24)+DATE(1970,1,1)+(-5/24)</f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1">
        <f>Table1[[#This Row],[pledged]]/Table1[[#This Row],[goal]]</f>
        <v>1.2123076923076924E-2</v>
      </c>
      <c r="P2387">
        <f>ROUND(Table1[[#This Row],[pledged]]/Table1[[#This Row],[backers_count]],0)</f>
        <v>113</v>
      </c>
      <c r="Q2387" t="str">
        <f>LEFT(Table1[[#This Row],[Category and Sub-Category]],FIND("/",Table1[[#This Row],[Category and Sub-Category]])-1)</f>
        <v>technology</v>
      </c>
      <c r="R2387" t="str">
        <f>RIGHT(Table1[[#This Row],[Category and Sub-Category]],LEN(Table1[[#This Row],[Category and Sub-Category]])-FIND("/",Table1[[#This Row],[Category and Sub-Category]]))</f>
        <v>web</v>
      </c>
      <c r="S2387" s="9">
        <f>(((Table1[[#This Row],[launched_at]]/60)/60)/24)+DATE(1970,1,1)+(-5/24)</f>
        <v>42191.493425925924</v>
      </c>
      <c r="T2387" s="9">
        <f>(((Table1[[#This Row],[deadline]]/60)/60)/24)+DATE(1970,1,1)+(-5/24)</f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1">
        <f>Table1[[#This Row],[pledged]]/Table1[[#This Row],[goal]]</f>
        <v>0</v>
      </c>
      <c r="P2388" t="e">
        <f>ROUND(Table1[[#This Row],[pledged]]/Table1[[#This Row],[backers_count]],0)</f>
        <v>#DIV/0!</v>
      </c>
      <c r="Q2388" t="str">
        <f>LEFT(Table1[[#This Row],[Category and Sub-Category]],FIND("/",Table1[[#This Row],[Category and Sub-Category]])-1)</f>
        <v>technology</v>
      </c>
      <c r="R2388" t="str">
        <f>RIGHT(Table1[[#This Row],[Category and Sub-Category]],LEN(Table1[[#This Row],[Category and Sub-Category]])-FIND("/",Table1[[#This Row],[Category and Sub-Category]]))</f>
        <v>web</v>
      </c>
      <c r="S2388" s="9">
        <f>(((Table1[[#This Row],[launched_at]]/60)/60)/24)+DATE(1970,1,1)+(-5/24)</f>
        <v>41954.629907407405</v>
      </c>
      <c r="T2388" s="9">
        <f>(((Table1[[#This Row],[deadline]]/60)/60)/24)+DATE(1970,1,1)+(-5/24)</f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1">
        <f>Table1[[#This Row],[pledged]]/Table1[[#This Row],[goal]]</f>
        <v>6.8399999999999997E-3</v>
      </c>
      <c r="P2389">
        <f>ROUND(Table1[[#This Row],[pledged]]/Table1[[#This Row],[backers_count]],0)</f>
        <v>342</v>
      </c>
      <c r="Q2389" t="str">
        <f>LEFT(Table1[[#This Row],[Category and Sub-Category]],FIND("/",Table1[[#This Row],[Category and Sub-Category]])-1)</f>
        <v>technology</v>
      </c>
      <c r="R2389" t="str">
        <f>RIGHT(Table1[[#This Row],[Category and Sub-Category]],LEN(Table1[[#This Row],[Category and Sub-Category]])-FIND("/",Table1[[#This Row],[Category and Sub-Category]]))</f>
        <v>web</v>
      </c>
      <c r="S2389" s="9">
        <f>(((Table1[[#This Row],[launched_at]]/60)/60)/24)+DATE(1970,1,1)+(-5/24)</f>
        <v>42528.418287037035</v>
      </c>
      <c r="T2389" s="9">
        <f>(((Table1[[#This Row],[deadline]]/60)/60)/24)+DATE(1970,1,1)+(-5/24)</f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1">
        <f>Table1[[#This Row],[pledged]]/Table1[[#This Row],[goal]]</f>
        <v>1.2513513513513513E-2</v>
      </c>
      <c r="P2390">
        <f>ROUND(Table1[[#This Row],[pledged]]/Table1[[#This Row],[backers_count]],0)</f>
        <v>58</v>
      </c>
      <c r="Q2390" t="str">
        <f>LEFT(Table1[[#This Row],[Category and Sub-Category]],FIND("/",Table1[[#This Row],[Category and Sub-Category]])-1)</f>
        <v>technology</v>
      </c>
      <c r="R2390" t="str">
        <f>RIGHT(Table1[[#This Row],[Category and Sub-Category]],LEN(Table1[[#This Row],[Category and Sub-Category]])-FIND("/",Table1[[#This Row],[Category and Sub-Category]]))</f>
        <v>web</v>
      </c>
      <c r="S2390" s="9">
        <f>(((Table1[[#This Row],[launched_at]]/60)/60)/24)+DATE(1970,1,1)+(-5/24)</f>
        <v>41989.645358796297</v>
      </c>
      <c r="T2390" s="9">
        <f>(((Table1[[#This Row],[deadline]]/60)/60)/24)+DATE(1970,1,1)+(-5/24)</f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1">
        <f>Table1[[#This Row],[pledged]]/Table1[[#This Row],[goal]]</f>
        <v>1.8749999999999999E-3</v>
      </c>
      <c r="P2391">
        <f>ROUND(Table1[[#This Row],[pledged]]/Table1[[#This Row],[backers_count]],0)</f>
        <v>30</v>
      </c>
      <c r="Q2391" t="str">
        <f>LEFT(Table1[[#This Row],[Category and Sub-Category]],FIND("/",Table1[[#This Row],[Category and Sub-Category]])-1)</f>
        <v>technology</v>
      </c>
      <c r="R2391" t="str">
        <f>RIGHT(Table1[[#This Row],[Category and Sub-Category]],LEN(Table1[[#This Row],[Category and Sub-Category]])-FIND("/",Table1[[#This Row],[Category and Sub-Category]]))</f>
        <v>web</v>
      </c>
      <c r="S2391" s="9">
        <f>(((Table1[[#This Row],[launched_at]]/60)/60)/24)+DATE(1970,1,1)+(-5/24)</f>
        <v>42179.445046296292</v>
      </c>
      <c r="T2391" s="9">
        <f>(((Table1[[#This Row],[deadline]]/60)/60)/24)+DATE(1970,1,1)+(-5/24)</f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1">
        <f>Table1[[#This Row],[pledged]]/Table1[[#This Row],[goal]]</f>
        <v>0</v>
      </c>
      <c r="P2392" t="e">
        <f>ROUND(Table1[[#This Row],[pledged]]/Table1[[#This Row],[backers_count]],0)</f>
        <v>#DIV/0!</v>
      </c>
      <c r="Q2392" t="str">
        <f>LEFT(Table1[[#This Row],[Category and Sub-Category]],FIND("/",Table1[[#This Row],[Category and Sub-Category]])-1)</f>
        <v>technology</v>
      </c>
      <c r="R2392" t="str">
        <f>RIGHT(Table1[[#This Row],[Category and Sub-Category]],LEN(Table1[[#This Row],[Category and Sub-Category]])-FIND("/",Table1[[#This Row],[Category and Sub-Category]]))</f>
        <v>web</v>
      </c>
      <c r="S2392" s="9">
        <f>(((Table1[[#This Row],[launched_at]]/60)/60)/24)+DATE(1970,1,1)+(-5/24)</f>
        <v>41968.053981481477</v>
      </c>
      <c r="T2392" s="9">
        <f>(((Table1[[#This Row],[deadline]]/60)/60)/24)+DATE(1970,1,1)+(-5/24)</f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1">
        <f>Table1[[#This Row],[pledged]]/Table1[[#This Row],[goal]]</f>
        <v>1.25E-3</v>
      </c>
      <c r="P2393">
        <f>ROUND(Table1[[#This Row],[pledged]]/Table1[[#This Row],[backers_count]],0)</f>
        <v>25</v>
      </c>
      <c r="Q2393" t="str">
        <f>LEFT(Table1[[#This Row],[Category and Sub-Category]],FIND("/",Table1[[#This Row],[Category and Sub-Category]])-1)</f>
        <v>technology</v>
      </c>
      <c r="R2393" t="str">
        <f>RIGHT(Table1[[#This Row],[Category and Sub-Category]],LEN(Table1[[#This Row],[Category and Sub-Category]])-FIND("/",Table1[[#This Row],[Category and Sub-Category]]))</f>
        <v>web</v>
      </c>
      <c r="S2393" s="9">
        <f>(((Table1[[#This Row],[launched_at]]/60)/60)/24)+DATE(1970,1,1)+(-5/24)</f>
        <v>42064.586157407401</v>
      </c>
      <c r="T2393" s="9">
        <f>(((Table1[[#This Row],[deadline]]/60)/60)/24)+DATE(1970,1,1)+(-5/24)</f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1">
        <f>Table1[[#This Row],[pledged]]/Table1[[#This Row],[goal]]</f>
        <v>0</v>
      </c>
      <c r="P2394" t="e">
        <f>ROUND(Table1[[#This Row],[pledged]]/Table1[[#This Row],[backers_count]],0)</f>
        <v>#DIV/0!</v>
      </c>
      <c r="Q2394" t="str">
        <f>LEFT(Table1[[#This Row],[Category and Sub-Category]],FIND("/",Table1[[#This Row],[Category and Sub-Category]])-1)</f>
        <v>technology</v>
      </c>
      <c r="R2394" t="str">
        <f>RIGHT(Table1[[#This Row],[Category and Sub-Category]],LEN(Table1[[#This Row],[Category and Sub-Category]])-FIND("/",Table1[[#This Row],[Category and Sub-Category]]))</f>
        <v>web</v>
      </c>
      <c r="S2394" s="9">
        <f>(((Table1[[#This Row],[launched_at]]/60)/60)/24)+DATE(1970,1,1)+(-5/24)</f>
        <v>42275.912303240737</v>
      </c>
      <c r="T2394" s="9">
        <f>(((Table1[[#This Row],[deadline]]/60)/60)/24)+DATE(1970,1,1)+(-5/24)</f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1">
        <f>Table1[[#This Row],[pledged]]/Table1[[#This Row],[goal]]</f>
        <v>5.0000000000000001E-4</v>
      </c>
      <c r="P2395">
        <f>ROUND(Table1[[#This Row],[pledged]]/Table1[[#This Row],[backers_count]],0)</f>
        <v>50</v>
      </c>
      <c r="Q2395" t="str">
        <f>LEFT(Table1[[#This Row],[Category and Sub-Category]],FIND("/",Table1[[#This Row],[Category and Sub-Category]])-1)</f>
        <v>technology</v>
      </c>
      <c r="R2395" t="str">
        <f>RIGHT(Table1[[#This Row],[Category and Sub-Category]],LEN(Table1[[#This Row],[Category and Sub-Category]])-FIND("/",Table1[[#This Row],[Category and Sub-Category]]))</f>
        <v>web</v>
      </c>
      <c r="S2395" s="9">
        <f>(((Table1[[#This Row],[launched_at]]/60)/60)/24)+DATE(1970,1,1)+(-5/24)</f>
        <v>42194.440011574072</v>
      </c>
      <c r="T2395" s="9">
        <f>(((Table1[[#This Row],[deadline]]/60)/60)/24)+DATE(1970,1,1)+(-5/24)</f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1">
        <f>Table1[[#This Row],[pledged]]/Table1[[#This Row],[goal]]</f>
        <v>5.9999999999999995E-4</v>
      </c>
      <c r="P2396">
        <f>ROUND(Table1[[#This Row],[pledged]]/Table1[[#This Row],[backers_count]],0)</f>
        <v>2</v>
      </c>
      <c r="Q2396" t="str">
        <f>LEFT(Table1[[#This Row],[Category and Sub-Category]],FIND("/",Table1[[#This Row],[Category and Sub-Category]])-1)</f>
        <v>technology</v>
      </c>
      <c r="R2396" t="str">
        <f>RIGHT(Table1[[#This Row],[Category and Sub-Category]],LEN(Table1[[#This Row],[Category and Sub-Category]])-FIND("/",Table1[[#This Row],[Category and Sub-Category]]))</f>
        <v>web</v>
      </c>
      <c r="S2396" s="9">
        <f>(((Table1[[#This Row],[launched_at]]/60)/60)/24)+DATE(1970,1,1)+(-5/24)</f>
        <v>42031.15385416666</v>
      </c>
      <c r="T2396" s="9">
        <f>(((Table1[[#This Row],[deadline]]/60)/60)/24)+DATE(1970,1,1)+(-5/24)</f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1">
        <f>Table1[[#This Row],[pledged]]/Table1[[#This Row],[goal]]</f>
        <v>0</v>
      </c>
      <c r="P2397" t="e">
        <f>ROUND(Table1[[#This Row],[pledged]]/Table1[[#This Row],[backers_count]],0)</f>
        <v>#DIV/0!</v>
      </c>
      <c r="Q2397" t="str">
        <f>LEFT(Table1[[#This Row],[Category and Sub-Category]],FIND("/",Table1[[#This Row],[Category and Sub-Category]])-1)</f>
        <v>technology</v>
      </c>
      <c r="R2397" t="str">
        <f>RIGHT(Table1[[#This Row],[Category and Sub-Category]],LEN(Table1[[#This Row],[Category and Sub-Category]])-FIND("/",Table1[[#This Row],[Category and Sub-Category]]))</f>
        <v>web</v>
      </c>
      <c r="S2397" s="9">
        <f>(((Table1[[#This Row],[launched_at]]/60)/60)/24)+DATE(1970,1,1)+(-5/24)</f>
        <v>42716.913043981483</v>
      </c>
      <c r="T2397" s="9">
        <f>(((Table1[[#This Row],[deadline]]/60)/60)/24)+DATE(1970,1,1)+(-5/24)</f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1">
        <f>Table1[[#This Row],[pledged]]/Table1[[#This Row],[goal]]</f>
        <v>2E-3</v>
      </c>
      <c r="P2398">
        <f>ROUND(Table1[[#This Row],[pledged]]/Table1[[#This Row],[backers_count]],0)</f>
        <v>10</v>
      </c>
      <c r="Q2398" t="str">
        <f>LEFT(Table1[[#This Row],[Category and Sub-Category]],FIND("/",Table1[[#This Row],[Category and Sub-Category]])-1)</f>
        <v>technology</v>
      </c>
      <c r="R2398" t="str">
        <f>RIGHT(Table1[[#This Row],[Category and Sub-Category]],LEN(Table1[[#This Row],[Category and Sub-Category]])-FIND("/",Table1[[#This Row],[Category and Sub-Category]]))</f>
        <v>web</v>
      </c>
      <c r="S2398" s="9">
        <f>(((Table1[[#This Row],[launched_at]]/60)/60)/24)+DATE(1970,1,1)+(-5/24)</f>
        <v>42262.640717592592</v>
      </c>
      <c r="T2398" s="9">
        <f>(((Table1[[#This Row],[deadline]]/60)/60)/24)+DATE(1970,1,1)+(-5/24)</f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1">
        <f>Table1[[#This Row],[pledged]]/Table1[[#This Row],[goal]]</f>
        <v>0</v>
      </c>
      <c r="P2399" t="e">
        <f>ROUND(Table1[[#This Row],[pledged]]/Table1[[#This Row],[backers_count]],0)</f>
        <v>#DIV/0!</v>
      </c>
      <c r="Q2399" t="str">
        <f>LEFT(Table1[[#This Row],[Category and Sub-Category]],FIND("/",Table1[[#This Row],[Category and Sub-Category]])-1)</f>
        <v>technology</v>
      </c>
      <c r="R2399" t="str">
        <f>RIGHT(Table1[[#This Row],[Category and Sub-Category]],LEN(Table1[[#This Row],[Category and Sub-Category]])-FIND("/",Table1[[#This Row],[Category and Sub-Category]]))</f>
        <v>web</v>
      </c>
      <c r="S2399" s="9">
        <f>(((Table1[[#This Row],[launched_at]]/60)/60)/24)+DATE(1970,1,1)+(-5/24)</f>
        <v>41976.676574074074</v>
      </c>
      <c r="T2399" s="9">
        <f>(((Table1[[#This Row],[deadline]]/60)/60)/24)+DATE(1970,1,1)+(-5/24)</f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1">
        <f>Table1[[#This Row],[pledged]]/Table1[[#This Row],[goal]]</f>
        <v>0</v>
      </c>
      <c r="P2400" t="e">
        <f>ROUND(Table1[[#This Row],[pledged]]/Table1[[#This Row],[backers_count]],0)</f>
        <v>#DIV/0!</v>
      </c>
      <c r="Q2400" t="str">
        <f>LEFT(Table1[[#This Row],[Category and Sub-Category]],FIND("/",Table1[[#This Row],[Category and Sub-Category]])-1)</f>
        <v>technology</v>
      </c>
      <c r="R2400" t="str">
        <f>RIGHT(Table1[[#This Row],[Category and Sub-Category]],LEN(Table1[[#This Row],[Category and Sub-Category]])-FIND("/",Table1[[#This Row],[Category and Sub-Category]]))</f>
        <v>web</v>
      </c>
      <c r="S2400" s="9">
        <f>(((Table1[[#This Row],[launched_at]]/60)/60)/24)+DATE(1970,1,1)+(-5/24)</f>
        <v>42157.708148148151</v>
      </c>
      <c r="T2400" s="9">
        <f>(((Table1[[#This Row],[deadline]]/60)/60)/24)+DATE(1970,1,1)+(-5/24)</f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1">
        <f>Table1[[#This Row],[pledged]]/Table1[[#This Row],[goal]]</f>
        <v>0</v>
      </c>
      <c r="P2401" t="e">
        <f>ROUND(Table1[[#This Row],[pledged]]/Table1[[#This Row],[backers_count]],0)</f>
        <v>#DIV/0!</v>
      </c>
      <c r="Q2401" t="str">
        <f>LEFT(Table1[[#This Row],[Category and Sub-Category]],FIND("/",Table1[[#This Row],[Category and Sub-Category]])-1)</f>
        <v>technology</v>
      </c>
      <c r="R2401" t="str">
        <f>RIGHT(Table1[[#This Row],[Category and Sub-Category]],LEN(Table1[[#This Row],[Category and Sub-Category]])-FIND("/",Table1[[#This Row],[Category and Sub-Category]]))</f>
        <v>web</v>
      </c>
      <c r="S2401" s="9">
        <f>(((Table1[[#This Row],[launched_at]]/60)/60)/24)+DATE(1970,1,1)+(-5/24)</f>
        <v>41956.644745370366</v>
      </c>
      <c r="T2401" s="9">
        <f>(((Table1[[#This Row],[deadline]]/60)/60)/24)+DATE(1970,1,1)+(-5/24)</f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1">
        <f>Table1[[#This Row],[pledged]]/Table1[[#This Row],[goal]]</f>
        <v>0</v>
      </c>
      <c r="P2402" t="e">
        <f>ROUND(Table1[[#This Row],[pledged]]/Table1[[#This Row],[backers_count]],0)</f>
        <v>#DIV/0!</v>
      </c>
      <c r="Q2402" t="str">
        <f>LEFT(Table1[[#This Row],[Category and Sub-Category]],FIND("/",Table1[[#This Row],[Category and Sub-Category]])-1)</f>
        <v>technology</v>
      </c>
      <c r="R2402" t="str">
        <f>RIGHT(Table1[[#This Row],[Category and Sub-Category]],LEN(Table1[[#This Row],[Category and Sub-Category]])-FIND("/",Table1[[#This Row],[Category and Sub-Category]]))</f>
        <v>web</v>
      </c>
      <c r="S2402" s="9">
        <f>(((Table1[[#This Row],[launched_at]]/60)/60)/24)+DATE(1970,1,1)+(-5/24)</f>
        <v>42444.059768518513</v>
      </c>
      <c r="T2402" s="9">
        <f>(((Table1[[#This Row],[deadline]]/60)/60)/24)+DATE(1970,1,1)+(-5/24)</f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1">
        <f>Table1[[#This Row],[pledged]]/Table1[[#This Row],[goal]]</f>
        <v>7.1785714285714283E-3</v>
      </c>
      <c r="P2403">
        <f>ROUND(Table1[[#This Row],[pledged]]/Table1[[#This Row],[backers_count]],0)</f>
        <v>22</v>
      </c>
      <c r="Q2403" t="str">
        <f>LEFT(Table1[[#This Row],[Category and Sub-Category]],FIND("/",Table1[[#This Row],[Category and Sub-Category]])-1)</f>
        <v>food</v>
      </c>
      <c r="R2403" t="str">
        <f>RIGHT(Table1[[#This Row],[Category and Sub-Category]],LEN(Table1[[#This Row],[Category and Sub-Category]])-FIND("/",Table1[[#This Row],[Category and Sub-Category]]))</f>
        <v>food trucks</v>
      </c>
      <c r="S2403" s="9">
        <f>(((Table1[[#This Row],[launched_at]]/60)/60)/24)+DATE(1970,1,1)+(-5/24)</f>
        <v>42374.614537037036</v>
      </c>
      <c r="T2403" s="9">
        <f>(((Table1[[#This Row],[deadline]]/60)/60)/24)+DATE(1970,1,1)+(-5/24)</f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1">
        <f>Table1[[#This Row],[pledged]]/Table1[[#This Row],[goal]]</f>
        <v>4.3333333333333331E-3</v>
      </c>
      <c r="P2404">
        <f>ROUND(Table1[[#This Row],[pledged]]/Table1[[#This Row],[backers_count]],0)</f>
        <v>52</v>
      </c>
      <c r="Q2404" t="str">
        <f>LEFT(Table1[[#This Row],[Category and Sub-Category]],FIND("/",Table1[[#This Row],[Category and Sub-Category]])-1)</f>
        <v>food</v>
      </c>
      <c r="R2404" t="str">
        <f>RIGHT(Table1[[#This Row],[Category and Sub-Category]],LEN(Table1[[#This Row],[Category and Sub-Category]])-FIND("/",Table1[[#This Row],[Category and Sub-Category]]))</f>
        <v>food trucks</v>
      </c>
      <c r="S2404" s="9">
        <f>(((Table1[[#This Row],[launched_at]]/60)/60)/24)+DATE(1970,1,1)+(-5/24)</f>
        <v>42107.47142361111</v>
      </c>
      <c r="T2404" s="9">
        <f>(((Table1[[#This Row],[deadline]]/60)/60)/24)+DATE(1970,1,1)+(-5/24)</f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1">
        <f>Table1[[#This Row],[pledged]]/Table1[[#This Row],[goal]]</f>
        <v>0.16833333333333333</v>
      </c>
      <c r="P2405">
        <f>ROUND(Table1[[#This Row],[pledged]]/Table1[[#This Row],[backers_count]],0)</f>
        <v>17</v>
      </c>
      <c r="Q2405" t="str">
        <f>LEFT(Table1[[#This Row],[Category and Sub-Category]],FIND("/",Table1[[#This Row],[Category and Sub-Category]])-1)</f>
        <v>food</v>
      </c>
      <c r="R2405" t="str">
        <f>RIGHT(Table1[[#This Row],[Category and Sub-Category]],LEN(Table1[[#This Row],[Category and Sub-Category]])-FIND("/",Table1[[#This Row],[Category and Sub-Category]]))</f>
        <v>food trucks</v>
      </c>
      <c r="S2405" s="9">
        <f>(((Table1[[#This Row],[launched_at]]/60)/60)/24)+DATE(1970,1,1)+(-5/24)</f>
        <v>42399.674282407403</v>
      </c>
      <c r="T2405" s="9">
        <f>(((Table1[[#This Row],[deadline]]/60)/60)/24)+DATE(1970,1,1)+(-5/24)</f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1">
        <f>Table1[[#This Row],[pledged]]/Table1[[#This Row],[goal]]</f>
        <v>0</v>
      </c>
      <c r="P2406" t="e">
        <f>ROUND(Table1[[#This Row],[pledged]]/Table1[[#This Row],[backers_count]],0)</f>
        <v>#DIV/0!</v>
      </c>
      <c r="Q2406" t="str">
        <f>LEFT(Table1[[#This Row],[Category and Sub-Category]],FIND("/",Table1[[#This Row],[Category and Sub-Category]])-1)</f>
        <v>food</v>
      </c>
      <c r="R2406" t="str">
        <f>RIGHT(Table1[[#This Row],[Category and Sub-Category]],LEN(Table1[[#This Row],[Category and Sub-Category]])-FIND("/",Table1[[#This Row],[Category and Sub-Category]]))</f>
        <v>food trucks</v>
      </c>
      <c r="S2406" s="9">
        <f>(((Table1[[#This Row],[launched_at]]/60)/60)/24)+DATE(1970,1,1)+(-5/24)</f>
        <v>42341.831099537034</v>
      </c>
      <c r="T2406" s="9">
        <f>(((Table1[[#This Row],[deadline]]/60)/60)/24)+DATE(1970,1,1)+(-5/24)</f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1">
        <f>Table1[[#This Row],[pledged]]/Table1[[#This Row],[goal]]</f>
        <v>0.22520000000000001</v>
      </c>
      <c r="P2407">
        <f>ROUND(Table1[[#This Row],[pledged]]/Table1[[#This Row],[backers_count]],0)</f>
        <v>56</v>
      </c>
      <c r="Q2407" t="str">
        <f>LEFT(Table1[[#This Row],[Category and Sub-Category]],FIND("/",Table1[[#This Row],[Category and Sub-Category]])-1)</f>
        <v>food</v>
      </c>
      <c r="R2407" t="str">
        <f>RIGHT(Table1[[#This Row],[Category and Sub-Category]],LEN(Table1[[#This Row],[Category and Sub-Category]])-FIND("/",Table1[[#This Row],[Category and Sub-Category]]))</f>
        <v>food trucks</v>
      </c>
      <c r="S2407" s="9">
        <f>(((Table1[[#This Row],[launched_at]]/60)/60)/24)+DATE(1970,1,1)+(-5/24)</f>
        <v>42595.377025462956</v>
      </c>
      <c r="T2407" s="9">
        <f>(((Table1[[#This Row],[deadline]]/60)/60)/24)+DATE(1970,1,1)+(-5/24)</f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1">
        <f>Table1[[#This Row],[pledged]]/Table1[[#This Row],[goal]]</f>
        <v>0.41384615384615386</v>
      </c>
      <c r="P2408">
        <f>ROUND(Table1[[#This Row],[pledged]]/Table1[[#This Row],[backers_count]],0)</f>
        <v>84</v>
      </c>
      <c r="Q2408" t="str">
        <f>LEFT(Table1[[#This Row],[Category and Sub-Category]],FIND("/",Table1[[#This Row],[Category and Sub-Category]])-1)</f>
        <v>food</v>
      </c>
      <c r="R2408" t="str">
        <f>RIGHT(Table1[[#This Row],[Category and Sub-Category]],LEN(Table1[[#This Row],[Category and Sub-Category]])-FIND("/",Table1[[#This Row],[Category and Sub-Category]]))</f>
        <v>food trucks</v>
      </c>
      <c r="S2408" s="9">
        <f>(((Table1[[#This Row],[launched_at]]/60)/60)/24)+DATE(1970,1,1)+(-5/24)</f>
        <v>41982.902662037035</v>
      </c>
      <c r="T2408" s="9">
        <f>(((Table1[[#This Row],[deadline]]/60)/60)/24)+DATE(1970,1,1)+(-5/24)</f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1">
        <f>Table1[[#This Row],[pledged]]/Table1[[#This Row],[goal]]</f>
        <v>0.25259090909090909</v>
      </c>
      <c r="P2409">
        <f>ROUND(Table1[[#This Row],[pledged]]/Table1[[#This Row],[backers_count]],0)</f>
        <v>168</v>
      </c>
      <c r="Q2409" t="str">
        <f>LEFT(Table1[[#This Row],[Category and Sub-Category]],FIND("/",Table1[[#This Row],[Category and Sub-Category]])-1)</f>
        <v>food</v>
      </c>
      <c r="R2409" t="str">
        <f>RIGHT(Table1[[#This Row],[Category and Sub-Category]],LEN(Table1[[#This Row],[Category and Sub-Category]])-FIND("/",Table1[[#This Row],[Category and Sub-Category]]))</f>
        <v>food trucks</v>
      </c>
      <c r="S2409" s="9">
        <f>(((Table1[[#This Row],[launched_at]]/60)/60)/24)+DATE(1970,1,1)+(-5/24)</f>
        <v>42082.367222222216</v>
      </c>
      <c r="T2409" s="9">
        <f>(((Table1[[#This Row],[deadline]]/60)/60)/24)+DATE(1970,1,1)+(-5/24)</f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1">
        <f>Table1[[#This Row],[pledged]]/Table1[[#This Row],[goal]]</f>
        <v>2E-3</v>
      </c>
      <c r="P2410">
        <f>ROUND(Table1[[#This Row],[pledged]]/Table1[[#This Row],[backers_count]],0)</f>
        <v>15</v>
      </c>
      <c r="Q2410" t="str">
        <f>LEFT(Table1[[#This Row],[Category and Sub-Category]],FIND("/",Table1[[#This Row],[Category and Sub-Category]])-1)</f>
        <v>food</v>
      </c>
      <c r="R2410" t="str">
        <f>RIGHT(Table1[[#This Row],[Category and Sub-Category]],LEN(Table1[[#This Row],[Category and Sub-Category]])-FIND("/",Table1[[#This Row],[Category and Sub-Category]]))</f>
        <v>food trucks</v>
      </c>
      <c r="S2410" s="9">
        <f>(((Table1[[#This Row],[launched_at]]/60)/60)/24)+DATE(1970,1,1)+(-5/24)</f>
        <v>41918.93237268518</v>
      </c>
      <c r="T2410" s="9">
        <f>(((Table1[[#This Row],[deadline]]/60)/60)/24)+DATE(1970,1,1)+(-5/24)</f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1">
        <f>Table1[[#This Row],[pledged]]/Table1[[#This Row],[goal]]</f>
        <v>1.84E-2</v>
      </c>
      <c r="P2411">
        <f>ROUND(Table1[[#This Row],[pledged]]/Table1[[#This Row],[backers_count]],0)</f>
        <v>77</v>
      </c>
      <c r="Q2411" t="str">
        <f>LEFT(Table1[[#This Row],[Category and Sub-Category]],FIND("/",Table1[[#This Row],[Category and Sub-Category]])-1)</f>
        <v>food</v>
      </c>
      <c r="R2411" t="str">
        <f>RIGHT(Table1[[#This Row],[Category and Sub-Category]],LEN(Table1[[#This Row],[Category and Sub-Category]])-FIND("/",Table1[[#This Row],[Category and Sub-Category]]))</f>
        <v>food trucks</v>
      </c>
      <c r="S2411" s="9">
        <f>(((Table1[[#This Row],[launched_at]]/60)/60)/24)+DATE(1970,1,1)+(-5/24)</f>
        <v>42204.667534722219</v>
      </c>
      <c r="T2411" s="9">
        <f>(((Table1[[#This Row],[deadline]]/60)/60)/24)+DATE(1970,1,1)+(-5/24)</f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1">
        <f>Table1[[#This Row],[pledged]]/Table1[[#This Row],[goal]]</f>
        <v>0</v>
      </c>
      <c r="P2412" t="e">
        <f>ROUND(Table1[[#This Row],[pledged]]/Table1[[#This Row],[backers_count]],0)</f>
        <v>#DIV/0!</v>
      </c>
      <c r="Q2412" t="str">
        <f>LEFT(Table1[[#This Row],[Category and Sub-Category]],FIND("/",Table1[[#This Row],[Category and Sub-Category]])-1)</f>
        <v>food</v>
      </c>
      <c r="R2412" t="str">
        <f>RIGHT(Table1[[#This Row],[Category and Sub-Category]],LEN(Table1[[#This Row],[Category and Sub-Category]])-FIND("/",Table1[[#This Row],[Category and Sub-Category]]))</f>
        <v>food trucks</v>
      </c>
      <c r="S2412" s="9">
        <f>(((Table1[[#This Row],[launched_at]]/60)/60)/24)+DATE(1970,1,1)+(-5/24)</f>
        <v>42224.199942129628</v>
      </c>
      <c r="T2412" s="9">
        <f>(((Table1[[#This Row],[deadline]]/60)/60)/24)+DATE(1970,1,1)+(-5/24)</f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1">
        <f>Table1[[#This Row],[pledged]]/Table1[[#This Row],[goal]]</f>
        <v>6.0400000000000002E-3</v>
      </c>
      <c r="P2413">
        <f>ROUND(Table1[[#This Row],[pledged]]/Table1[[#This Row],[backers_count]],0)</f>
        <v>50</v>
      </c>
      <c r="Q2413" t="str">
        <f>LEFT(Table1[[#This Row],[Category and Sub-Category]],FIND("/",Table1[[#This Row],[Category and Sub-Category]])-1)</f>
        <v>food</v>
      </c>
      <c r="R2413" t="str">
        <f>RIGHT(Table1[[#This Row],[Category and Sub-Category]],LEN(Table1[[#This Row],[Category and Sub-Category]])-FIND("/",Table1[[#This Row],[Category and Sub-Category]]))</f>
        <v>food trucks</v>
      </c>
      <c r="S2413" s="9">
        <f>(((Table1[[#This Row],[launched_at]]/60)/60)/24)+DATE(1970,1,1)+(-5/24)</f>
        <v>42211.524097222216</v>
      </c>
      <c r="T2413" s="9">
        <f>(((Table1[[#This Row],[deadline]]/60)/60)/24)+DATE(1970,1,1)+(-5/24)</f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1">
        <f>Table1[[#This Row],[pledged]]/Table1[[#This Row],[goal]]</f>
        <v>0</v>
      </c>
      <c r="P2414" t="e">
        <f>ROUND(Table1[[#This Row],[pledged]]/Table1[[#This Row],[backers_count]],0)</f>
        <v>#DIV/0!</v>
      </c>
      <c r="Q2414" t="str">
        <f>LEFT(Table1[[#This Row],[Category and Sub-Category]],FIND("/",Table1[[#This Row],[Category and Sub-Category]])-1)</f>
        <v>food</v>
      </c>
      <c r="R2414" t="str">
        <f>RIGHT(Table1[[#This Row],[Category and Sub-Category]],LEN(Table1[[#This Row],[Category and Sub-Category]])-FIND("/",Table1[[#This Row],[Category and Sub-Category]]))</f>
        <v>food trucks</v>
      </c>
      <c r="S2414" s="9">
        <f>(((Table1[[#This Row],[launched_at]]/60)/60)/24)+DATE(1970,1,1)+(-5/24)</f>
        <v>42655.528622685182</v>
      </c>
      <c r="T2414" s="9">
        <f>(((Table1[[#This Row],[deadline]]/60)/60)/24)+DATE(1970,1,1)+(-5/24)</f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1">
        <f>Table1[[#This Row],[pledged]]/Table1[[#This Row],[goal]]</f>
        <v>8.3333333333333332E-3</v>
      </c>
      <c r="P2415">
        <f>ROUND(Table1[[#This Row],[pledged]]/Table1[[#This Row],[backers_count]],0)</f>
        <v>8</v>
      </c>
      <c r="Q2415" t="str">
        <f>LEFT(Table1[[#This Row],[Category and Sub-Category]],FIND("/",Table1[[#This Row],[Category and Sub-Category]])-1)</f>
        <v>food</v>
      </c>
      <c r="R2415" t="str">
        <f>RIGHT(Table1[[#This Row],[Category and Sub-Category]],LEN(Table1[[#This Row],[Category and Sub-Category]])-FIND("/",Table1[[#This Row],[Category and Sub-Category]]))</f>
        <v>food trucks</v>
      </c>
      <c r="S2415" s="9">
        <f>(((Table1[[#This Row],[launched_at]]/60)/60)/24)+DATE(1970,1,1)+(-5/24)</f>
        <v>41759.901412037034</v>
      </c>
      <c r="T2415" s="9">
        <f>(((Table1[[#This Row],[deadline]]/60)/60)/24)+DATE(1970,1,1)+(-5/24)</f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1">
        <f>Table1[[#This Row],[pledged]]/Table1[[#This Row],[goal]]</f>
        <v>3.0666666666666665E-2</v>
      </c>
      <c r="P2416">
        <f>ROUND(Table1[[#This Row],[pledged]]/Table1[[#This Row],[backers_count]],0)</f>
        <v>35</v>
      </c>
      <c r="Q2416" t="str">
        <f>LEFT(Table1[[#This Row],[Category and Sub-Category]],FIND("/",Table1[[#This Row],[Category and Sub-Category]])-1)</f>
        <v>food</v>
      </c>
      <c r="R2416" t="str">
        <f>RIGHT(Table1[[#This Row],[Category and Sub-Category]],LEN(Table1[[#This Row],[Category and Sub-Category]])-FIND("/",Table1[[#This Row],[Category and Sub-Category]]))</f>
        <v>food trucks</v>
      </c>
      <c r="S2416" s="9">
        <f>(((Table1[[#This Row],[launched_at]]/60)/60)/24)+DATE(1970,1,1)+(-5/24)</f>
        <v>42198.486805555549</v>
      </c>
      <c r="T2416" s="9">
        <f>(((Table1[[#This Row],[deadline]]/60)/60)/24)+DATE(1970,1,1)+(-5/24)</f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1">
        <f>Table1[[#This Row],[pledged]]/Table1[[#This Row],[goal]]</f>
        <v>5.5833333333333334E-3</v>
      </c>
      <c r="P2417">
        <f>ROUND(Table1[[#This Row],[pledged]]/Table1[[#This Row],[backers_count]],0)</f>
        <v>56</v>
      </c>
      <c r="Q2417" t="str">
        <f>LEFT(Table1[[#This Row],[Category and Sub-Category]],FIND("/",Table1[[#This Row],[Category and Sub-Category]])-1)</f>
        <v>food</v>
      </c>
      <c r="R2417" t="str">
        <f>RIGHT(Table1[[#This Row],[Category and Sub-Category]],LEN(Table1[[#This Row],[Category and Sub-Category]])-FIND("/",Table1[[#This Row],[Category and Sub-Category]]))</f>
        <v>food trucks</v>
      </c>
      <c r="S2417" s="9">
        <f>(((Table1[[#This Row],[launched_at]]/60)/60)/24)+DATE(1970,1,1)+(-5/24)</f>
        <v>42536.654467592591</v>
      </c>
      <c r="T2417" s="9">
        <f>(((Table1[[#This Row],[deadline]]/60)/60)/24)+DATE(1970,1,1)+(-5/24)</f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1">
        <f>Table1[[#This Row],[pledged]]/Table1[[#This Row],[goal]]</f>
        <v>2.5000000000000001E-4</v>
      </c>
      <c r="P2418">
        <f>ROUND(Table1[[#This Row],[pledged]]/Table1[[#This Row],[backers_count]],0)</f>
        <v>5</v>
      </c>
      <c r="Q2418" t="str">
        <f>LEFT(Table1[[#This Row],[Category and Sub-Category]],FIND("/",Table1[[#This Row],[Category and Sub-Category]])-1)</f>
        <v>food</v>
      </c>
      <c r="R2418" t="str">
        <f>RIGHT(Table1[[#This Row],[Category and Sub-Category]],LEN(Table1[[#This Row],[Category and Sub-Category]])-FIND("/",Table1[[#This Row],[Category and Sub-Category]]))</f>
        <v>food trucks</v>
      </c>
      <c r="S2418" s="9">
        <f>(((Table1[[#This Row],[launched_at]]/60)/60)/24)+DATE(1970,1,1)+(-5/24)</f>
        <v>42019.529432870368</v>
      </c>
      <c r="T2418" s="9">
        <f>(((Table1[[#This Row],[deadline]]/60)/60)/24)+DATE(1970,1,1)+(-5/24)</f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1">
        <f>Table1[[#This Row],[pledged]]/Table1[[#This Row],[goal]]</f>
        <v>0</v>
      </c>
      <c r="P2419" t="e">
        <f>ROUND(Table1[[#This Row],[pledged]]/Table1[[#This Row],[backers_count]],0)</f>
        <v>#DIV/0!</v>
      </c>
      <c r="Q2419" t="str">
        <f>LEFT(Table1[[#This Row],[Category and Sub-Category]],FIND("/",Table1[[#This Row],[Category and Sub-Category]])-1)</f>
        <v>food</v>
      </c>
      <c r="R2419" t="str">
        <f>RIGHT(Table1[[#This Row],[Category and Sub-Category]],LEN(Table1[[#This Row],[Category and Sub-Category]])-FIND("/",Table1[[#This Row],[Category and Sub-Category]]))</f>
        <v>food trucks</v>
      </c>
      <c r="S2419" s="9">
        <f>(((Table1[[#This Row],[launched_at]]/60)/60)/24)+DATE(1970,1,1)+(-5/24)</f>
        <v>41831.675775462958</v>
      </c>
      <c r="T2419" s="9">
        <f>(((Table1[[#This Row],[deadline]]/60)/60)/24)+DATE(1970,1,1)+(-5/24)</f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1">
        <f>Table1[[#This Row],[pledged]]/Table1[[#This Row],[goal]]</f>
        <v>2.0000000000000001E-4</v>
      </c>
      <c r="P2420">
        <f>ROUND(Table1[[#This Row],[pledged]]/Table1[[#This Row],[backers_count]],0)</f>
        <v>1</v>
      </c>
      <c r="Q2420" t="str">
        <f>LEFT(Table1[[#This Row],[Category and Sub-Category]],FIND("/",Table1[[#This Row],[Category and Sub-Category]])-1)</f>
        <v>food</v>
      </c>
      <c r="R2420" t="str">
        <f>RIGHT(Table1[[#This Row],[Category and Sub-Category]],LEN(Table1[[#This Row],[Category and Sub-Category]])-FIND("/",Table1[[#This Row],[Category and Sub-Category]]))</f>
        <v>food trucks</v>
      </c>
      <c r="S2420" s="9">
        <f>(((Table1[[#This Row],[launched_at]]/60)/60)/24)+DATE(1970,1,1)+(-5/24)</f>
        <v>42027.648657407401</v>
      </c>
      <c r="T2420" s="9">
        <f>(((Table1[[#This Row],[deadline]]/60)/60)/24)+DATE(1970,1,1)+(-5/24)</f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1">
        <f>Table1[[#This Row],[pledged]]/Table1[[#This Row],[goal]]</f>
        <v>0</v>
      </c>
      <c r="P2421" t="e">
        <f>ROUND(Table1[[#This Row],[pledged]]/Table1[[#This Row],[backers_count]],0)</f>
        <v>#DIV/0!</v>
      </c>
      <c r="Q2421" t="str">
        <f>LEFT(Table1[[#This Row],[Category and Sub-Category]],FIND("/",Table1[[#This Row],[Category and Sub-Category]])-1)</f>
        <v>food</v>
      </c>
      <c r="R2421" t="str">
        <f>RIGHT(Table1[[#This Row],[Category and Sub-Category]],LEN(Table1[[#This Row],[Category and Sub-Category]])-FIND("/",Table1[[#This Row],[Category and Sub-Category]]))</f>
        <v>food trucks</v>
      </c>
      <c r="S2421" s="9">
        <f>(((Table1[[#This Row],[launched_at]]/60)/60)/24)+DATE(1970,1,1)+(-5/24)</f>
        <v>41993.529965277768</v>
      </c>
      <c r="T2421" s="9">
        <f>(((Table1[[#This Row],[deadline]]/60)/60)/24)+DATE(1970,1,1)+(-5/24)</f>
        <v>42053.529965277768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1">
        <f>Table1[[#This Row],[pledged]]/Table1[[#This Row],[goal]]</f>
        <v>0.14825133372851215</v>
      </c>
      <c r="P2422">
        <f>ROUND(Table1[[#This Row],[pledged]]/Table1[[#This Row],[backers_count]],0)</f>
        <v>69</v>
      </c>
      <c r="Q2422" t="str">
        <f>LEFT(Table1[[#This Row],[Category and Sub-Category]],FIND("/",Table1[[#This Row],[Category and Sub-Category]])-1)</f>
        <v>food</v>
      </c>
      <c r="R2422" t="str">
        <f>RIGHT(Table1[[#This Row],[Category and Sub-Category]],LEN(Table1[[#This Row],[Category and Sub-Category]])-FIND("/",Table1[[#This Row],[Category and Sub-Category]]))</f>
        <v>food trucks</v>
      </c>
      <c r="S2422" s="9">
        <f>(((Table1[[#This Row],[launched_at]]/60)/60)/24)+DATE(1970,1,1)+(-5/24)</f>
        <v>41892.820543981477</v>
      </c>
      <c r="T2422" s="9">
        <f>(((Table1[[#This Row],[deadline]]/60)/60)/24)+DATE(1970,1,1)+(-5/24)</f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1">
        <f>Table1[[#This Row],[pledged]]/Table1[[#This Row],[goal]]</f>
        <v>1.6666666666666666E-4</v>
      </c>
      <c r="P2423">
        <f>ROUND(Table1[[#This Row],[pledged]]/Table1[[#This Row],[backers_count]],0)</f>
        <v>1</v>
      </c>
      <c r="Q2423" t="str">
        <f>LEFT(Table1[[#This Row],[Category and Sub-Category]],FIND("/",Table1[[#This Row],[Category and Sub-Category]])-1)</f>
        <v>food</v>
      </c>
      <c r="R2423" t="str">
        <f>RIGHT(Table1[[#This Row],[Category and Sub-Category]],LEN(Table1[[#This Row],[Category and Sub-Category]])-FIND("/",Table1[[#This Row],[Category and Sub-Category]]))</f>
        <v>food trucks</v>
      </c>
      <c r="S2423" s="9">
        <f>(((Table1[[#This Row],[launched_at]]/60)/60)/24)+DATE(1970,1,1)+(-5/24)</f>
        <v>42026.479120370372</v>
      </c>
      <c r="T2423" s="9">
        <f>(((Table1[[#This Row],[deadline]]/60)/60)/24)+DATE(1970,1,1)+(-5/24)</f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1">
        <f>Table1[[#This Row],[pledged]]/Table1[[#This Row],[goal]]</f>
        <v>2E-3</v>
      </c>
      <c r="P2424">
        <f>ROUND(Table1[[#This Row],[pledged]]/Table1[[#This Row],[backers_count]],0)</f>
        <v>1</v>
      </c>
      <c r="Q2424" t="str">
        <f>LEFT(Table1[[#This Row],[Category and Sub-Category]],FIND("/",Table1[[#This Row],[Category and Sub-Category]])-1)</f>
        <v>food</v>
      </c>
      <c r="R2424" t="str">
        <f>RIGHT(Table1[[#This Row],[Category and Sub-Category]],LEN(Table1[[#This Row],[Category and Sub-Category]])-FIND("/",Table1[[#This Row],[Category and Sub-Category]]))</f>
        <v>food trucks</v>
      </c>
      <c r="S2424" s="9">
        <f>(((Table1[[#This Row],[launched_at]]/60)/60)/24)+DATE(1970,1,1)+(-5/24)</f>
        <v>42044.516620370363</v>
      </c>
      <c r="T2424" s="9">
        <f>(((Table1[[#This Row],[deadline]]/60)/60)/24)+DATE(1970,1,1)+(-5/24)</f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1">
        <f>Table1[[#This Row],[pledged]]/Table1[[#This Row],[goal]]</f>
        <v>1.3333333333333334E-4</v>
      </c>
      <c r="P2425">
        <f>ROUND(Table1[[#This Row],[pledged]]/Table1[[#This Row],[backers_count]],0)</f>
        <v>8</v>
      </c>
      <c r="Q2425" t="str">
        <f>LEFT(Table1[[#This Row],[Category and Sub-Category]],FIND("/",Table1[[#This Row],[Category and Sub-Category]])-1)</f>
        <v>food</v>
      </c>
      <c r="R2425" t="str">
        <f>RIGHT(Table1[[#This Row],[Category and Sub-Category]],LEN(Table1[[#This Row],[Category and Sub-Category]])-FIND("/",Table1[[#This Row],[Category and Sub-Category]]))</f>
        <v>food trucks</v>
      </c>
      <c r="S2425" s="9">
        <f>(((Table1[[#This Row],[launched_at]]/60)/60)/24)+DATE(1970,1,1)+(-5/24)</f>
        <v>41974.496412037035</v>
      </c>
      <c r="T2425" s="9">
        <f>(((Table1[[#This Row],[deadline]]/60)/60)/24)+DATE(1970,1,1)+(-5/24)</f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1">
        <f>Table1[[#This Row],[pledged]]/Table1[[#This Row],[goal]]</f>
        <v>1.24E-2</v>
      </c>
      <c r="P2426">
        <f>ROUND(Table1[[#This Row],[pledged]]/Table1[[#This Row],[backers_count]],0)</f>
        <v>34</v>
      </c>
      <c r="Q2426" t="str">
        <f>LEFT(Table1[[#This Row],[Category and Sub-Category]],FIND("/",Table1[[#This Row],[Category and Sub-Category]])-1)</f>
        <v>food</v>
      </c>
      <c r="R2426" t="str">
        <f>RIGHT(Table1[[#This Row],[Category and Sub-Category]],LEN(Table1[[#This Row],[Category and Sub-Category]])-FIND("/",Table1[[#This Row],[Category and Sub-Category]]))</f>
        <v>food trucks</v>
      </c>
      <c r="S2426" s="9">
        <f>(((Table1[[#This Row],[launched_at]]/60)/60)/24)+DATE(1970,1,1)+(-5/24)</f>
        <v>41909.684120370366</v>
      </c>
      <c r="T2426" s="9">
        <f>(((Table1[[#This Row],[deadline]]/60)/60)/24)+DATE(1970,1,1)+(-5/24)</f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1">
        <f>Table1[[#This Row],[pledged]]/Table1[[#This Row],[goal]]</f>
        <v>2.8571428571428574E-4</v>
      </c>
      <c r="P2427">
        <f>ROUND(Table1[[#This Row],[pledged]]/Table1[[#This Row],[backers_count]],0)</f>
        <v>1</v>
      </c>
      <c r="Q2427" t="str">
        <f>LEFT(Table1[[#This Row],[Category and Sub-Category]],FIND("/",Table1[[#This Row],[Category and Sub-Category]])-1)</f>
        <v>food</v>
      </c>
      <c r="R2427" t="str">
        <f>RIGHT(Table1[[#This Row],[Category and Sub-Category]],LEN(Table1[[#This Row],[Category and Sub-Category]])-FIND("/",Table1[[#This Row],[Category and Sub-Category]]))</f>
        <v>food trucks</v>
      </c>
      <c r="S2427" s="9">
        <f>(((Table1[[#This Row],[launched_at]]/60)/60)/24)+DATE(1970,1,1)+(-5/24)</f>
        <v>42502.705428240741</v>
      </c>
      <c r="T2427" s="9">
        <f>(((Table1[[#This Row],[deadline]]/60)/60)/24)+DATE(1970,1,1)+(-5/24)</f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1">
        <f>Table1[[#This Row],[pledged]]/Table1[[#This Row],[goal]]</f>
        <v>0</v>
      </c>
      <c r="P2428" t="e">
        <f>ROUND(Table1[[#This Row],[pledged]]/Table1[[#This Row],[backers_count]],0)</f>
        <v>#DIV/0!</v>
      </c>
      <c r="Q2428" t="str">
        <f>LEFT(Table1[[#This Row],[Category and Sub-Category]],FIND("/",Table1[[#This Row],[Category and Sub-Category]])-1)</f>
        <v>food</v>
      </c>
      <c r="R2428" t="str">
        <f>RIGHT(Table1[[#This Row],[Category and Sub-Category]],LEN(Table1[[#This Row],[Category and Sub-Category]])-FIND("/",Table1[[#This Row],[Category and Sub-Category]]))</f>
        <v>food trucks</v>
      </c>
      <c r="S2428" s="9">
        <f>(((Table1[[#This Row],[launched_at]]/60)/60)/24)+DATE(1970,1,1)+(-5/24)</f>
        <v>42163.961712962955</v>
      </c>
      <c r="T2428" s="9">
        <f>(((Table1[[#This Row],[deadline]]/60)/60)/24)+DATE(1970,1,1)+(-5/24)</f>
        <v>42223.961712962955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1">
        <f>Table1[[#This Row],[pledged]]/Table1[[#This Row],[goal]]</f>
        <v>2.0000000000000002E-5</v>
      </c>
      <c r="P2429">
        <f>ROUND(Table1[[#This Row],[pledged]]/Table1[[#This Row],[backers_count]],0)</f>
        <v>1</v>
      </c>
      <c r="Q2429" t="str">
        <f>LEFT(Table1[[#This Row],[Category and Sub-Category]],FIND("/",Table1[[#This Row],[Category and Sub-Category]])-1)</f>
        <v>food</v>
      </c>
      <c r="R2429" t="str">
        <f>RIGHT(Table1[[#This Row],[Category and Sub-Category]],LEN(Table1[[#This Row],[Category and Sub-Category]])-FIND("/",Table1[[#This Row],[Category and Sub-Category]]))</f>
        <v>food trucks</v>
      </c>
      <c r="S2429" s="9">
        <f>(((Table1[[#This Row],[launched_at]]/60)/60)/24)+DATE(1970,1,1)+(-5/24)</f>
        <v>42412.11033564814</v>
      </c>
      <c r="T2429" s="9">
        <f>(((Table1[[#This Row],[deadline]]/60)/60)/24)+DATE(1970,1,1)+(-5/24)</f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1">
        <f>Table1[[#This Row],[pledged]]/Table1[[#This Row],[goal]]</f>
        <v>2.8571428571428571E-5</v>
      </c>
      <c r="P2430">
        <f>ROUND(Table1[[#This Row],[pledged]]/Table1[[#This Row],[backers_count]],0)</f>
        <v>1</v>
      </c>
      <c r="Q2430" t="str">
        <f>LEFT(Table1[[#This Row],[Category and Sub-Category]],FIND("/",Table1[[#This Row],[Category and Sub-Category]])-1)</f>
        <v>food</v>
      </c>
      <c r="R2430" t="str">
        <f>RIGHT(Table1[[#This Row],[Category and Sub-Category]],LEN(Table1[[#This Row],[Category and Sub-Category]])-FIND("/",Table1[[#This Row],[Category and Sub-Category]]))</f>
        <v>food trucks</v>
      </c>
      <c r="S2430" s="9">
        <f>(((Table1[[#This Row],[launched_at]]/60)/60)/24)+DATE(1970,1,1)+(-5/24)</f>
        <v>42045.575821759259</v>
      </c>
      <c r="T2430" s="9">
        <f>(((Table1[[#This Row],[deadline]]/60)/60)/24)+DATE(1970,1,1)+(-5/24)</f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1">
        <f>Table1[[#This Row],[pledged]]/Table1[[#This Row],[goal]]</f>
        <v>1.4321428571428572E-2</v>
      </c>
      <c r="P2431">
        <f>ROUND(Table1[[#This Row],[pledged]]/Table1[[#This Row],[backers_count]],0)</f>
        <v>501</v>
      </c>
      <c r="Q2431" t="str">
        <f>LEFT(Table1[[#This Row],[Category and Sub-Category]],FIND("/",Table1[[#This Row],[Category and Sub-Category]])-1)</f>
        <v>food</v>
      </c>
      <c r="R2431" t="str">
        <f>RIGHT(Table1[[#This Row],[Category and Sub-Category]],LEN(Table1[[#This Row],[Category and Sub-Category]])-FIND("/",Table1[[#This Row],[Category and Sub-Category]]))</f>
        <v>food trucks</v>
      </c>
      <c r="S2431" s="9">
        <f>(((Table1[[#This Row],[launched_at]]/60)/60)/24)+DATE(1970,1,1)+(-5/24)</f>
        <v>42734.670902777776</v>
      </c>
      <c r="T2431" s="9">
        <f>(((Table1[[#This Row],[deadline]]/60)/60)/24)+DATE(1970,1,1)+(-5/24)</f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1">
        <f>Table1[[#This Row],[pledged]]/Table1[[#This Row],[goal]]</f>
        <v>7.0000000000000001E-3</v>
      </c>
      <c r="P2432">
        <f>ROUND(Table1[[#This Row],[pledged]]/Table1[[#This Row],[backers_count]],0)</f>
        <v>11</v>
      </c>
      <c r="Q2432" t="str">
        <f>LEFT(Table1[[#This Row],[Category and Sub-Category]],FIND("/",Table1[[#This Row],[Category and Sub-Category]])-1)</f>
        <v>food</v>
      </c>
      <c r="R2432" t="str">
        <f>RIGHT(Table1[[#This Row],[Category and Sub-Category]],LEN(Table1[[#This Row],[Category and Sub-Category]])-FIND("/",Table1[[#This Row],[Category and Sub-Category]]))</f>
        <v>food trucks</v>
      </c>
      <c r="S2432" s="9">
        <f>(((Table1[[#This Row],[launched_at]]/60)/60)/24)+DATE(1970,1,1)+(-5/24)</f>
        <v>42381.922499999993</v>
      </c>
      <c r="T2432" s="9">
        <f>(((Table1[[#This Row],[deadline]]/60)/60)/24)+DATE(1970,1,1)+(-5/24)</f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1">
        <f>Table1[[#This Row],[pledged]]/Table1[[#This Row],[goal]]</f>
        <v>2.0000000000000002E-5</v>
      </c>
      <c r="P2433">
        <f>ROUND(Table1[[#This Row],[pledged]]/Table1[[#This Row],[backers_count]],0)</f>
        <v>1</v>
      </c>
      <c r="Q2433" t="str">
        <f>LEFT(Table1[[#This Row],[Category and Sub-Category]],FIND("/",Table1[[#This Row],[Category and Sub-Category]])-1)</f>
        <v>food</v>
      </c>
      <c r="R2433" t="str">
        <f>RIGHT(Table1[[#This Row],[Category and Sub-Category]],LEN(Table1[[#This Row],[Category and Sub-Category]])-FIND("/",Table1[[#This Row],[Category and Sub-Category]]))</f>
        <v>food trucks</v>
      </c>
      <c r="S2433" s="9">
        <f>(((Table1[[#This Row],[launched_at]]/60)/60)/24)+DATE(1970,1,1)+(-5/24)</f>
        <v>42488.891354166662</v>
      </c>
      <c r="T2433" s="9">
        <f>(((Table1[[#This Row],[deadline]]/60)/60)/24)+DATE(1970,1,1)+(-5/24)</f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1">
        <f>Table1[[#This Row],[pledged]]/Table1[[#This Row],[goal]]</f>
        <v>1.4285714285714287E-4</v>
      </c>
      <c r="P2434">
        <f>ROUND(Table1[[#This Row],[pledged]]/Table1[[#This Row],[backers_count]],0)</f>
        <v>1</v>
      </c>
      <c r="Q2434" t="str">
        <f>LEFT(Table1[[#This Row],[Category and Sub-Category]],FIND("/",Table1[[#This Row],[Category and Sub-Category]])-1)</f>
        <v>food</v>
      </c>
      <c r="R2434" t="str">
        <f>RIGHT(Table1[[#This Row],[Category and Sub-Category]],LEN(Table1[[#This Row],[Category and Sub-Category]])-FIND("/",Table1[[#This Row],[Category and Sub-Category]]))</f>
        <v>food trucks</v>
      </c>
      <c r="S2434" s="9">
        <f>(((Table1[[#This Row],[launched_at]]/60)/60)/24)+DATE(1970,1,1)+(-5/24)</f>
        <v>42041.010381944441</v>
      </c>
      <c r="T2434" s="9">
        <f>(((Table1[[#This Row],[deadline]]/60)/60)/24)+DATE(1970,1,1)+(-5/24)</f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1">
        <f>Table1[[#This Row],[pledged]]/Table1[[#This Row],[goal]]</f>
        <v>0</v>
      </c>
      <c r="P2435" t="e">
        <f>ROUND(Table1[[#This Row],[pledged]]/Table1[[#This Row],[backers_count]],0)</f>
        <v>#DIV/0!</v>
      </c>
      <c r="Q2435" t="str">
        <f>LEFT(Table1[[#This Row],[Category and Sub-Category]],FIND("/",Table1[[#This Row],[Category and Sub-Category]])-1)</f>
        <v>food</v>
      </c>
      <c r="R2435" t="str">
        <f>RIGHT(Table1[[#This Row],[Category and Sub-Category]],LEN(Table1[[#This Row],[Category and Sub-Category]])-FIND("/",Table1[[#This Row],[Category and Sub-Category]]))</f>
        <v>food trucks</v>
      </c>
      <c r="S2435" s="9">
        <f>(((Table1[[#This Row],[launched_at]]/60)/60)/24)+DATE(1970,1,1)+(-5/24)</f>
        <v>42397.691469907404</v>
      </c>
      <c r="T2435" s="9">
        <f>(((Table1[[#This Row],[deadline]]/60)/60)/24)+DATE(1970,1,1)+(-5/24)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1">
        <f>Table1[[#This Row],[pledged]]/Table1[[#This Row],[goal]]</f>
        <v>1.2999999999999999E-3</v>
      </c>
      <c r="P2436">
        <f>ROUND(Table1[[#This Row],[pledged]]/Table1[[#This Row],[backers_count]],0)</f>
        <v>13</v>
      </c>
      <c r="Q2436" t="str">
        <f>LEFT(Table1[[#This Row],[Category and Sub-Category]],FIND("/",Table1[[#This Row],[Category and Sub-Category]])-1)</f>
        <v>food</v>
      </c>
      <c r="R2436" t="str">
        <f>RIGHT(Table1[[#This Row],[Category and Sub-Category]],LEN(Table1[[#This Row],[Category and Sub-Category]])-FIND("/",Table1[[#This Row],[Category and Sub-Category]]))</f>
        <v>food trucks</v>
      </c>
      <c r="S2436" s="9">
        <f>(((Table1[[#This Row],[launched_at]]/60)/60)/24)+DATE(1970,1,1)+(-5/24)</f>
        <v>42179.977708333325</v>
      </c>
      <c r="T2436" s="9">
        <f>(((Table1[[#This Row],[deadline]]/60)/60)/24)+DATE(1970,1,1)+(-5/24)</f>
        <v>42219.977708333325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1">
        <f>Table1[[#This Row],[pledged]]/Table1[[#This Row],[goal]]</f>
        <v>4.8960000000000002E-3</v>
      </c>
      <c r="P2437">
        <f>ROUND(Table1[[#This Row],[pledged]]/Table1[[#This Row],[backers_count]],0)</f>
        <v>306</v>
      </c>
      <c r="Q2437" t="str">
        <f>LEFT(Table1[[#This Row],[Category and Sub-Category]],FIND("/",Table1[[#This Row],[Category and Sub-Category]])-1)</f>
        <v>food</v>
      </c>
      <c r="R2437" t="str">
        <f>RIGHT(Table1[[#This Row],[Category and Sub-Category]],LEN(Table1[[#This Row],[Category and Sub-Category]])-FIND("/",Table1[[#This Row],[Category and Sub-Category]]))</f>
        <v>food trucks</v>
      </c>
      <c r="S2437" s="9">
        <f>(((Table1[[#This Row],[launched_at]]/60)/60)/24)+DATE(1970,1,1)+(-5/24)</f>
        <v>42252.069282407399</v>
      </c>
      <c r="T2437" s="9">
        <f>(((Table1[[#This Row],[deadline]]/60)/60)/24)+DATE(1970,1,1)+(-5/24)</f>
        <v>42282.069282407399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1">
        <f>Table1[[#This Row],[pledged]]/Table1[[#This Row],[goal]]</f>
        <v>3.8461538461538462E-4</v>
      </c>
      <c r="P2438">
        <f>ROUND(Table1[[#This Row],[pledged]]/Table1[[#This Row],[backers_count]],0)</f>
        <v>23</v>
      </c>
      <c r="Q2438" t="str">
        <f>LEFT(Table1[[#This Row],[Category and Sub-Category]],FIND("/",Table1[[#This Row],[Category and Sub-Category]])-1)</f>
        <v>food</v>
      </c>
      <c r="R2438" t="str">
        <f>RIGHT(Table1[[#This Row],[Category and Sub-Category]],LEN(Table1[[#This Row],[Category and Sub-Category]])-FIND("/",Table1[[#This Row],[Category and Sub-Category]]))</f>
        <v>food trucks</v>
      </c>
      <c r="S2438" s="9">
        <f>(((Table1[[#This Row],[launched_at]]/60)/60)/24)+DATE(1970,1,1)+(-5/24)</f>
        <v>42338.407060185178</v>
      </c>
      <c r="T2438" s="9">
        <f>(((Table1[[#This Row],[deadline]]/60)/60)/24)+DATE(1970,1,1)+(-5/24)</f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1">
        <f>Table1[[#This Row],[pledged]]/Table1[[#This Row],[goal]]</f>
        <v>0</v>
      </c>
      <c r="P2439" t="e">
        <f>ROUND(Table1[[#This Row],[pledged]]/Table1[[#This Row],[backers_count]],0)</f>
        <v>#DIV/0!</v>
      </c>
      <c r="Q2439" t="str">
        <f>LEFT(Table1[[#This Row],[Category and Sub-Category]],FIND("/",Table1[[#This Row],[Category and Sub-Category]])-1)</f>
        <v>food</v>
      </c>
      <c r="R2439" t="str">
        <f>RIGHT(Table1[[#This Row],[Category and Sub-Category]],LEN(Table1[[#This Row],[Category and Sub-Category]])-FIND("/",Table1[[#This Row],[Category and Sub-Category]]))</f>
        <v>food trucks</v>
      </c>
      <c r="S2439" s="9">
        <f>(((Table1[[#This Row],[launched_at]]/60)/60)/24)+DATE(1970,1,1)+(-5/24)</f>
        <v>42031.756805555553</v>
      </c>
      <c r="T2439" s="9">
        <f>(((Table1[[#This Row],[deadline]]/60)/60)/24)+DATE(1970,1,1)+(-5/24)</f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1">
        <f>Table1[[#This Row],[pledged]]/Table1[[#This Row],[goal]]</f>
        <v>3.3333333333333335E-3</v>
      </c>
      <c r="P2440">
        <f>ROUND(Table1[[#This Row],[pledged]]/Table1[[#This Row],[backers_count]],0)</f>
        <v>50</v>
      </c>
      <c r="Q2440" t="str">
        <f>LEFT(Table1[[#This Row],[Category and Sub-Category]],FIND("/",Table1[[#This Row],[Category and Sub-Category]])-1)</f>
        <v>food</v>
      </c>
      <c r="R2440" t="str">
        <f>RIGHT(Table1[[#This Row],[Category and Sub-Category]],LEN(Table1[[#This Row],[Category and Sub-Category]])-FIND("/",Table1[[#This Row],[Category and Sub-Category]]))</f>
        <v>food trucks</v>
      </c>
      <c r="S2440" s="9">
        <f>(((Table1[[#This Row],[launched_at]]/60)/60)/24)+DATE(1970,1,1)+(-5/24)</f>
        <v>42285.706736111104</v>
      </c>
      <c r="T2440" s="9">
        <f>(((Table1[[#This Row],[deadline]]/60)/60)/24)+DATE(1970,1,1)+(-5/24)</f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1">
        <f>Table1[[#This Row],[pledged]]/Table1[[#This Row],[goal]]</f>
        <v>0</v>
      </c>
      <c r="P2441" t="e">
        <f>ROUND(Table1[[#This Row],[pledged]]/Table1[[#This Row],[backers_count]],0)</f>
        <v>#DIV/0!</v>
      </c>
      <c r="Q2441" t="str">
        <f>LEFT(Table1[[#This Row],[Category and Sub-Category]],FIND("/",Table1[[#This Row],[Category and Sub-Category]])-1)</f>
        <v>food</v>
      </c>
      <c r="R2441" t="str">
        <f>RIGHT(Table1[[#This Row],[Category and Sub-Category]],LEN(Table1[[#This Row],[Category and Sub-Category]])-FIND("/",Table1[[#This Row],[Category and Sub-Category]]))</f>
        <v>food trucks</v>
      </c>
      <c r="S2441" s="9">
        <f>(((Table1[[#This Row],[launched_at]]/60)/60)/24)+DATE(1970,1,1)+(-5/24)</f>
        <v>42265.610289351847</v>
      </c>
      <c r="T2441" s="9">
        <f>(((Table1[[#This Row],[deadline]]/60)/60)/24)+DATE(1970,1,1)+(-5/24)</f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1">
        <f>Table1[[#This Row],[pledged]]/Table1[[#This Row],[goal]]</f>
        <v>2E-3</v>
      </c>
      <c r="P2442">
        <f>ROUND(Table1[[#This Row],[pledged]]/Table1[[#This Row],[backers_count]],0)</f>
        <v>5</v>
      </c>
      <c r="Q2442" t="str">
        <f>LEFT(Table1[[#This Row],[Category and Sub-Category]],FIND("/",Table1[[#This Row],[Category and Sub-Category]])-1)</f>
        <v>food</v>
      </c>
      <c r="R2442" t="str">
        <f>RIGHT(Table1[[#This Row],[Category and Sub-Category]],LEN(Table1[[#This Row],[Category and Sub-Category]])-FIND("/",Table1[[#This Row],[Category and Sub-Category]]))</f>
        <v>food trucks</v>
      </c>
      <c r="S2442" s="9">
        <f>(((Table1[[#This Row],[launched_at]]/60)/60)/24)+DATE(1970,1,1)+(-5/24)</f>
        <v>42383.691122685181</v>
      </c>
      <c r="T2442" s="9">
        <f>(((Table1[[#This Row],[deadline]]/60)/60)/24)+DATE(1970,1,1)+(-5/24)</f>
        <v>42413.691122685181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1">
        <f>Table1[[#This Row],[pledged]]/Table1[[#This Row],[goal]]</f>
        <v>1.0788</v>
      </c>
      <c r="P2443">
        <f>ROUND(Table1[[#This Row],[pledged]]/Table1[[#This Row],[backers_count]],0)</f>
        <v>74</v>
      </c>
      <c r="Q2443" t="str">
        <f>LEFT(Table1[[#This Row],[Category and Sub-Category]],FIND("/",Table1[[#This Row],[Category and Sub-Category]])-1)</f>
        <v>food</v>
      </c>
      <c r="R2443" t="str">
        <f>RIGHT(Table1[[#This Row],[Category and Sub-Category]],LEN(Table1[[#This Row],[Category and Sub-Category]])-FIND("/",Table1[[#This Row],[Category and Sub-Category]]))</f>
        <v>small batch</v>
      </c>
      <c r="S2443" s="9">
        <f>(((Table1[[#This Row],[launched_at]]/60)/60)/24)+DATE(1970,1,1)+(-5/24)</f>
        <v>42186.917291666665</v>
      </c>
      <c r="T2443" s="9">
        <f>(((Table1[[#This Row],[deadline]]/60)/60)/24)+DATE(1970,1,1)+(-5/24)</f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1">
        <f>Table1[[#This Row],[pledged]]/Table1[[#This Row],[goal]]</f>
        <v>1.2594166666666666</v>
      </c>
      <c r="P2444">
        <f>ROUND(Table1[[#This Row],[pledged]]/Table1[[#This Row],[backers_count]],0)</f>
        <v>81</v>
      </c>
      <c r="Q2444" t="str">
        <f>LEFT(Table1[[#This Row],[Category and Sub-Category]],FIND("/",Table1[[#This Row],[Category and Sub-Category]])-1)</f>
        <v>food</v>
      </c>
      <c r="R2444" t="str">
        <f>RIGHT(Table1[[#This Row],[Category and Sub-Category]],LEN(Table1[[#This Row],[Category and Sub-Category]])-FIND("/",Table1[[#This Row],[Category and Sub-Category]]))</f>
        <v>small batch</v>
      </c>
      <c r="S2444" s="9">
        <f>(((Table1[[#This Row],[launched_at]]/60)/60)/24)+DATE(1970,1,1)+(-5/24)</f>
        <v>42052.458657407398</v>
      </c>
      <c r="T2444" s="9">
        <f>(((Table1[[#This Row],[deadline]]/60)/60)/24)+DATE(1970,1,1)+(-5/24)</f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1">
        <f>Table1[[#This Row],[pledged]]/Table1[[#This Row],[goal]]</f>
        <v>2.0251494999999999</v>
      </c>
      <c r="P2445">
        <f>ROUND(Table1[[#This Row],[pledged]]/Table1[[#This Row],[backers_count]],0)</f>
        <v>130</v>
      </c>
      <c r="Q2445" t="str">
        <f>LEFT(Table1[[#This Row],[Category and Sub-Category]],FIND("/",Table1[[#This Row],[Category and Sub-Category]])-1)</f>
        <v>food</v>
      </c>
      <c r="R2445" t="str">
        <f>RIGHT(Table1[[#This Row],[Category and Sub-Category]],LEN(Table1[[#This Row],[Category and Sub-Category]])-FIND("/",Table1[[#This Row],[Category and Sub-Category]]))</f>
        <v>small batch</v>
      </c>
      <c r="S2445" s="9">
        <f>(((Table1[[#This Row],[launched_at]]/60)/60)/24)+DATE(1970,1,1)+(-5/24)</f>
        <v>41836.416921296295</v>
      </c>
      <c r="T2445" s="9">
        <f>(((Table1[[#This Row],[deadline]]/60)/60)/24)+DATE(1970,1,1)+(-5/24)</f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1">
        <f>Table1[[#This Row],[pledged]]/Table1[[#This Row],[goal]]</f>
        <v>1.0860000000000001</v>
      </c>
      <c r="P2446">
        <f>ROUND(Table1[[#This Row],[pledged]]/Table1[[#This Row],[backers_count]],0)</f>
        <v>53</v>
      </c>
      <c r="Q2446" t="str">
        <f>LEFT(Table1[[#This Row],[Category and Sub-Category]],FIND("/",Table1[[#This Row],[Category and Sub-Category]])-1)</f>
        <v>food</v>
      </c>
      <c r="R2446" t="str">
        <f>RIGHT(Table1[[#This Row],[Category and Sub-Category]],LEN(Table1[[#This Row],[Category and Sub-Category]])-FIND("/",Table1[[#This Row],[Category and Sub-Category]]))</f>
        <v>small batch</v>
      </c>
      <c r="S2446" s="9">
        <f>(((Table1[[#This Row],[launched_at]]/60)/60)/24)+DATE(1970,1,1)+(-5/24)</f>
        <v>42485.54619212963</v>
      </c>
      <c r="T2446" s="9">
        <f>(((Table1[[#This Row],[deadline]]/60)/60)/24)+DATE(1970,1,1)+(-5/24)</f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1">
        <f>Table1[[#This Row],[pledged]]/Table1[[#This Row],[goal]]</f>
        <v>1.728</v>
      </c>
      <c r="P2447">
        <f>ROUND(Table1[[#This Row],[pledged]]/Table1[[#This Row],[backers_count]],0)</f>
        <v>75</v>
      </c>
      <c r="Q2447" t="str">
        <f>LEFT(Table1[[#This Row],[Category and Sub-Category]],FIND("/",Table1[[#This Row],[Category and Sub-Category]])-1)</f>
        <v>food</v>
      </c>
      <c r="R2447" t="str">
        <f>RIGHT(Table1[[#This Row],[Category and Sub-Category]],LEN(Table1[[#This Row],[Category and Sub-Category]])-FIND("/",Table1[[#This Row],[Category and Sub-Category]]))</f>
        <v>small batch</v>
      </c>
      <c r="S2447" s="9">
        <f>(((Table1[[#This Row],[launched_at]]/60)/60)/24)+DATE(1970,1,1)+(-5/24)</f>
        <v>42242.981724537036</v>
      </c>
      <c r="T2447" s="9">
        <f>(((Table1[[#This Row],[deadline]]/60)/60)/24)+DATE(1970,1,1)+(-5/24)</f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1">
        <f>Table1[[#This Row],[pledged]]/Table1[[#This Row],[goal]]</f>
        <v>1.6798</v>
      </c>
      <c r="P2448">
        <f>ROUND(Table1[[#This Row],[pledged]]/Table1[[#This Row],[backers_count]],0)</f>
        <v>76</v>
      </c>
      <c r="Q2448" t="str">
        <f>LEFT(Table1[[#This Row],[Category and Sub-Category]],FIND("/",Table1[[#This Row],[Category and Sub-Category]])-1)</f>
        <v>food</v>
      </c>
      <c r="R2448" t="str">
        <f>RIGHT(Table1[[#This Row],[Category and Sub-Category]],LEN(Table1[[#This Row],[Category and Sub-Category]])-FIND("/",Table1[[#This Row],[Category and Sub-Category]]))</f>
        <v>small batch</v>
      </c>
      <c r="S2448" s="9">
        <f>(((Table1[[#This Row],[launched_at]]/60)/60)/24)+DATE(1970,1,1)+(-5/24)</f>
        <v>42670.394340277773</v>
      </c>
      <c r="T2448" s="9">
        <f>(((Table1[[#This Row],[deadline]]/60)/60)/24)+DATE(1970,1,1)+(-5/24)</f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1">
        <f>Table1[[#This Row],[pledged]]/Table1[[#This Row],[goal]]</f>
        <v>4.2720000000000002</v>
      </c>
      <c r="P2449">
        <f>ROUND(Table1[[#This Row],[pledged]]/Table1[[#This Row],[backers_count]],0)</f>
        <v>32</v>
      </c>
      <c r="Q2449" t="str">
        <f>LEFT(Table1[[#This Row],[Category and Sub-Category]],FIND("/",Table1[[#This Row],[Category and Sub-Category]])-1)</f>
        <v>food</v>
      </c>
      <c r="R2449" t="str">
        <f>RIGHT(Table1[[#This Row],[Category and Sub-Category]],LEN(Table1[[#This Row],[Category and Sub-Category]])-FIND("/",Table1[[#This Row],[Category and Sub-Category]]))</f>
        <v>small batch</v>
      </c>
      <c r="S2449" s="9">
        <f>(((Table1[[#This Row],[launched_at]]/60)/60)/24)+DATE(1970,1,1)+(-5/24)</f>
        <v>42654.26149305555</v>
      </c>
      <c r="T2449" s="9">
        <f>(((Table1[[#This Row],[deadline]]/60)/60)/24)+DATE(1970,1,1)+(-5/24)</f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1">
        <f>Table1[[#This Row],[pledged]]/Table1[[#This Row],[goal]]</f>
        <v>1.075</v>
      </c>
      <c r="P2450">
        <f>ROUND(Table1[[#This Row],[pledged]]/Table1[[#This Row],[backers_count]],0)</f>
        <v>48</v>
      </c>
      <c r="Q2450" t="str">
        <f>LEFT(Table1[[#This Row],[Category and Sub-Category]],FIND("/",Table1[[#This Row],[Category and Sub-Category]])-1)</f>
        <v>food</v>
      </c>
      <c r="R2450" t="str">
        <f>RIGHT(Table1[[#This Row],[Category and Sub-Category]],LEN(Table1[[#This Row],[Category and Sub-Category]])-FIND("/",Table1[[#This Row],[Category and Sub-Category]]))</f>
        <v>small batch</v>
      </c>
      <c r="S2450" s="9">
        <f>(((Table1[[#This Row],[launched_at]]/60)/60)/24)+DATE(1970,1,1)+(-5/24)</f>
        <v>42607.107789351845</v>
      </c>
      <c r="T2450" s="9">
        <f>(((Table1[[#This Row],[deadline]]/60)/60)/24)+DATE(1970,1,1)+(-5/24)</f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1">
        <f>Table1[[#This Row],[pledged]]/Table1[[#This Row],[goal]]</f>
        <v>1.08</v>
      </c>
      <c r="P2451">
        <f>ROUND(Table1[[#This Row],[pledged]]/Table1[[#This Row],[backers_count]],0)</f>
        <v>90</v>
      </c>
      <c r="Q2451" t="str">
        <f>LEFT(Table1[[#This Row],[Category and Sub-Category]],FIND("/",Table1[[#This Row],[Category and Sub-Category]])-1)</f>
        <v>food</v>
      </c>
      <c r="R2451" t="str">
        <f>RIGHT(Table1[[#This Row],[Category and Sub-Category]],LEN(Table1[[#This Row],[Category and Sub-Category]])-FIND("/",Table1[[#This Row],[Category and Sub-Category]]))</f>
        <v>small batch</v>
      </c>
      <c r="S2451" s="9">
        <f>(((Table1[[#This Row],[launched_at]]/60)/60)/24)+DATE(1970,1,1)+(-5/24)</f>
        <v>41942.934201388889</v>
      </c>
      <c r="T2451" s="9">
        <f>(((Table1[[#This Row],[deadline]]/60)/60)/24)+DATE(1970,1,1)+(-5/24)</f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1">
        <f>Table1[[#This Row],[pledged]]/Table1[[#This Row],[goal]]</f>
        <v>1.0153353333333335</v>
      </c>
      <c r="P2452">
        <f>ROUND(Table1[[#This Row],[pledged]]/Table1[[#This Row],[backers_count]],0)</f>
        <v>149</v>
      </c>
      <c r="Q2452" t="str">
        <f>LEFT(Table1[[#This Row],[Category and Sub-Category]],FIND("/",Table1[[#This Row],[Category and Sub-Category]])-1)</f>
        <v>food</v>
      </c>
      <c r="R2452" t="str">
        <f>RIGHT(Table1[[#This Row],[Category and Sub-Category]],LEN(Table1[[#This Row],[Category and Sub-Category]])-FIND("/",Table1[[#This Row],[Category and Sub-Category]]))</f>
        <v>small batch</v>
      </c>
      <c r="S2452" s="9">
        <f>(((Table1[[#This Row],[launched_at]]/60)/60)/24)+DATE(1970,1,1)+(-5/24)</f>
        <v>41901.864074074074</v>
      </c>
      <c r="T2452" s="9">
        <f>(((Table1[[#This Row],[deadline]]/60)/60)/24)+DATE(1970,1,1)+(-5/24)</f>
        <v>41939.924305555556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1">
        <f>Table1[[#This Row],[pledged]]/Table1[[#This Row],[goal]]</f>
        <v>1.1545000000000001</v>
      </c>
      <c r="P2453">
        <f>ROUND(Table1[[#This Row],[pledged]]/Table1[[#This Row],[backers_count]],0)</f>
        <v>62</v>
      </c>
      <c r="Q2453" t="str">
        <f>LEFT(Table1[[#This Row],[Category and Sub-Category]],FIND("/",Table1[[#This Row],[Category and Sub-Category]])-1)</f>
        <v>food</v>
      </c>
      <c r="R2453" t="str">
        <f>RIGHT(Table1[[#This Row],[Category and Sub-Category]],LEN(Table1[[#This Row],[Category and Sub-Category]])-FIND("/",Table1[[#This Row],[Category and Sub-Category]]))</f>
        <v>small batch</v>
      </c>
      <c r="S2453" s="9">
        <f>(((Table1[[#This Row],[launched_at]]/60)/60)/24)+DATE(1970,1,1)+(-5/24)</f>
        <v>42779.700115740743</v>
      </c>
      <c r="T2453" s="9">
        <f>(((Table1[[#This Row],[deadline]]/60)/60)/24)+DATE(1970,1,1)+(-5/24)</f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1">
        <f>Table1[[#This Row],[pledged]]/Table1[[#This Row],[goal]]</f>
        <v>1.335</v>
      </c>
      <c r="P2454">
        <f>ROUND(Table1[[#This Row],[pledged]]/Table1[[#This Row],[backers_count]],0)</f>
        <v>53</v>
      </c>
      <c r="Q2454" t="str">
        <f>LEFT(Table1[[#This Row],[Category and Sub-Category]],FIND("/",Table1[[#This Row],[Category and Sub-Category]])-1)</f>
        <v>food</v>
      </c>
      <c r="R2454" t="str">
        <f>RIGHT(Table1[[#This Row],[Category and Sub-Category]],LEN(Table1[[#This Row],[Category and Sub-Category]])-FIND("/",Table1[[#This Row],[Category and Sub-Category]]))</f>
        <v>small batch</v>
      </c>
      <c r="S2454" s="9">
        <f>(((Table1[[#This Row],[launched_at]]/60)/60)/24)+DATE(1970,1,1)+(-5/24)</f>
        <v>42338.635416666664</v>
      </c>
      <c r="T2454" s="9">
        <f>(((Table1[[#This Row],[deadline]]/60)/60)/24)+DATE(1970,1,1)+(-5/24)</f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1">
        <f>Table1[[#This Row],[pledged]]/Table1[[#This Row],[goal]]</f>
        <v>1.5469999999999999</v>
      </c>
      <c r="P2455">
        <f>ROUND(Table1[[#This Row],[pledged]]/Table1[[#This Row],[backers_count]],0)</f>
        <v>69</v>
      </c>
      <c r="Q2455" t="str">
        <f>LEFT(Table1[[#This Row],[Category and Sub-Category]],FIND("/",Table1[[#This Row],[Category and Sub-Category]])-1)</f>
        <v>food</v>
      </c>
      <c r="R2455" t="str">
        <f>RIGHT(Table1[[#This Row],[Category and Sub-Category]],LEN(Table1[[#This Row],[Category and Sub-Category]])-FIND("/",Table1[[#This Row],[Category and Sub-Category]]))</f>
        <v>small batch</v>
      </c>
      <c r="S2455" s="9">
        <f>(((Table1[[#This Row],[launched_at]]/60)/60)/24)+DATE(1970,1,1)+(-5/24)</f>
        <v>42738.483900462961</v>
      </c>
      <c r="T2455" s="9">
        <f>(((Table1[[#This Row],[deadline]]/60)/60)/24)+DATE(1970,1,1)+(-5/24)</f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1">
        <f>Table1[[#This Row],[pledged]]/Table1[[#This Row],[goal]]</f>
        <v>1.0084571428571429</v>
      </c>
      <c r="P2456">
        <f>ROUND(Table1[[#This Row],[pledged]]/Table1[[#This Row],[backers_count]],0)</f>
        <v>272</v>
      </c>
      <c r="Q2456" t="str">
        <f>LEFT(Table1[[#This Row],[Category and Sub-Category]],FIND("/",Table1[[#This Row],[Category and Sub-Category]])-1)</f>
        <v>food</v>
      </c>
      <c r="R2456" t="str">
        <f>RIGHT(Table1[[#This Row],[Category and Sub-Category]],LEN(Table1[[#This Row],[Category and Sub-Category]])-FIND("/",Table1[[#This Row],[Category and Sub-Category]]))</f>
        <v>small batch</v>
      </c>
      <c r="S2456" s="9">
        <f>(((Table1[[#This Row],[launched_at]]/60)/60)/24)+DATE(1970,1,1)+(-5/24)</f>
        <v>42769.99314814814</v>
      </c>
      <c r="T2456" s="9">
        <f>(((Table1[[#This Row],[deadline]]/60)/60)/24)+DATE(1970,1,1)+(-5/24)</f>
        <v>42804.99314814814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1">
        <f>Table1[[#This Row],[pledged]]/Table1[[#This Row],[goal]]</f>
        <v>1.82</v>
      </c>
      <c r="P2457">
        <f>ROUND(Table1[[#This Row],[pledged]]/Table1[[#This Row],[backers_count]],0)</f>
        <v>34</v>
      </c>
      <c r="Q2457" t="str">
        <f>LEFT(Table1[[#This Row],[Category and Sub-Category]],FIND("/",Table1[[#This Row],[Category and Sub-Category]])-1)</f>
        <v>food</v>
      </c>
      <c r="R2457" t="str">
        <f>RIGHT(Table1[[#This Row],[Category and Sub-Category]],LEN(Table1[[#This Row],[Category and Sub-Category]])-FIND("/",Table1[[#This Row],[Category and Sub-Category]]))</f>
        <v>small batch</v>
      </c>
      <c r="S2457" s="9">
        <f>(((Table1[[#This Row],[launched_at]]/60)/60)/24)+DATE(1970,1,1)+(-5/24)</f>
        <v>42452.573495370372</v>
      </c>
      <c r="T2457" s="9">
        <f>(((Table1[[#This Row],[deadline]]/60)/60)/24)+DATE(1970,1,1)+(-5/24)</f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1">
        <f>Table1[[#This Row],[pledged]]/Table1[[#This Row],[goal]]</f>
        <v>1.8086666666666666</v>
      </c>
      <c r="P2458">
        <f>ROUND(Table1[[#This Row],[pledged]]/Table1[[#This Row],[backers_count]],0)</f>
        <v>40</v>
      </c>
      <c r="Q2458" t="str">
        <f>LEFT(Table1[[#This Row],[Category and Sub-Category]],FIND("/",Table1[[#This Row],[Category and Sub-Category]])-1)</f>
        <v>food</v>
      </c>
      <c r="R2458" t="str">
        <f>RIGHT(Table1[[#This Row],[Category and Sub-Category]],LEN(Table1[[#This Row],[Category and Sub-Category]])-FIND("/",Table1[[#This Row],[Category and Sub-Category]]))</f>
        <v>small batch</v>
      </c>
      <c r="S2458" s="9">
        <f>(((Table1[[#This Row],[launched_at]]/60)/60)/24)+DATE(1970,1,1)+(-5/24)</f>
        <v>42761.752766203703</v>
      </c>
      <c r="T2458" s="9">
        <f>(((Table1[[#This Row],[deadline]]/60)/60)/24)+DATE(1970,1,1)+(-5/24)</f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1">
        <f>Table1[[#This Row],[pledged]]/Table1[[#This Row],[goal]]</f>
        <v>1.0230434782608695</v>
      </c>
      <c r="P2459">
        <f>ROUND(Table1[[#This Row],[pledged]]/Table1[[#This Row],[backers_count]],0)</f>
        <v>190</v>
      </c>
      <c r="Q2459" t="str">
        <f>LEFT(Table1[[#This Row],[Category and Sub-Category]],FIND("/",Table1[[#This Row],[Category and Sub-Category]])-1)</f>
        <v>food</v>
      </c>
      <c r="R2459" t="str">
        <f>RIGHT(Table1[[#This Row],[Category and Sub-Category]],LEN(Table1[[#This Row],[Category and Sub-Category]])-FIND("/",Table1[[#This Row],[Category and Sub-Category]]))</f>
        <v>small batch</v>
      </c>
      <c r="S2459" s="9">
        <f>(((Table1[[#This Row],[launched_at]]/60)/60)/24)+DATE(1970,1,1)+(-5/24)</f>
        <v>42423.394166666665</v>
      </c>
      <c r="T2459" s="9">
        <f>(((Table1[[#This Row],[deadline]]/60)/60)/24)+DATE(1970,1,1)+(-5/24)</f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1">
        <f>Table1[[#This Row],[pledged]]/Table1[[#This Row],[goal]]</f>
        <v>1.1017999999999999</v>
      </c>
      <c r="P2460">
        <f>ROUND(Table1[[#This Row],[pledged]]/Table1[[#This Row],[backers_count]],0)</f>
        <v>69</v>
      </c>
      <c r="Q2460" t="str">
        <f>LEFT(Table1[[#This Row],[Category and Sub-Category]],FIND("/",Table1[[#This Row],[Category and Sub-Category]])-1)</f>
        <v>food</v>
      </c>
      <c r="R2460" t="str">
        <f>RIGHT(Table1[[#This Row],[Category and Sub-Category]],LEN(Table1[[#This Row],[Category and Sub-Category]])-FIND("/",Table1[[#This Row],[Category and Sub-Category]]))</f>
        <v>small batch</v>
      </c>
      <c r="S2460" s="9">
        <f>(((Table1[[#This Row],[launched_at]]/60)/60)/24)+DATE(1970,1,1)+(-5/24)</f>
        <v>42495.663402777776</v>
      </c>
      <c r="T2460" s="9">
        <f>(((Table1[[#This Row],[deadline]]/60)/60)/24)+DATE(1970,1,1)+(-5/24)</f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1">
        <f>Table1[[#This Row],[pledged]]/Table1[[#This Row],[goal]]</f>
        <v>1.0225</v>
      </c>
      <c r="P2461">
        <f>ROUND(Table1[[#This Row],[pledged]]/Table1[[#This Row],[backers_count]],0)</f>
        <v>109</v>
      </c>
      <c r="Q2461" t="str">
        <f>LEFT(Table1[[#This Row],[Category and Sub-Category]],FIND("/",Table1[[#This Row],[Category and Sub-Category]])-1)</f>
        <v>food</v>
      </c>
      <c r="R2461" t="str">
        <f>RIGHT(Table1[[#This Row],[Category and Sub-Category]],LEN(Table1[[#This Row],[Category and Sub-Category]])-FIND("/",Table1[[#This Row],[Category and Sub-Category]]))</f>
        <v>small batch</v>
      </c>
      <c r="S2461" s="9">
        <f>(((Table1[[#This Row],[launched_at]]/60)/60)/24)+DATE(1970,1,1)+(-5/24)</f>
        <v>42407.429224537038</v>
      </c>
      <c r="T2461" s="9">
        <f>(((Table1[[#This Row],[deadline]]/60)/60)/24)+DATE(1970,1,1)+(-5/24)</f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1">
        <f>Table1[[#This Row],[pledged]]/Table1[[#This Row],[goal]]</f>
        <v>1.0078823529411765</v>
      </c>
      <c r="P2462">
        <f>ROUND(Table1[[#This Row],[pledged]]/Table1[[#This Row],[backers_count]],0)</f>
        <v>126</v>
      </c>
      <c r="Q2462" t="str">
        <f>LEFT(Table1[[#This Row],[Category and Sub-Category]],FIND("/",Table1[[#This Row],[Category and Sub-Category]])-1)</f>
        <v>food</v>
      </c>
      <c r="R2462" t="str">
        <f>RIGHT(Table1[[#This Row],[Category and Sub-Category]],LEN(Table1[[#This Row],[Category and Sub-Category]])-FIND("/",Table1[[#This Row],[Category and Sub-Category]]))</f>
        <v>small batch</v>
      </c>
      <c r="S2462" s="9">
        <f>(((Table1[[#This Row],[launched_at]]/60)/60)/24)+DATE(1970,1,1)+(-5/24)</f>
        <v>42703.978784722225</v>
      </c>
      <c r="T2462" s="9">
        <f>(((Table1[[#This Row],[deadline]]/60)/60)/24)+DATE(1970,1,1)+(-5/24)</f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1">
        <f>Table1[[#This Row],[pledged]]/Table1[[#This Row],[goal]]</f>
        <v>1.038</v>
      </c>
      <c r="P2463">
        <f>ROUND(Table1[[#This Row],[pledged]]/Table1[[#This Row],[backers_count]],0)</f>
        <v>91</v>
      </c>
      <c r="Q2463" t="str">
        <f>LEFT(Table1[[#This Row],[Category and Sub-Category]],FIND("/",Table1[[#This Row],[Category and Sub-Category]])-1)</f>
        <v>music</v>
      </c>
      <c r="R2463" t="str">
        <f>RIGHT(Table1[[#This Row],[Category and Sub-Category]],LEN(Table1[[#This Row],[Category and Sub-Category]])-FIND("/",Table1[[#This Row],[Category and Sub-Category]]))</f>
        <v>indie rock</v>
      </c>
      <c r="S2463" s="9">
        <f>(((Table1[[#This Row],[launched_at]]/60)/60)/24)+DATE(1970,1,1)+(-5/24)</f>
        <v>40783.804363425923</v>
      </c>
      <c r="T2463" s="9">
        <f>(((Table1[[#This Row],[deadline]]/60)/60)/24)+DATE(1970,1,1)+(-5/24)</f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1">
        <f>Table1[[#This Row],[pledged]]/Table1[[#This Row],[goal]]</f>
        <v>1.1070833333333334</v>
      </c>
      <c r="P2464">
        <f>ROUND(Table1[[#This Row],[pledged]]/Table1[[#This Row],[backers_count]],0)</f>
        <v>29</v>
      </c>
      <c r="Q2464" t="str">
        <f>LEFT(Table1[[#This Row],[Category and Sub-Category]],FIND("/",Table1[[#This Row],[Category and Sub-Category]])-1)</f>
        <v>music</v>
      </c>
      <c r="R2464" t="str">
        <f>RIGHT(Table1[[#This Row],[Category and Sub-Category]],LEN(Table1[[#This Row],[Category and Sub-Category]])-FIND("/",Table1[[#This Row],[Category and Sub-Category]]))</f>
        <v>indie rock</v>
      </c>
      <c r="S2464" s="9">
        <f>(((Table1[[#This Row],[launched_at]]/60)/60)/24)+DATE(1970,1,1)+(-5/24)</f>
        <v>41088.977962962963</v>
      </c>
      <c r="T2464" s="9">
        <f>(((Table1[[#This Row],[deadline]]/60)/60)/24)+DATE(1970,1,1)+(-5/24)</f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1">
        <f>Table1[[#This Row],[pledged]]/Table1[[#This Row],[goal]]</f>
        <v>1.1625000000000001</v>
      </c>
      <c r="P2465">
        <f>ROUND(Table1[[#This Row],[pledged]]/Table1[[#This Row],[backers_count]],0)</f>
        <v>31</v>
      </c>
      <c r="Q2465" t="str">
        <f>LEFT(Table1[[#This Row],[Category and Sub-Category]],FIND("/",Table1[[#This Row],[Category and Sub-Category]])-1)</f>
        <v>music</v>
      </c>
      <c r="R2465" t="str">
        <f>RIGHT(Table1[[#This Row],[Category and Sub-Category]],LEN(Table1[[#This Row],[Category and Sub-Category]])-FIND("/",Table1[[#This Row],[Category and Sub-Category]]))</f>
        <v>indie rock</v>
      </c>
      <c r="S2465" s="9">
        <f>(((Table1[[#This Row],[launched_at]]/60)/60)/24)+DATE(1970,1,1)+(-5/24)</f>
        <v>41340.903067129628</v>
      </c>
      <c r="T2465" s="9">
        <f>(((Table1[[#This Row],[deadline]]/60)/60)/24)+DATE(1970,1,1)+(-5/24)</f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1">
        <f>Table1[[#This Row],[pledged]]/Table1[[#This Row],[goal]]</f>
        <v>1.111</v>
      </c>
      <c r="P2466">
        <f>ROUND(Table1[[#This Row],[pledged]]/Table1[[#This Row],[backers_count]],0)</f>
        <v>52</v>
      </c>
      <c r="Q2466" t="str">
        <f>LEFT(Table1[[#This Row],[Category and Sub-Category]],FIND("/",Table1[[#This Row],[Category and Sub-Category]])-1)</f>
        <v>music</v>
      </c>
      <c r="R2466" t="str">
        <f>RIGHT(Table1[[#This Row],[Category and Sub-Category]],LEN(Table1[[#This Row],[Category and Sub-Category]])-FIND("/",Table1[[#This Row],[Category and Sub-Category]]))</f>
        <v>indie rock</v>
      </c>
      <c r="S2466" s="9">
        <f>(((Table1[[#This Row],[launched_at]]/60)/60)/24)+DATE(1970,1,1)+(-5/24)</f>
        <v>42248.692094907405</v>
      </c>
      <c r="T2466" s="9">
        <f>(((Table1[[#This Row],[deadline]]/60)/60)/24)+DATE(1970,1,1)+(-5/24)</f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1">
        <f>Table1[[#This Row],[pledged]]/Table1[[#This Row],[goal]]</f>
        <v>1.8014285714285714</v>
      </c>
      <c r="P2467">
        <f>ROUND(Table1[[#This Row],[pledged]]/Table1[[#This Row],[backers_count]],0)</f>
        <v>26</v>
      </c>
      <c r="Q2467" t="str">
        <f>LEFT(Table1[[#This Row],[Category and Sub-Category]],FIND("/",Table1[[#This Row],[Category and Sub-Category]])-1)</f>
        <v>music</v>
      </c>
      <c r="R2467" t="str">
        <f>RIGHT(Table1[[#This Row],[Category and Sub-Category]],LEN(Table1[[#This Row],[Category and Sub-Category]])-FIND("/",Table1[[#This Row],[Category and Sub-Category]]))</f>
        <v>indie rock</v>
      </c>
      <c r="S2467" s="9">
        <f>(((Table1[[#This Row],[launched_at]]/60)/60)/24)+DATE(1970,1,1)+(-5/24)</f>
        <v>41145.510972222219</v>
      </c>
      <c r="T2467" s="9">
        <f>(((Table1[[#This Row],[deadline]]/60)/60)/24)+DATE(1970,1,1)+(-5/24)</f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1">
        <f>Table1[[#This Row],[pledged]]/Table1[[#This Row],[goal]]</f>
        <v>1</v>
      </c>
      <c r="P2468">
        <f>ROUND(Table1[[#This Row],[pledged]]/Table1[[#This Row],[backers_count]],0)</f>
        <v>48</v>
      </c>
      <c r="Q2468" t="str">
        <f>LEFT(Table1[[#This Row],[Category and Sub-Category]],FIND("/",Table1[[#This Row],[Category and Sub-Category]])-1)</f>
        <v>music</v>
      </c>
      <c r="R2468" t="str">
        <f>RIGHT(Table1[[#This Row],[Category and Sub-Category]],LEN(Table1[[#This Row],[Category and Sub-Category]])-FIND("/",Table1[[#This Row],[Category and Sub-Category]]))</f>
        <v>indie rock</v>
      </c>
      <c r="S2468" s="9">
        <f>(((Table1[[#This Row],[launched_at]]/60)/60)/24)+DATE(1970,1,1)+(-5/24)</f>
        <v>41372.894131944442</v>
      </c>
      <c r="T2468" s="9">
        <f>(((Table1[[#This Row],[deadline]]/60)/60)/24)+DATE(1970,1,1)+(-5/24)</f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1">
        <f>Table1[[#This Row],[pledged]]/Table1[[#This Row],[goal]]</f>
        <v>1.1850000000000001</v>
      </c>
      <c r="P2469">
        <f>ROUND(Table1[[#This Row],[pledged]]/Table1[[#This Row],[backers_count]],0)</f>
        <v>28</v>
      </c>
      <c r="Q2469" t="str">
        <f>LEFT(Table1[[#This Row],[Category and Sub-Category]],FIND("/",Table1[[#This Row],[Category and Sub-Category]])-1)</f>
        <v>music</v>
      </c>
      <c r="R2469" t="str">
        <f>RIGHT(Table1[[#This Row],[Category and Sub-Category]],LEN(Table1[[#This Row],[Category and Sub-Category]])-FIND("/",Table1[[#This Row],[Category and Sub-Category]]))</f>
        <v>indie rock</v>
      </c>
      <c r="S2469" s="9">
        <f>(((Table1[[#This Row],[launched_at]]/60)/60)/24)+DATE(1970,1,1)+(-5/24)</f>
        <v>41025.665868055556</v>
      </c>
      <c r="T2469" s="9">
        <f>(((Table1[[#This Row],[deadline]]/60)/60)/24)+DATE(1970,1,1)+(-5/24)</f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1">
        <f>Table1[[#This Row],[pledged]]/Table1[[#This Row],[goal]]</f>
        <v>1.0721700000000001</v>
      </c>
      <c r="P2470">
        <f>ROUND(Table1[[#This Row],[pledged]]/Table1[[#This Row],[backers_count]],0)</f>
        <v>37</v>
      </c>
      <c r="Q2470" t="str">
        <f>LEFT(Table1[[#This Row],[Category and Sub-Category]],FIND("/",Table1[[#This Row],[Category and Sub-Category]])-1)</f>
        <v>music</v>
      </c>
      <c r="R2470" t="str">
        <f>RIGHT(Table1[[#This Row],[Category and Sub-Category]],LEN(Table1[[#This Row],[Category and Sub-Category]])-FIND("/",Table1[[#This Row],[Category and Sub-Category]]))</f>
        <v>indie rock</v>
      </c>
      <c r="S2470" s="9">
        <f>(((Table1[[#This Row],[launched_at]]/60)/60)/24)+DATE(1970,1,1)+(-5/24)</f>
        <v>41173.945844907401</v>
      </c>
      <c r="T2470" s="9">
        <f>(((Table1[[#This Row],[deadline]]/60)/60)/24)+DATE(1970,1,1)+(-5/24)</f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1">
        <f>Table1[[#This Row],[pledged]]/Table1[[#This Row],[goal]]</f>
        <v>1.1366666666666667</v>
      </c>
      <c r="P2471">
        <f>ROUND(Table1[[#This Row],[pledged]]/Table1[[#This Row],[backers_count]],0)</f>
        <v>29</v>
      </c>
      <c r="Q2471" t="str">
        <f>LEFT(Table1[[#This Row],[Category and Sub-Category]],FIND("/",Table1[[#This Row],[Category and Sub-Category]])-1)</f>
        <v>music</v>
      </c>
      <c r="R2471" t="str">
        <f>RIGHT(Table1[[#This Row],[Category and Sub-Category]],LEN(Table1[[#This Row],[Category and Sub-Category]])-FIND("/",Table1[[#This Row],[Category and Sub-Category]]))</f>
        <v>indie rock</v>
      </c>
      <c r="S2471" s="9">
        <f>(((Table1[[#This Row],[launched_at]]/60)/60)/24)+DATE(1970,1,1)+(-5/24)</f>
        <v>40557.221400462957</v>
      </c>
      <c r="T2471" s="9">
        <f>(((Table1[[#This Row],[deadline]]/60)/60)/24)+DATE(1970,1,1)+(-5/24)</f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1">
        <f>Table1[[#This Row],[pledged]]/Table1[[#This Row],[goal]]</f>
        <v>1.0316400000000001</v>
      </c>
      <c r="P2472">
        <f>ROUND(Table1[[#This Row],[pledged]]/Table1[[#This Row],[backers_count]],0)</f>
        <v>29</v>
      </c>
      <c r="Q2472" t="str">
        <f>LEFT(Table1[[#This Row],[Category and Sub-Category]],FIND("/",Table1[[#This Row],[Category and Sub-Category]])-1)</f>
        <v>music</v>
      </c>
      <c r="R2472" t="str">
        <f>RIGHT(Table1[[#This Row],[Category and Sub-Category]],LEN(Table1[[#This Row],[Category and Sub-Category]])-FIND("/",Table1[[#This Row],[Category and Sub-Category]]))</f>
        <v>indie rock</v>
      </c>
      <c r="S2472" s="9">
        <f>(((Table1[[#This Row],[launched_at]]/60)/60)/24)+DATE(1970,1,1)+(-5/24)</f>
        <v>41022.866377314815</v>
      </c>
      <c r="T2472" s="9">
        <f>(((Table1[[#This Row],[deadline]]/60)/60)/24)+DATE(1970,1,1)+(-5/24)</f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1">
        <f>Table1[[#This Row],[pledged]]/Table1[[#This Row],[goal]]</f>
        <v>1.28</v>
      </c>
      <c r="P2473">
        <f>ROUND(Table1[[#This Row],[pledged]]/Table1[[#This Row],[backers_count]],0)</f>
        <v>38</v>
      </c>
      <c r="Q2473" t="str">
        <f>LEFT(Table1[[#This Row],[Category and Sub-Category]],FIND("/",Table1[[#This Row],[Category and Sub-Category]])-1)</f>
        <v>music</v>
      </c>
      <c r="R2473" t="str">
        <f>RIGHT(Table1[[#This Row],[Category and Sub-Category]],LEN(Table1[[#This Row],[Category and Sub-Category]])-FIND("/",Table1[[#This Row],[Category and Sub-Category]]))</f>
        <v>indie rock</v>
      </c>
      <c r="S2473" s="9">
        <f>(((Table1[[#This Row],[launched_at]]/60)/60)/24)+DATE(1970,1,1)+(-5/24)</f>
        <v>40893.784629629627</v>
      </c>
      <c r="T2473" s="9">
        <f>(((Table1[[#This Row],[deadline]]/60)/60)/24)+DATE(1970,1,1)+(-5/24)</f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1">
        <f>Table1[[#This Row],[pledged]]/Table1[[#This Row],[goal]]</f>
        <v>1.3576026666666667</v>
      </c>
      <c r="P2474">
        <f>ROUND(Table1[[#This Row],[pledged]]/Table1[[#This Row],[backers_count]],0)</f>
        <v>98</v>
      </c>
      <c r="Q2474" t="str">
        <f>LEFT(Table1[[#This Row],[Category and Sub-Category]],FIND("/",Table1[[#This Row],[Category and Sub-Category]])-1)</f>
        <v>music</v>
      </c>
      <c r="R2474" t="str">
        <f>RIGHT(Table1[[#This Row],[Category and Sub-Category]],LEN(Table1[[#This Row],[Category and Sub-Category]])-FIND("/",Table1[[#This Row],[Category and Sub-Category]]))</f>
        <v>indie rock</v>
      </c>
      <c r="S2474" s="9">
        <f>(((Table1[[#This Row],[launched_at]]/60)/60)/24)+DATE(1970,1,1)+(-5/24)</f>
        <v>40353.907175925924</v>
      </c>
      <c r="T2474" s="9">
        <f>(((Table1[[#This Row],[deadline]]/60)/60)/24)+DATE(1970,1,1)+(-5/24)</f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1">
        <f>Table1[[#This Row],[pledged]]/Table1[[#This Row],[goal]]</f>
        <v>1</v>
      </c>
      <c r="P2475">
        <f>ROUND(Table1[[#This Row],[pledged]]/Table1[[#This Row],[backers_count]],0)</f>
        <v>43</v>
      </c>
      <c r="Q2475" t="str">
        <f>LEFT(Table1[[#This Row],[Category and Sub-Category]],FIND("/",Table1[[#This Row],[Category and Sub-Category]])-1)</f>
        <v>music</v>
      </c>
      <c r="R2475" t="str">
        <f>RIGHT(Table1[[#This Row],[Category and Sub-Category]],LEN(Table1[[#This Row],[Category and Sub-Category]])-FIND("/",Table1[[#This Row],[Category and Sub-Category]]))</f>
        <v>indie rock</v>
      </c>
      <c r="S2475" s="9">
        <f>(((Table1[[#This Row],[launched_at]]/60)/60)/24)+DATE(1970,1,1)+(-5/24)</f>
        <v>41193.540150462963</v>
      </c>
      <c r="T2475" s="9">
        <f>(((Table1[[#This Row],[deadline]]/60)/60)/24)+DATE(1970,1,1)+(-5/24)</f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1">
        <f>Table1[[#This Row],[pledged]]/Table1[[#This Row],[goal]]</f>
        <v>1.0000360000000001</v>
      </c>
      <c r="P2476">
        <f>ROUND(Table1[[#This Row],[pledged]]/Table1[[#This Row],[backers_count]],0)</f>
        <v>132</v>
      </c>
      <c r="Q2476" t="str">
        <f>LEFT(Table1[[#This Row],[Category and Sub-Category]],FIND("/",Table1[[#This Row],[Category and Sub-Category]])-1)</f>
        <v>music</v>
      </c>
      <c r="R2476" t="str">
        <f>RIGHT(Table1[[#This Row],[Category and Sub-Category]],LEN(Table1[[#This Row],[Category and Sub-Category]])-FIND("/",Table1[[#This Row],[Category and Sub-Category]]))</f>
        <v>indie rock</v>
      </c>
      <c r="S2476" s="9">
        <f>(((Table1[[#This Row],[launched_at]]/60)/60)/24)+DATE(1970,1,1)+(-5/24)</f>
        <v>40416.80296296296</v>
      </c>
      <c r="T2476" s="9">
        <f>(((Table1[[#This Row],[deadline]]/60)/60)/24)+DATE(1970,1,1)+(-5/24)</f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1">
        <f>Table1[[#This Row],[pledged]]/Table1[[#This Row],[goal]]</f>
        <v>1.0471999999999999</v>
      </c>
      <c r="P2477">
        <f>ROUND(Table1[[#This Row],[pledged]]/Table1[[#This Row],[backers_count]],0)</f>
        <v>32</v>
      </c>
      <c r="Q2477" t="str">
        <f>LEFT(Table1[[#This Row],[Category and Sub-Category]],FIND("/",Table1[[#This Row],[Category and Sub-Category]])-1)</f>
        <v>music</v>
      </c>
      <c r="R2477" t="str">
        <f>RIGHT(Table1[[#This Row],[Category and Sub-Category]],LEN(Table1[[#This Row],[Category and Sub-Category]])-FIND("/",Table1[[#This Row],[Category and Sub-Category]]))</f>
        <v>indie rock</v>
      </c>
      <c r="S2477" s="9">
        <f>(((Table1[[#This Row],[launched_at]]/60)/60)/24)+DATE(1970,1,1)+(-5/24)</f>
        <v>40310.079340277778</v>
      </c>
      <c r="T2477" s="9">
        <f>(((Table1[[#This Row],[deadline]]/60)/60)/24)+DATE(1970,1,1)+(-5/24)</f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1">
        <f>Table1[[#This Row],[pledged]]/Table1[[#This Row],[goal]]</f>
        <v>1.050225</v>
      </c>
      <c r="P2478">
        <f>ROUND(Table1[[#This Row],[pledged]]/Table1[[#This Row],[backers_count]],0)</f>
        <v>61</v>
      </c>
      <c r="Q2478" t="str">
        <f>LEFT(Table1[[#This Row],[Category and Sub-Category]],FIND("/",Table1[[#This Row],[Category and Sub-Category]])-1)</f>
        <v>music</v>
      </c>
      <c r="R2478" t="str">
        <f>RIGHT(Table1[[#This Row],[Category and Sub-Category]],LEN(Table1[[#This Row],[Category and Sub-Category]])-FIND("/",Table1[[#This Row],[Category and Sub-Category]]))</f>
        <v>indie rock</v>
      </c>
      <c r="S2478" s="9">
        <f>(((Table1[[#This Row],[launched_at]]/60)/60)/24)+DATE(1970,1,1)+(-5/24)</f>
        <v>41913.120023148142</v>
      </c>
      <c r="T2478" s="9">
        <f>(((Table1[[#This Row],[deadline]]/60)/60)/24)+DATE(1970,1,1)+(-5/24)</f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1">
        <f>Table1[[#This Row],[pledged]]/Table1[[#This Row],[goal]]</f>
        <v>1.7133333333333334</v>
      </c>
      <c r="P2479">
        <f>ROUND(Table1[[#This Row],[pledged]]/Table1[[#This Row],[backers_count]],0)</f>
        <v>31</v>
      </c>
      <c r="Q2479" t="str">
        <f>LEFT(Table1[[#This Row],[Category and Sub-Category]],FIND("/",Table1[[#This Row],[Category and Sub-Category]])-1)</f>
        <v>music</v>
      </c>
      <c r="R2479" t="str">
        <f>RIGHT(Table1[[#This Row],[Category and Sub-Category]],LEN(Table1[[#This Row],[Category and Sub-Category]])-FIND("/",Table1[[#This Row],[Category and Sub-Category]]))</f>
        <v>indie rock</v>
      </c>
      <c r="S2479" s="9">
        <f>(((Table1[[#This Row],[launched_at]]/60)/60)/24)+DATE(1970,1,1)+(-5/24)</f>
        <v>41088.483159722222</v>
      </c>
      <c r="T2479" s="9">
        <f>(((Table1[[#This Row],[deadline]]/60)/60)/24)+DATE(1970,1,1)+(-5/24)</f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1">
        <f>Table1[[#This Row],[pledged]]/Table1[[#This Row],[goal]]</f>
        <v>1.2749999999999999</v>
      </c>
      <c r="P2480">
        <f>ROUND(Table1[[#This Row],[pledged]]/Table1[[#This Row],[backers_count]],0)</f>
        <v>129</v>
      </c>
      <c r="Q2480" t="str">
        <f>LEFT(Table1[[#This Row],[Category and Sub-Category]],FIND("/",Table1[[#This Row],[Category and Sub-Category]])-1)</f>
        <v>music</v>
      </c>
      <c r="R2480" t="str">
        <f>RIGHT(Table1[[#This Row],[Category and Sub-Category]],LEN(Table1[[#This Row],[Category and Sub-Category]])-FIND("/",Table1[[#This Row],[Category and Sub-Category]]))</f>
        <v>indie rock</v>
      </c>
      <c r="S2480" s="9">
        <f>(((Table1[[#This Row],[launched_at]]/60)/60)/24)+DATE(1970,1,1)+(-5/24)</f>
        <v>41257.742048611108</v>
      </c>
      <c r="T2480" s="9">
        <f>(((Table1[[#This Row],[deadline]]/60)/60)/24)+DATE(1970,1,1)+(-5/24)</f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1">
        <f>Table1[[#This Row],[pledged]]/Table1[[#This Row],[goal]]</f>
        <v>1.3344333333333334</v>
      </c>
      <c r="P2481">
        <f>ROUND(Table1[[#This Row],[pledged]]/Table1[[#This Row],[backers_count]],0)</f>
        <v>25</v>
      </c>
      <c r="Q2481" t="str">
        <f>LEFT(Table1[[#This Row],[Category and Sub-Category]],FIND("/",Table1[[#This Row],[Category and Sub-Category]])-1)</f>
        <v>music</v>
      </c>
      <c r="R2481" t="str">
        <f>RIGHT(Table1[[#This Row],[Category and Sub-Category]],LEN(Table1[[#This Row],[Category and Sub-Category]])-FIND("/",Table1[[#This Row],[Category and Sub-Category]]))</f>
        <v>indie rock</v>
      </c>
      <c r="S2481" s="9">
        <f>(((Table1[[#This Row],[launched_at]]/60)/60)/24)+DATE(1970,1,1)+(-5/24)</f>
        <v>41107.518449074072</v>
      </c>
      <c r="T2481" s="9">
        <f>(((Table1[[#This Row],[deadline]]/60)/60)/24)+DATE(1970,1,1)+(-5/24)</f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1">
        <f>Table1[[#This Row],[pledged]]/Table1[[#This Row],[goal]]</f>
        <v>1</v>
      </c>
      <c r="P2482">
        <f>ROUND(Table1[[#This Row],[pledged]]/Table1[[#This Row],[backers_count]],0)</f>
        <v>250</v>
      </c>
      <c r="Q2482" t="str">
        <f>LEFT(Table1[[#This Row],[Category and Sub-Category]],FIND("/",Table1[[#This Row],[Category and Sub-Category]])-1)</f>
        <v>music</v>
      </c>
      <c r="R2482" t="str">
        <f>RIGHT(Table1[[#This Row],[Category and Sub-Category]],LEN(Table1[[#This Row],[Category and Sub-Category]])-FIND("/",Table1[[#This Row],[Category and Sub-Category]]))</f>
        <v>indie rock</v>
      </c>
      <c r="S2482" s="9">
        <f>(((Table1[[#This Row],[launched_at]]/60)/60)/24)+DATE(1970,1,1)+(-5/24)</f>
        <v>42227.727824074071</v>
      </c>
      <c r="T2482" s="9">
        <f>(((Table1[[#This Row],[deadline]]/60)/60)/24)+DATE(1970,1,1)+(-5/24)</f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1">
        <f>Table1[[#This Row],[pledged]]/Table1[[#This Row],[goal]]</f>
        <v>1.1291099999999998</v>
      </c>
      <c r="P2483">
        <f>ROUND(Table1[[#This Row],[pledged]]/Table1[[#This Row],[backers_count]],0)</f>
        <v>48</v>
      </c>
      <c r="Q2483" t="str">
        <f>LEFT(Table1[[#This Row],[Category and Sub-Category]],FIND("/",Table1[[#This Row],[Category and Sub-Category]])-1)</f>
        <v>music</v>
      </c>
      <c r="R2483" t="str">
        <f>RIGHT(Table1[[#This Row],[Category and Sub-Category]],LEN(Table1[[#This Row],[Category and Sub-Category]])-FIND("/",Table1[[#This Row],[Category and Sub-Category]]))</f>
        <v>indie rock</v>
      </c>
      <c r="S2483" s="9">
        <f>(((Table1[[#This Row],[launched_at]]/60)/60)/24)+DATE(1970,1,1)+(-5/24)</f>
        <v>40999.437592592592</v>
      </c>
      <c r="T2483" s="9">
        <f>(((Table1[[#This Row],[deadline]]/60)/60)/24)+DATE(1970,1,1)+(-5/24)</f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1">
        <f>Table1[[#This Row],[pledged]]/Table1[[#This Row],[goal]]</f>
        <v>1.0009999999999999</v>
      </c>
      <c r="P2484">
        <f>ROUND(Table1[[#This Row],[pledged]]/Table1[[#This Row],[backers_count]],0)</f>
        <v>40</v>
      </c>
      <c r="Q2484" t="str">
        <f>LEFT(Table1[[#This Row],[Category and Sub-Category]],FIND("/",Table1[[#This Row],[Category and Sub-Category]])-1)</f>
        <v>music</v>
      </c>
      <c r="R2484" t="str">
        <f>RIGHT(Table1[[#This Row],[Category and Sub-Category]],LEN(Table1[[#This Row],[Category and Sub-Category]])-FIND("/",Table1[[#This Row],[Category and Sub-Category]]))</f>
        <v>indie rock</v>
      </c>
      <c r="S2484" s="9">
        <f>(((Table1[[#This Row],[launched_at]]/60)/60)/24)+DATE(1970,1,1)+(-5/24)</f>
        <v>40711.573877314811</v>
      </c>
      <c r="T2484" s="9">
        <f>(((Table1[[#This Row],[deadline]]/60)/60)/24)+DATE(1970,1,1)+(-5/24)</f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1">
        <f>Table1[[#This Row],[pledged]]/Table1[[#This Row],[goal]]</f>
        <v>1.1372727272727272</v>
      </c>
      <c r="P2485">
        <f>ROUND(Table1[[#This Row],[pledged]]/Table1[[#This Row],[backers_count]],0)</f>
        <v>66</v>
      </c>
      <c r="Q2485" t="str">
        <f>LEFT(Table1[[#This Row],[Category and Sub-Category]],FIND("/",Table1[[#This Row],[Category and Sub-Category]])-1)</f>
        <v>music</v>
      </c>
      <c r="R2485" t="str">
        <f>RIGHT(Table1[[#This Row],[Category and Sub-Category]],LEN(Table1[[#This Row],[Category and Sub-Category]])-FIND("/",Table1[[#This Row],[Category and Sub-Category]]))</f>
        <v>indie rock</v>
      </c>
      <c r="S2485" s="9">
        <f>(((Table1[[#This Row],[launched_at]]/60)/60)/24)+DATE(1970,1,1)+(-5/24)</f>
        <v>40970.541701388887</v>
      </c>
      <c r="T2485" s="9">
        <f>(((Table1[[#This Row],[deadline]]/60)/60)/24)+DATE(1970,1,1)+(-5/24)</f>
        <v>41030.500034722223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1">
        <f>Table1[[#This Row],[pledged]]/Table1[[#This Row],[goal]]</f>
        <v>1.1931742857142855</v>
      </c>
      <c r="P2486">
        <f>ROUND(Table1[[#This Row],[pledged]]/Table1[[#This Row],[backers_count]],0)</f>
        <v>46</v>
      </c>
      <c r="Q2486" t="str">
        <f>LEFT(Table1[[#This Row],[Category and Sub-Category]],FIND("/",Table1[[#This Row],[Category and Sub-Category]])-1)</f>
        <v>music</v>
      </c>
      <c r="R2486" t="str">
        <f>RIGHT(Table1[[#This Row],[Category and Sub-Category]],LEN(Table1[[#This Row],[Category and Sub-Category]])-FIND("/",Table1[[#This Row],[Category and Sub-Category]]))</f>
        <v>indie rock</v>
      </c>
      <c r="S2486" s="9">
        <f>(((Table1[[#This Row],[launched_at]]/60)/60)/24)+DATE(1970,1,1)+(-5/24)</f>
        <v>40771.708368055552</v>
      </c>
      <c r="T2486" s="9">
        <f>(((Table1[[#This Row],[deadline]]/60)/60)/24)+DATE(1970,1,1)+(-5/24)</f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1">
        <f>Table1[[#This Row],[pledged]]/Table1[[#This Row],[goal]]</f>
        <v>1.0325</v>
      </c>
      <c r="P2487">
        <f>ROUND(Table1[[#This Row],[pledged]]/Table1[[#This Row],[backers_count]],0)</f>
        <v>50</v>
      </c>
      <c r="Q2487" t="str">
        <f>LEFT(Table1[[#This Row],[Category and Sub-Category]],FIND("/",Table1[[#This Row],[Category and Sub-Category]])-1)</f>
        <v>music</v>
      </c>
      <c r="R2487" t="str">
        <f>RIGHT(Table1[[#This Row],[Category and Sub-Category]],LEN(Table1[[#This Row],[Category and Sub-Category]])-FIND("/",Table1[[#This Row],[Category and Sub-Category]]))</f>
        <v>indie rock</v>
      </c>
      <c r="S2487" s="9">
        <f>(((Table1[[#This Row],[launched_at]]/60)/60)/24)+DATE(1970,1,1)+(-5/24)</f>
        <v>40793.790266203701</v>
      </c>
      <c r="T2487" s="9">
        <f>(((Table1[[#This Row],[deadline]]/60)/60)/24)+DATE(1970,1,1)+(-5/24)</f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1">
        <f>Table1[[#This Row],[pledged]]/Table1[[#This Row],[goal]]</f>
        <v>2.6566666666666667</v>
      </c>
      <c r="P2488">
        <f>ROUND(Table1[[#This Row],[pledged]]/Table1[[#This Row],[backers_count]],0)</f>
        <v>27</v>
      </c>
      <c r="Q2488" t="str">
        <f>LEFT(Table1[[#This Row],[Category and Sub-Category]],FIND("/",Table1[[#This Row],[Category and Sub-Category]])-1)</f>
        <v>music</v>
      </c>
      <c r="R2488" t="str">
        <f>RIGHT(Table1[[#This Row],[Category and Sub-Category]],LEN(Table1[[#This Row],[Category and Sub-Category]])-FIND("/",Table1[[#This Row],[Category and Sub-Category]]))</f>
        <v>indie rock</v>
      </c>
      <c r="S2488" s="9">
        <f>(((Table1[[#This Row],[launched_at]]/60)/60)/24)+DATE(1970,1,1)+(-5/24)</f>
        <v>40991.499722222223</v>
      </c>
      <c r="T2488" s="9">
        <f>(((Table1[[#This Row],[deadline]]/60)/60)/24)+DATE(1970,1,1)+(-5/24)</f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1">
        <f>Table1[[#This Row],[pledged]]/Table1[[#This Row],[goal]]</f>
        <v>1.0005066666666667</v>
      </c>
      <c r="P2489">
        <f>ROUND(Table1[[#This Row],[pledged]]/Table1[[#This Row],[backers_count]],0)</f>
        <v>39</v>
      </c>
      <c r="Q2489" t="str">
        <f>LEFT(Table1[[#This Row],[Category and Sub-Category]],FIND("/",Table1[[#This Row],[Category and Sub-Category]])-1)</f>
        <v>music</v>
      </c>
      <c r="R2489" t="str">
        <f>RIGHT(Table1[[#This Row],[Category and Sub-Category]],LEN(Table1[[#This Row],[Category and Sub-Category]])-FIND("/",Table1[[#This Row],[Category and Sub-Category]]))</f>
        <v>indie rock</v>
      </c>
      <c r="S2489" s="9">
        <f>(((Table1[[#This Row],[launched_at]]/60)/60)/24)+DATE(1970,1,1)+(-5/24)</f>
        <v>41025.874965277777</v>
      </c>
      <c r="T2489" s="9">
        <f>(((Table1[[#This Row],[deadline]]/60)/60)/24)+DATE(1970,1,1)+(-5/24)</f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1">
        <f>Table1[[#This Row],[pledged]]/Table1[[#This Row],[goal]]</f>
        <v>1.0669999999999999</v>
      </c>
      <c r="P2490">
        <f>ROUND(Table1[[#This Row],[pledged]]/Table1[[#This Row],[backers_count]],0)</f>
        <v>49</v>
      </c>
      <c r="Q2490" t="str">
        <f>LEFT(Table1[[#This Row],[Category and Sub-Category]],FIND("/",Table1[[#This Row],[Category and Sub-Category]])-1)</f>
        <v>music</v>
      </c>
      <c r="R2490" t="str">
        <f>RIGHT(Table1[[#This Row],[Category and Sub-Category]],LEN(Table1[[#This Row],[Category and Sub-Category]])-FIND("/",Table1[[#This Row],[Category and Sub-Category]]))</f>
        <v>indie rock</v>
      </c>
      <c r="S2490" s="9">
        <f>(((Table1[[#This Row],[launched_at]]/60)/60)/24)+DATE(1970,1,1)+(-5/24)</f>
        <v>40833.424861111111</v>
      </c>
      <c r="T2490" s="9">
        <f>(((Table1[[#This Row],[deadline]]/60)/60)/24)+DATE(1970,1,1)+(-5/24)</f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1">
        <f>Table1[[#This Row],[pledged]]/Table1[[#This Row],[goal]]</f>
        <v>1.3367142857142857</v>
      </c>
      <c r="P2491">
        <f>ROUND(Table1[[#This Row],[pledged]]/Table1[[#This Row],[backers_count]],0)</f>
        <v>62</v>
      </c>
      <c r="Q2491" t="str">
        <f>LEFT(Table1[[#This Row],[Category and Sub-Category]],FIND("/",Table1[[#This Row],[Category and Sub-Category]])-1)</f>
        <v>music</v>
      </c>
      <c r="R2491" t="str">
        <f>RIGHT(Table1[[#This Row],[Category and Sub-Category]],LEN(Table1[[#This Row],[Category and Sub-Category]])-FIND("/",Table1[[#This Row],[Category and Sub-Category]]))</f>
        <v>indie rock</v>
      </c>
      <c r="S2491" s="9">
        <f>(((Table1[[#This Row],[launched_at]]/60)/60)/24)+DATE(1970,1,1)+(-5/24)</f>
        <v>41373.481932870367</v>
      </c>
      <c r="T2491" s="9">
        <f>(((Table1[[#This Row],[deadline]]/60)/60)/24)+DATE(1970,1,1)+(-5/24)</f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1">
        <f>Table1[[#This Row],[pledged]]/Table1[[#This Row],[goal]]</f>
        <v>1.214</v>
      </c>
      <c r="P2492">
        <f>ROUND(Table1[[#This Row],[pledged]]/Table1[[#This Row],[backers_count]],0)</f>
        <v>38</v>
      </c>
      <c r="Q2492" t="str">
        <f>LEFT(Table1[[#This Row],[Category and Sub-Category]],FIND("/",Table1[[#This Row],[Category and Sub-Category]])-1)</f>
        <v>music</v>
      </c>
      <c r="R2492" t="str">
        <f>RIGHT(Table1[[#This Row],[Category and Sub-Category]],LEN(Table1[[#This Row],[Category and Sub-Category]])-FIND("/",Table1[[#This Row],[Category and Sub-Category]]))</f>
        <v>indie rock</v>
      </c>
      <c r="S2492" s="9">
        <f>(((Table1[[#This Row],[launched_at]]/60)/60)/24)+DATE(1970,1,1)+(-5/24)</f>
        <v>41023.019398148142</v>
      </c>
      <c r="T2492" s="9">
        <f>(((Table1[[#This Row],[deadline]]/60)/60)/24)+DATE(1970,1,1)+(-5/24)</f>
        <v>41083.019398148142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1">
        <f>Table1[[#This Row],[pledged]]/Table1[[#This Row],[goal]]</f>
        <v>1.032</v>
      </c>
      <c r="P2493">
        <f>ROUND(Table1[[#This Row],[pledged]]/Table1[[#This Row],[backers_count]],0)</f>
        <v>52</v>
      </c>
      <c r="Q2493" t="str">
        <f>LEFT(Table1[[#This Row],[Category and Sub-Category]],FIND("/",Table1[[#This Row],[Category and Sub-Category]])-1)</f>
        <v>music</v>
      </c>
      <c r="R2493" t="str">
        <f>RIGHT(Table1[[#This Row],[Category and Sub-Category]],LEN(Table1[[#This Row],[Category and Sub-Category]])-FIND("/",Table1[[#This Row],[Category and Sub-Category]]))</f>
        <v>indie rock</v>
      </c>
      <c r="S2493" s="9">
        <f>(((Table1[[#This Row],[launched_at]]/60)/60)/24)+DATE(1970,1,1)+(-5/24)</f>
        <v>40542.630949074075</v>
      </c>
      <c r="T2493" s="9">
        <f>(((Table1[[#This Row],[deadline]]/60)/60)/24)+DATE(1970,1,1)+(-5/24)</f>
        <v>40558.868749999994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1">
        <f>Table1[[#This Row],[pledged]]/Table1[[#This Row],[goal]]</f>
        <v>1.25</v>
      </c>
      <c r="P2494">
        <f>ROUND(Table1[[#This Row],[pledged]]/Table1[[#This Row],[backers_count]],0)</f>
        <v>28</v>
      </c>
      <c r="Q2494" t="str">
        <f>LEFT(Table1[[#This Row],[Category and Sub-Category]],FIND("/",Table1[[#This Row],[Category and Sub-Category]])-1)</f>
        <v>music</v>
      </c>
      <c r="R2494" t="str">
        <f>RIGHT(Table1[[#This Row],[Category and Sub-Category]],LEN(Table1[[#This Row],[Category and Sub-Category]])-FIND("/",Table1[[#This Row],[Category and Sub-Category]]))</f>
        <v>indie rock</v>
      </c>
      <c r="S2494" s="9">
        <f>(((Table1[[#This Row],[launched_at]]/60)/60)/24)+DATE(1970,1,1)+(-5/24)</f>
        <v>41024.777638888889</v>
      </c>
      <c r="T2494" s="9">
        <f>(((Table1[[#This Row],[deadline]]/60)/60)/24)+DATE(1970,1,1)+(-5/24)</f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1">
        <f>Table1[[#This Row],[pledged]]/Table1[[#This Row],[goal]]</f>
        <v>1.2869999999999999</v>
      </c>
      <c r="P2495">
        <f>ROUND(Table1[[#This Row],[pledged]]/Table1[[#This Row],[backers_count]],0)</f>
        <v>99</v>
      </c>
      <c r="Q2495" t="str">
        <f>LEFT(Table1[[#This Row],[Category and Sub-Category]],FIND("/",Table1[[#This Row],[Category and Sub-Category]])-1)</f>
        <v>music</v>
      </c>
      <c r="R2495" t="str">
        <f>RIGHT(Table1[[#This Row],[Category and Sub-Category]],LEN(Table1[[#This Row],[Category and Sub-Category]])-FIND("/",Table1[[#This Row],[Category and Sub-Category]]))</f>
        <v>indie rock</v>
      </c>
      <c r="S2495" s="9">
        <f>(((Table1[[#This Row],[launched_at]]/60)/60)/24)+DATE(1970,1,1)+(-5/24)</f>
        <v>41347.959953703699</v>
      </c>
      <c r="T2495" s="9">
        <f>(((Table1[[#This Row],[deadline]]/60)/60)/24)+DATE(1970,1,1)+(-5/24)</f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1">
        <f>Table1[[#This Row],[pledged]]/Table1[[#This Row],[goal]]</f>
        <v>1.0100533333333332</v>
      </c>
      <c r="P2496">
        <f>ROUND(Table1[[#This Row],[pledged]]/Table1[[#This Row],[backers_count]],0)</f>
        <v>39</v>
      </c>
      <c r="Q2496" t="str">
        <f>LEFT(Table1[[#This Row],[Category and Sub-Category]],FIND("/",Table1[[#This Row],[Category and Sub-Category]])-1)</f>
        <v>music</v>
      </c>
      <c r="R2496" t="str">
        <f>RIGHT(Table1[[#This Row],[Category and Sub-Category]],LEN(Table1[[#This Row],[Category and Sub-Category]])-FIND("/",Table1[[#This Row],[Category and Sub-Category]]))</f>
        <v>indie rock</v>
      </c>
      <c r="S2496" s="9">
        <f>(((Table1[[#This Row],[launched_at]]/60)/60)/24)+DATE(1970,1,1)+(-5/24)</f>
        <v>41022.436851851846</v>
      </c>
      <c r="T2496" s="9">
        <f>(((Table1[[#This Row],[deadline]]/60)/60)/24)+DATE(1970,1,1)+(-5/24)</f>
        <v>41052.436851851846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1">
        <f>Table1[[#This Row],[pledged]]/Table1[[#This Row],[goal]]</f>
        <v>1.2753666666666665</v>
      </c>
      <c r="P2497">
        <f>ROUND(Table1[[#This Row],[pledged]]/Table1[[#This Row],[backers_count]],0)</f>
        <v>46</v>
      </c>
      <c r="Q2497" t="str">
        <f>LEFT(Table1[[#This Row],[Category and Sub-Category]],FIND("/",Table1[[#This Row],[Category and Sub-Category]])-1)</f>
        <v>music</v>
      </c>
      <c r="R2497" t="str">
        <f>RIGHT(Table1[[#This Row],[Category and Sub-Category]],LEN(Table1[[#This Row],[Category and Sub-Category]])-FIND("/",Table1[[#This Row],[Category and Sub-Category]]))</f>
        <v>indie rock</v>
      </c>
      <c r="S2497" s="9">
        <f>(((Table1[[#This Row],[launched_at]]/60)/60)/24)+DATE(1970,1,1)+(-5/24)</f>
        <v>41036.738136574073</v>
      </c>
      <c r="T2497" s="9">
        <f>(((Table1[[#This Row],[deadline]]/60)/60)/24)+DATE(1970,1,1)+(-5/24)</f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1">
        <f>Table1[[#This Row],[pledged]]/Table1[[#This Row],[goal]]</f>
        <v>1</v>
      </c>
      <c r="P2498">
        <f>ROUND(Table1[[#This Row],[pledged]]/Table1[[#This Row],[backers_count]],0)</f>
        <v>600</v>
      </c>
      <c r="Q2498" t="str">
        <f>LEFT(Table1[[#This Row],[Category and Sub-Category]],FIND("/",Table1[[#This Row],[Category and Sub-Category]])-1)</f>
        <v>music</v>
      </c>
      <c r="R2498" t="str">
        <f>RIGHT(Table1[[#This Row],[Category and Sub-Category]],LEN(Table1[[#This Row],[Category and Sub-Category]])-FIND("/",Table1[[#This Row],[Category and Sub-Category]]))</f>
        <v>indie rock</v>
      </c>
      <c r="S2498" s="9">
        <f>(((Table1[[#This Row],[launched_at]]/60)/60)/24)+DATE(1970,1,1)+(-5/24)</f>
        <v>41327.788101851853</v>
      </c>
      <c r="T2498" s="9">
        <f>(((Table1[[#This Row],[deadline]]/60)/60)/24)+DATE(1970,1,1)+(-5/24)</f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1">
        <f>Table1[[#This Row],[pledged]]/Table1[[#This Row],[goal]]</f>
        <v>1.127715</v>
      </c>
      <c r="P2499">
        <f>ROUND(Table1[[#This Row],[pledged]]/Table1[[#This Row],[backers_count]],0)</f>
        <v>81</v>
      </c>
      <c r="Q2499" t="str">
        <f>LEFT(Table1[[#This Row],[Category and Sub-Category]],FIND("/",Table1[[#This Row],[Category and Sub-Category]])-1)</f>
        <v>music</v>
      </c>
      <c r="R2499" t="str">
        <f>RIGHT(Table1[[#This Row],[Category and Sub-Category]],LEN(Table1[[#This Row],[Category and Sub-Category]])-FIND("/",Table1[[#This Row],[Category and Sub-Category]]))</f>
        <v>indie rock</v>
      </c>
      <c r="S2499" s="9">
        <f>(((Table1[[#This Row],[launched_at]]/60)/60)/24)+DATE(1970,1,1)+(-5/24)</f>
        <v>40730.670578703699</v>
      </c>
      <c r="T2499" s="9">
        <f>(((Table1[[#This Row],[deadline]]/60)/60)/24)+DATE(1970,1,1)+(-5/24)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1">
        <f>Table1[[#This Row],[pledged]]/Table1[[#This Row],[goal]]</f>
        <v>1.056</v>
      </c>
      <c r="P2500">
        <f>ROUND(Table1[[#This Row],[pledged]]/Table1[[#This Row],[backers_count]],0)</f>
        <v>53</v>
      </c>
      <c r="Q2500" t="str">
        <f>LEFT(Table1[[#This Row],[Category and Sub-Category]],FIND("/",Table1[[#This Row],[Category and Sub-Category]])-1)</f>
        <v>music</v>
      </c>
      <c r="R2500" t="str">
        <f>RIGHT(Table1[[#This Row],[Category and Sub-Category]],LEN(Table1[[#This Row],[Category and Sub-Category]])-FIND("/",Table1[[#This Row],[Category and Sub-Category]]))</f>
        <v>indie rock</v>
      </c>
      <c r="S2500" s="9">
        <f>(((Table1[[#This Row],[launched_at]]/60)/60)/24)+DATE(1970,1,1)+(-5/24)</f>
        <v>42017.759108796294</v>
      </c>
      <c r="T2500" s="9">
        <f>(((Table1[[#This Row],[deadline]]/60)/60)/24)+DATE(1970,1,1)+(-5/24)</f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1">
        <f>Table1[[#This Row],[pledged]]/Table1[[#This Row],[goal]]</f>
        <v>2.0262500000000001</v>
      </c>
      <c r="P2501">
        <f>ROUND(Table1[[#This Row],[pledged]]/Table1[[#This Row],[backers_count]],0)</f>
        <v>48</v>
      </c>
      <c r="Q2501" t="str">
        <f>LEFT(Table1[[#This Row],[Category and Sub-Category]],FIND("/",Table1[[#This Row],[Category and Sub-Category]])-1)</f>
        <v>music</v>
      </c>
      <c r="R2501" t="str">
        <f>RIGHT(Table1[[#This Row],[Category and Sub-Category]],LEN(Table1[[#This Row],[Category and Sub-Category]])-FIND("/",Table1[[#This Row],[Category and Sub-Category]]))</f>
        <v>indie rock</v>
      </c>
      <c r="S2501" s="9">
        <f>(((Table1[[#This Row],[launched_at]]/60)/60)/24)+DATE(1970,1,1)+(-5/24)</f>
        <v>41226.440243055549</v>
      </c>
      <c r="T2501" s="9">
        <f>(((Table1[[#This Row],[deadline]]/60)/60)/24)+DATE(1970,1,1)+(-5/24)</f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1">
        <f>Table1[[#This Row],[pledged]]/Table1[[#This Row],[goal]]</f>
        <v>1.1333333333333333</v>
      </c>
      <c r="P2502">
        <f>ROUND(Table1[[#This Row],[pledged]]/Table1[[#This Row],[backers_count]],0)</f>
        <v>23</v>
      </c>
      <c r="Q2502" t="str">
        <f>LEFT(Table1[[#This Row],[Category and Sub-Category]],FIND("/",Table1[[#This Row],[Category and Sub-Category]])-1)</f>
        <v>music</v>
      </c>
      <c r="R2502" t="str">
        <f>RIGHT(Table1[[#This Row],[Category and Sub-Category]],LEN(Table1[[#This Row],[Category and Sub-Category]])-FIND("/",Table1[[#This Row],[Category and Sub-Category]]))</f>
        <v>indie rock</v>
      </c>
      <c r="S2502" s="9">
        <f>(((Table1[[#This Row],[launched_at]]/60)/60)/24)+DATE(1970,1,1)+(-5/24)</f>
        <v>41053.564525462964</v>
      </c>
      <c r="T2502" s="9">
        <f>(((Table1[[#This Row],[deadline]]/60)/60)/24)+DATE(1970,1,1)+(-5/24)</f>
        <v>41083.564525462964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1">
        <f>Table1[[#This Row],[pledged]]/Table1[[#This Row],[goal]]</f>
        <v>2.5545454545454545E-2</v>
      </c>
      <c r="P2503">
        <f>ROUND(Table1[[#This Row],[pledged]]/Table1[[#This Row],[backers_count]],0)</f>
        <v>40</v>
      </c>
      <c r="Q2503" t="str">
        <f>LEFT(Table1[[#This Row],[Category and Sub-Category]],FIND("/",Table1[[#This Row],[Category and Sub-Category]])-1)</f>
        <v>food</v>
      </c>
      <c r="R2503" t="str">
        <f>RIGHT(Table1[[#This Row],[Category and Sub-Category]],LEN(Table1[[#This Row],[Category and Sub-Category]])-FIND("/",Table1[[#This Row],[Category and Sub-Category]]))</f>
        <v>restaurants</v>
      </c>
      <c r="S2503" s="9">
        <f>(((Table1[[#This Row],[launched_at]]/60)/60)/24)+DATE(1970,1,1)+(-5/24)</f>
        <v>42244.568333333329</v>
      </c>
      <c r="T2503" s="9">
        <f>(((Table1[[#This Row],[deadline]]/60)/60)/24)+DATE(1970,1,1)+(-5/24)</f>
        <v>42274.568333333329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1">
        <f>Table1[[#This Row],[pledged]]/Table1[[#This Row],[goal]]</f>
        <v>7.8181818181818181E-4</v>
      </c>
      <c r="P2504">
        <f>ROUND(Table1[[#This Row],[pledged]]/Table1[[#This Row],[backers_count]],0)</f>
        <v>17</v>
      </c>
      <c r="Q2504" t="str">
        <f>LEFT(Table1[[#This Row],[Category and Sub-Category]],FIND("/",Table1[[#This Row],[Category and Sub-Category]])-1)</f>
        <v>food</v>
      </c>
      <c r="R2504" t="str">
        <f>RIGHT(Table1[[#This Row],[Category and Sub-Category]],LEN(Table1[[#This Row],[Category and Sub-Category]])-FIND("/",Table1[[#This Row],[Category and Sub-Category]]))</f>
        <v>restaurants</v>
      </c>
      <c r="S2504" s="9">
        <f>(((Table1[[#This Row],[launched_at]]/60)/60)/24)+DATE(1970,1,1)+(-5/24)</f>
        <v>41858.617106481477</v>
      </c>
      <c r="T2504" s="9">
        <f>(((Table1[[#This Row],[deadline]]/60)/60)/24)+DATE(1970,1,1)+(-5/24)</f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1">
        <f>Table1[[#This Row],[pledged]]/Table1[[#This Row],[goal]]</f>
        <v>0</v>
      </c>
      <c r="P2505" t="e">
        <f>ROUND(Table1[[#This Row],[pledged]]/Table1[[#This Row],[backers_count]],0)</f>
        <v>#DIV/0!</v>
      </c>
      <c r="Q2505" t="str">
        <f>LEFT(Table1[[#This Row],[Category and Sub-Category]],FIND("/",Table1[[#This Row],[Category and Sub-Category]])-1)</f>
        <v>food</v>
      </c>
      <c r="R2505" t="str">
        <f>RIGHT(Table1[[#This Row],[Category and Sub-Category]],LEN(Table1[[#This Row],[Category and Sub-Category]])-FIND("/",Table1[[#This Row],[Category and Sub-Category]]))</f>
        <v>restaurants</v>
      </c>
      <c r="S2505" s="9">
        <f>(((Table1[[#This Row],[launched_at]]/60)/60)/24)+DATE(1970,1,1)+(-5/24)</f>
        <v>42498.691064814811</v>
      </c>
      <c r="T2505" s="9">
        <f>(((Table1[[#This Row],[deadline]]/60)/60)/24)+DATE(1970,1,1)+(-5/24)</f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1">
        <f>Table1[[#This Row],[pledged]]/Table1[[#This Row],[goal]]</f>
        <v>0</v>
      </c>
      <c r="P2506" t="e">
        <f>ROUND(Table1[[#This Row],[pledged]]/Table1[[#This Row],[backers_count]],0)</f>
        <v>#DIV/0!</v>
      </c>
      <c r="Q2506" t="str">
        <f>LEFT(Table1[[#This Row],[Category and Sub-Category]],FIND("/",Table1[[#This Row],[Category and Sub-Category]])-1)</f>
        <v>food</v>
      </c>
      <c r="R2506" t="str">
        <f>RIGHT(Table1[[#This Row],[Category and Sub-Category]],LEN(Table1[[#This Row],[Category and Sub-Category]])-FIND("/",Table1[[#This Row],[Category and Sub-Category]]))</f>
        <v>restaurants</v>
      </c>
      <c r="S2506" s="9">
        <f>(((Table1[[#This Row],[launched_at]]/60)/60)/24)+DATE(1970,1,1)+(-5/24)</f>
        <v>41927.807106481479</v>
      </c>
      <c r="T2506" s="9">
        <f>(((Table1[[#This Row],[deadline]]/60)/60)/24)+DATE(1970,1,1)+(-5/24)</f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1">
        <f>Table1[[#This Row],[pledged]]/Table1[[#This Row],[goal]]</f>
        <v>0</v>
      </c>
      <c r="P2507" t="e">
        <f>ROUND(Table1[[#This Row],[pledged]]/Table1[[#This Row],[backers_count]],0)</f>
        <v>#DIV/0!</v>
      </c>
      <c r="Q2507" t="str">
        <f>LEFT(Table1[[#This Row],[Category and Sub-Category]],FIND("/",Table1[[#This Row],[Category and Sub-Category]])-1)</f>
        <v>food</v>
      </c>
      <c r="R2507" t="str">
        <f>RIGHT(Table1[[#This Row],[Category and Sub-Category]],LEN(Table1[[#This Row],[Category and Sub-Category]])-FIND("/",Table1[[#This Row],[Category and Sub-Category]]))</f>
        <v>restaurants</v>
      </c>
      <c r="S2507" s="9">
        <f>(((Table1[[#This Row],[launched_at]]/60)/60)/24)+DATE(1970,1,1)+(-5/24)</f>
        <v>42046.847407407404</v>
      </c>
      <c r="T2507" s="9">
        <f>(((Table1[[#This Row],[deadline]]/60)/60)/24)+DATE(1970,1,1)+(-5/24)</f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1">
        <f>Table1[[#This Row],[pledged]]/Table1[[#This Row],[goal]]</f>
        <v>6.0000000000000001E-3</v>
      </c>
      <c r="P2508">
        <f>ROUND(Table1[[#This Row],[pledged]]/Table1[[#This Row],[backers_count]],0)</f>
        <v>15</v>
      </c>
      <c r="Q2508" t="str">
        <f>LEFT(Table1[[#This Row],[Category and Sub-Category]],FIND("/",Table1[[#This Row],[Category and Sub-Category]])-1)</f>
        <v>food</v>
      </c>
      <c r="R2508" t="str">
        <f>RIGHT(Table1[[#This Row],[Category and Sub-Category]],LEN(Table1[[#This Row],[Category and Sub-Category]])-FIND("/",Table1[[#This Row],[Category and Sub-Category]]))</f>
        <v>restaurants</v>
      </c>
      <c r="S2508" s="9">
        <f>(((Table1[[#This Row],[launched_at]]/60)/60)/24)+DATE(1970,1,1)+(-5/24)</f>
        <v>42258.088761574072</v>
      </c>
      <c r="T2508" s="9">
        <f>(((Table1[[#This Row],[deadline]]/60)/60)/24)+DATE(1970,1,1)+(-5/24)</f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1">
        <f>Table1[[#This Row],[pledged]]/Table1[[#This Row],[goal]]</f>
        <v>0</v>
      </c>
      <c r="P2509" t="e">
        <f>ROUND(Table1[[#This Row],[pledged]]/Table1[[#This Row],[backers_count]],0)</f>
        <v>#DIV/0!</v>
      </c>
      <c r="Q2509" t="str">
        <f>LEFT(Table1[[#This Row],[Category and Sub-Category]],FIND("/",Table1[[#This Row],[Category and Sub-Category]])-1)</f>
        <v>food</v>
      </c>
      <c r="R2509" t="str">
        <f>RIGHT(Table1[[#This Row],[Category and Sub-Category]],LEN(Table1[[#This Row],[Category and Sub-Category]])-FIND("/",Table1[[#This Row],[Category and Sub-Category]]))</f>
        <v>restaurants</v>
      </c>
      <c r="S2509" s="9">
        <f>(((Table1[[#This Row],[launched_at]]/60)/60)/24)+DATE(1970,1,1)+(-5/24)</f>
        <v>42104.864629629628</v>
      </c>
      <c r="T2509" s="9">
        <f>(((Table1[[#This Row],[deadline]]/60)/60)/24)+DATE(1970,1,1)+(-5/24)</f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1">
        <f>Table1[[#This Row],[pledged]]/Table1[[#This Row],[goal]]</f>
        <v>0</v>
      </c>
      <c r="P2510" t="e">
        <f>ROUND(Table1[[#This Row],[pledged]]/Table1[[#This Row],[backers_count]],0)</f>
        <v>#DIV/0!</v>
      </c>
      <c r="Q2510" t="str">
        <f>LEFT(Table1[[#This Row],[Category and Sub-Category]],FIND("/",Table1[[#This Row],[Category and Sub-Category]])-1)</f>
        <v>food</v>
      </c>
      <c r="R2510" t="str">
        <f>RIGHT(Table1[[#This Row],[Category and Sub-Category]],LEN(Table1[[#This Row],[Category and Sub-Category]])-FIND("/",Table1[[#This Row],[Category and Sub-Category]]))</f>
        <v>restaurants</v>
      </c>
      <c r="S2510" s="9">
        <f>(((Table1[[#This Row],[launched_at]]/60)/60)/24)+DATE(1970,1,1)+(-5/24)</f>
        <v>41835.743449074071</v>
      </c>
      <c r="T2510" s="9">
        <f>(((Table1[[#This Row],[deadline]]/60)/60)/24)+DATE(1970,1,1)+(-5/24)</f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1">
        <f>Table1[[#This Row],[pledged]]/Table1[[#This Row],[goal]]</f>
        <v>1.0526315789473684E-2</v>
      </c>
      <c r="P2511">
        <f>ROUND(Table1[[#This Row],[pledged]]/Table1[[#This Row],[backers_count]],0)</f>
        <v>36</v>
      </c>
      <c r="Q2511" t="str">
        <f>LEFT(Table1[[#This Row],[Category and Sub-Category]],FIND("/",Table1[[#This Row],[Category and Sub-Category]])-1)</f>
        <v>food</v>
      </c>
      <c r="R2511" t="str">
        <f>RIGHT(Table1[[#This Row],[Category and Sub-Category]],LEN(Table1[[#This Row],[Category and Sub-Category]])-FIND("/",Table1[[#This Row],[Category and Sub-Category]]))</f>
        <v>restaurants</v>
      </c>
      <c r="S2511" s="9">
        <f>(((Table1[[#This Row],[launched_at]]/60)/60)/24)+DATE(1970,1,1)+(-5/24)</f>
        <v>42058.601261574069</v>
      </c>
      <c r="T2511" s="9">
        <f>(((Table1[[#This Row],[deadline]]/60)/60)/24)+DATE(1970,1,1)+(-5/24)</f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1">
        <f>Table1[[#This Row],[pledged]]/Table1[[#This Row],[goal]]</f>
        <v>1.5E-3</v>
      </c>
      <c r="P2512">
        <f>ROUND(Table1[[#This Row],[pledged]]/Table1[[#This Row],[backers_count]],0)</f>
        <v>38</v>
      </c>
      <c r="Q2512" t="str">
        <f>LEFT(Table1[[#This Row],[Category and Sub-Category]],FIND("/",Table1[[#This Row],[Category and Sub-Category]])-1)</f>
        <v>food</v>
      </c>
      <c r="R2512" t="str">
        <f>RIGHT(Table1[[#This Row],[Category and Sub-Category]],LEN(Table1[[#This Row],[Category and Sub-Category]])-FIND("/",Table1[[#This Row],[Category and Sub-Category]]))</f>
        <v>restaurants</v>
      </c>
      <c r="S2512" s="9">
        <f>(((Table1[[#This Row],[launched_at]]/60)/60)/24)+DATE(1970,1,1)+(-5/24)</f>
        <v>42078.78902777777</v>
      </c>
      <c r="T2512" s="9">
        <f>(((Table1[[#This Row],[deadline]]/60)/60)/24)+DATE(1970,1,1)+(-5/24)</f>
        <v>42138.78902777777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1">
        <f>Table1[[#This Row],[pledged]]/Table1[[#This Row],[goal]]</f>
        <v>0</v>
      </c>
      <c r="P2513" t="e">
        <f>ROUND(Table1[[#This Row],[pledged]]/Table1[[#This Row],[backers_count]],0)</f>
        <v>#DIV/0!</v>
      </c>
      <c r="Q2513" t="str">
        <f>LEFT(Table1[[#This Row],[Category and Sub-Category]],FIND("/",Table1[[#This Row],[Category and Sub-Category]])-1)</f>
        <v>food</v>
      </c>
      <c r="R2513" t="str">
        <f>RIGHT(Table1[[#This Row],[Category and Sub-Category]],LEN(Table1[[#This Row],[Category and Sub-Category]])-FIND("/",Table1[[#This Row],[Category and Sub-Category]]))</f>
        <v>restaurants</v>
      </c>
      <c r="S2513" s="9">
        <f>(((Table1[[#This Row],[launched_at]]/60)/60)/24)+DATE(1970,1,1)+(-5/24)</f>
        <v>42371.238576388881</v>
      </c>
      <c r="T2513" s="9">
        <f>(((Table1[[#This Row],[deadline]]/60)/60)/24)+DATE(1970,1,1)+(-5/24)</f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1">
        <f>Table1[[#This Row],[pledged]]/Table1[[#This Row],[goal]]</f>
        <v>0</v>
      </c>
      <c r="P2514" t="e">
        <f>ROUND(Table1[[#This Row],[pledged]]/Table1[[#This Row],[backers_count]],0)</f>
        <v>#DIV/0!</v>
      </c>
      <c r="Q2514" t="str">
        <f>LEFT(Table1[[#This Row],[Category and Sub-Category]],FIND("/",Table1[[#This Row],[Category and Sub-Category]])-1)</f>
        <v>food</v>
      </c>
      <c r="R2514" t="str">
        <f>RIGHT(Table1[[#This Row],[Category and Sub-Category]],LEN(Table1[[#This Row],[Category and Sub-Category]])-FIND("/",Table1[[#This Row],[Category and Sub-Category]]))</f>
        <v>restaurants</v>
      </c>
      <c r="S2514" s="9">
        <f>(((Table1[[#This Row],[launched_at]]/60)/60)/24)+DATE(1970,1,1)+(-5/24)</f>
        <v>41971.668530092589</v>
      </c>
      <c r="T2514" s="9">
        <f>(((Table1[[#This Row],[deadline]]/60)/60)/24)+DATE(1970,1,1)+(-5/24)</f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1">
        <f>Table1[[#This Row],[pledged]]/Table1[[#This Row],[goal]]</f>
        <v>0</v>
      </c>
      <c r="P2515" t="e">
        <f>ROUND(Table1[[#This Row],[pledged]]/Table1[[#This Row],[backers_count]],0)</f>
        <v>#DIV/0!</v>
      </c>
      <c r="Q2515" t="str">
        <f>LEFT(Table1[[#This Row],[Category and Sub-Category]],FIND("/",Table1[[#This Row],[Category and Sub-Category]])-1)</f>
        <v>food</v>
      </c>
      <c r="R2515" t="str">
        <f>RIGHT(Table1[[#This Row],[Category and Sub-Category]],LEN(Table1[[#This Row],[Category and Sub-Category]])-FIND("/",Table1[[#This Row],[Category and Sub-Category]]))</f>
        <v>restaurants</v>
      </c>
      <c r="S2515" s="9">
        <f>(((Table1[[#This Row],[launched_at]]/60)/60)/24)+DATE(1970,1,1)+(-5/24)</f>
        <v>42731.798483796294</v>
      </c>
      <c r="T2515" s="9">
        <f>(((Table1[[#This Row],[deadline]]/60)/60)/24)+DATE(1970,1,1)+(-5/24)</f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1">
        <f>Table1[[#This Row],[pledged]]/Table1[[#This Row],[goal]]</f>
        <v>1.7500000000000002E-2</v>
      </c>
      <c r="P2516">
        <f>ROUND(Table1[[#This Row],[pledged]]/Table1[[#This Row],[backers_count]],0)</f>
        <v>53</v>
      </c>
      <c r="Q2516" t="str">
        <f>LEFT(Table1[[#This Row],[Category and Sub-Category]],FIND("/",Table1[[#This Row],[Category and Sub-Category]])-1)</f>
        <v>food</v>
      </c>
      <c r="R2516" t="str">
        <f>RIGHT(Table1[[#This Row],[Category and Sub-Category]],LEN(Table1[[#This Row],[Category and Sub-Category]])-FIND("/",Table1[[#This Row],[Category and Sub-Category]]))</f>
        <v>restaurants</v>
      </c>
      <c r="S2516" s="9">
        <f>(((Table1[[#This Row],[launched_at]]/60)/60)/24)+DATE(1970,1,1)+(-5/24)</f>
        <v>41854.181446759256</v>
      </c>
      <c r="T2516" s="9">
        <f>(((Table1[[#This Row],[deadline]]/60)/60)/24)+DATE(1970,1,1)+(-5/24)</f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1">
        <f>Table1[[#This Row],[pledged]]/Table1[[#This Row],[goal]]</f>
        <v>0.186</v>
      </c>
      <c r="P2517">
        <f>ROUND(Table1[[#This Row],[pledged]]/Table1[[#This Row],[backers_count]],0)</f>
        <v>78</v>
      </c>
      <c r="Q2517" t="str">
        <f>LEFT(Table1[[#This Row],[Category and Sub-Category]],FIND("/",Table1[[#This Row],[Category and Sub-Category]])-1)</f>
        <v>food</v>
      </c>
      <c r="R2517" t="str">
        <f>RIGHT(Table1[[#This Row],[Category and Sub-Category]],LEN(Table1[[#This Row],[Category and Sub-Category]])-FIND("/",Table1[[#This Row],[Category and Sub-Category]]))</f>
        <v>restaurants</v>
      </c>
      <c r="S2517" s="9">
        <f>(((Table1[[#This Row],[launched_at]]/60)/60)/24)+DATE(1970,1,1)+(-5/24)</f>
        <v>42027.63140046296</v>
      </c>
      <c r="T2517" s="9">
        <f>(((Table1[[#This Row],[deadline]]/60)/60)/24)+DATE(1970,1,1)+(-5/24)</f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1">
        <f>Table1[[#This Row],[pledged]]/Table1[[#This Row],[goal]]</f>
        <v>0</v>
      </c>
      <c r="P2518" t="e">
        <f>ROUND(Table1[[#This Row],[pledged]]/Table1[[#This Row],[backers_count]],0)</f>
        <v>#DIV/0!</v>
      </c>
      <c r="Q2518" t="str">
        <f>LEFT(Table1[[#This Row],[Category and Sub-Category]],FIND("/",Table1[[#This Row],[Category and Sub-Category]])-1)</f>
        <v>food</v>
      </c>
      <c r="R2518" t="str">
        <f>RIGHT(Table1[[#This Row],[Category and Sub-Category]],LEN(Table1[[#This Row],[Category and Sub-Category]])-FIND("/",Table1[[#This Row],[Category and Sub-Category]]))</f>
        <v>restaurants</v>
      </c>
      <c r="S2518" s="9">
        <f>(((Table1[[#This Row],[launched_at]]/60)/60)/24)+DATE(1970,1,1)+(-5/24)</f>
        <v>41942.445046296292</v>
      </c>
      <c r="T2518" s="9">
        <f>(((Table1[[#This Row],[deadline]]/60)/60)/24)+DATE(1970,1,1)+(-5/24)</f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1">
        <f>Table1[[#This Row],[pledged]]/Table1[[#This Row],[goal]]</f>
        <v>9.8166666666666666E-2</v>
      </c>
      <c r="P2519">
        <f>ROUND(Table1[[#This Row],[pledged]]/Table1[[#This Row],[backers_count]],0)</f>
        <v>54</v>
      </c>
      <c r="Q2519" t="str">
        <f>LEFT(Table1[[#This Row],[Category and Sub-Category]],FIND("/",Table1[[#This Row],[Category and Sub-Category]])-1)</f>
        <v>food</v>
      </c>
      <c r="R2519" t="str">
        <f>RIGHT(Table1[[#This Row],[Category and Sub-Category]],LEN(Table1[[#This Row],[Category and Sub-Category]])-FIND("/",Table1[[#This Row],[Category and Sub-Category]]))</f>
        <v>restaurants</v>
      </c>
      <c r="S2519" s="9">
        <f>(((Table1[[#This Row],[launched_at]]/60)/60)/24)+DATE(1970,1,1)+(-5/24)</f>
        <v>42052.594097222223</v>
      </c>
      <c r="T2519" s="9">
        <f>(((Table1[[#This Row],[deadline]]/60)/60)/24)+DATE(1970,1,1)+(-5/24)</f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1">
        <f>Table1[[#This Row],[pledged]]/Table1[[#This Row],[goal]]</f>
        <v>0</v>
      </c>
      <c r="P2520" t="e">
        <f>ROUND(Table1[[#This Row],[pledged]]/Table1[[#This Row],[backers_count]],0)</f>
        <v>#DIV/0!</v>
      </c>
      <c r="Q2520" t="str">
        <f>LEFT(Table1[[#This Row],[Category and Sub-Category]],FIND("/",Table1[[#This Row],[Category and Sub-Category]])-1)</f>
        <v>food</v>
      </c>
      <c r="R2520" t="str">
        <f>RIGHT(Table1[[#This Row],[Category and Sub-Category]],LEN(Table1[[#This Row],[Category and Sub-Category]])-FIND("/",Table1[[#This Row],[Category and Sub-Category]]))</f>
        <v>restaurants</v>
      </c>
      <c r="S2520" s="9">
        <f>(((Table1[[#This Row],[launched_at]]/60)/60)/24)+DATE(1970,1,1)+(-5/24)</f>
        <v>41926.472546296296</v>
      </c>
      <c r="T2520" s="9">
        <f>(((Table1[[#This Row],[deadline]]/60)/60)/24)+DATE(1970,1,1)+(-5/24)</f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1">
        <f>Table1[[#This Row],[pledged]]/Table1[[#This Row],[goal]]</f>
        <v>4.3333333333333331E-4</v>
      </c>
      <c r="P2521">
        <f>ROUND(Table1[[#This Row],[pledged]]/Table1[[#This Row],[backers_count]],0)</f>
        <v>16</v>
      </c>
      <c r="Q2521" t="str">
        <f>LEFT(Table1[[#This Row],[Category and Sub-Category]],FIND("/",Table1[[#This Row],[Category and Sub-Category]])-1)</f>
        <v>food</v>
      </c>
      <c r="R2521" t="str">
        <f>RIGHT(Table1[[#This Row],[Category and Sub-Category]],LEN(Table1[[#This Row],[Category and Sub-Category]])-FIND("/",Table1[[#This Row],[Category and Sub-Category]]))</f>
        <v>restaurants</v>
      </c>
      <c r="S2521" s="9">
        <f>(((Table1[[#This Row],[launched_at]]/60)/60)/24)+DATE(1970,1,1)+(-5/24)</f>
        <v>41808.946805555555</v>
      </c>
      <c r="T2521" s="9">
        <f>(((Table1[[#This Row],[deadline]]/60)/60)/24)+DATE(1970,1,1)+(-5/24)</f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1">
        <f>Table1[[#This Row],[pledged]]/Table1[[#This Row],[goal]]</f>
        <v>0</v>
      </c>
      <c r="P2522" t="e">
        <f>ROUND(Table1[[#This Row],[pledged]]/Table1[[#This Row],[backers_count]],0)</f>
        <v>#DIV/0!</v>
      </c>
      <c r="Q2522" t="str">
        <f>LEFT(Table1[[#This Row],[Category and Sub-Category]],FIND("/",Table1[[#This Row],[Category and Sub-Category]])-1)</f>
        <v>food</v>
      </c>
      <c r="R2522" t="str">
        <f>RIGHT(Table1[[#This Row],[Category and Sub-Category]],LEN(Table1[[#This Row],[Category and Sub-Category]])-FIND("/",Table1[[#This Row],[Category and Sub-Category]]))</f>
        <v>restaurants</v>
      </c>
      <c r="S2522" s="9">
        <f>(((Table1[[#This Row],[launched_at]]/60)/60)/24)+DATE(1970,1,1)+(-5/24)</f>
        <v>42612.392187500001</v>
      </c>
      <c r="T2522" s="9">
        <f>(((Table1[[#This Row],[deadline]]/60)/60)/24)+DATE(1970,1,1)+(-5/24)</f>
        <v>42658.597916666658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1">
        <f>Table1[[#This Row],[pledged]]/Table1[[#This Row],[goal]]</f>
        <v>1.0948792000000001</v>
      </c>
      <c r="P2523">
        <f>ROUND(Table1[[#This Row],[pledged]]/Table1[[#This Row],[backers_count]],0)</f>
        <v>104</v>
      </c>
      <c r="Q2523" t="str">
        <f>LEFT(Table1[[#This Row],[Category and Sub-Category]],FIND("/",Table1[[#This Row],[Category and Sub-Category]])-1)</f>
        <v>music</v>
      </c>
      <c r="R2523" t="str">
        <f>RIGHT(Table1[[#This Row],[Category and Sub-Category]],LEN(Table1[[#This Row],[Category and Sub-Category]])-FIND("/",Table1[[#This Row],[Category and Sub-Category]]))</f>
        <v>classical music</v>
      </c>
      <c r="S2523" s="9">
        <f>(((Table1[[#This Row],[launched_at]]/60)/60)/24)+DATE(1970,1,1)+(-5/24)</f>
        <v>42269.75950231481</v>
      </c>
      <c r="T2523" s="9">
        <f>(((Table1[[#This Row],[deadline]]/60)/60)/24)+DATE(1970,1,1)+(-5/24)</f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1">
        <f>Table1[[#This Row],[pledged]]/Table1[[#This Row],[goal]]</f>
        <v>1</v>
      </c>
      <c r="P2524">
        <f>ROUND(Table1[[#This Row],[pledged]]/Table1[[#This Row],[backers_count]],0)</f>
        <v>185</v>
      </c>
      <c r="Q2524" t="str">
        <f>LEFT(Table1[[#This Row],[Category and Sub-Category]],FIND("/",Table1[[#This Row],[Category and Sub-Category]])-1)</f>
        <v>music</v>
      </c>
      <c r="R2524" t="str">
        <f>RIGHT(Table1[[#This Row],[Category and Sub-Category]],LEN(Table1[[#This Row],[Category and Sub-Category]])-FIND("/",Table1[[#This Row],[Category and Sub-Category]]))</f>
        <v>classical music</v>
      </c>
      <c r="S2524" s="9">
        <f>(((Table1[[#This Row],[launched_at]]/60)/60)/24)+DATE(1970,1,1)+(-5/24)</f>
        <v>42460.365277777775</v>
      </c>
      <c r="T2524" s="9">
        <f>(((Table1[[#This Row],[deadline]]/60)/60)/24)+DATE(1970,1,1)+(-5/24)</f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1">
        <f>Table1[[#This Row],[pledged]]/Table1[[#This Row],[goal]]</f>
        <v>1.5644444444444445</v>
      </c>
      <c r="P2525">
        <f>ROUND(Table1[[#This Row],[pledged]]/Table1[[#This Row],[backers_count]],0)</f>
        <v>54</v>
      </c>
      <c r="Q2525" t="str">
        <f>LEFT(Table1[[#This Row],[Category and Sub-Category]],FIND("/",Table1[[#This Row],[Category and Sub-Category]])-1)</f>
        <v>music</v>
      </c>
      <c r="R2525" t="str">
        <f>RIGHT(Table1[[#This Row],[Category and Sub-Category]],LEN(Table1[[#This Row],[Category and Sub-Category]])-FIND("/",Table1[[#This Row],[Category and Sub-Category]]))</f>
        <v>classical music</v>
      </c>
      <c r="S2525" s="9">
        <f>(((Table1[[#This Row],[launched_at]]/60)/60)/24)+DATE(1970,1,1)+(-5/24)</f>
        <v>41930.767268518517</v>
      </c>
      <c r="T2525" s="9">
        <f>(((Table1[[#This Row],[deadline]]/60)/60)/24)+DATE(1970,1,1)+(-5/24)</f>
        <v>41960.808935185189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1">
        <f>Table1[[#This Row],[pledged]]/Table1[[#This Row],[goal]]</f>
        <v>1.016</v>
      </c>
      <c r="P2526">
        <f>ROUND(Table1[[#This Row],[pledged]]/Table1[[#This Row],[backers_count]],0)</f>
        <v>177</v>
      </c>
      <c r="Q2526" t="str">
        <f>LEFT(Table1[[#This Row],[Category and Sub-Category]],FIND("/",Table1[[#This Row],[Category and Sub-Category]])-1)</f>
        <v>music</v>
      </c>
      <c r="R2526" t="str">
        <f>RIGHT(Table1[[#This Row],[Category and Sub-Category]],LEN(Table1[[#This Row],[Category and Sub-Category]])-FIND("/",Table1[[#This Row],[Category and Sub-Category]]))</f>
        <v>classical music</v>
      </c>
      <c r="S2526" s="9">
        <f>(((Table1[[#This Row],[launched_at]]/60)/60)/24)+DATE(1970,1,1)+(-5/24)</f>
        <v>41961.599039351851</v>
      </c>
      <c r="T2526" s="9">
        <f>(((Table1[[#This Row],[deadline]]/60)/60)/24)+DATE(1970,1,1)+(-5/24)</f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1">
        <f>Table1[[#This Row],[pledged]]/Table1[[#This Row],[goal]]</f>
        <v>1.00325</v>
      </c>
      <c r="P2527">
        <f>ROUND(Table1[[#This Row],[pledged]]/Table1[[#This Row],[backers_count]],0)</f>
        <v>100</v>
      </c>
      <c r="Q2527" t="str">
        <f>LEFT(Table1[[#This Row],[Category and Sub-Category]],FIND("/",Table1[[#This Row],[Category and Sub-Category]])-1)</f>
        <v>music</v>
      </c>
      <c r="R2527" t="str">
        <f>RIGHT(Table1[[#This Row],[Category and Sub-Category]],LEN(Table1[[#This Row],[Category and Sub-Category]])-FIND("/",Table1[[#This Row],[Category and Sub-Category]]))</f>
        <v>classical music</v>
      </c>
      <c r="S2527" s="9">
        <f>(((Table1[[#This Row],[launched_at]]/60)/60)/24)+DATE(1970,1,1)+(-5/24)</f>
        <v>41058.636238425926</v>
      </c>
      <c r="T2527" s="9">
        <f>(((Table1[[#This Row],[deadline]]/60)/60)/24)+DATE(1970,1,1)+(-5/24)</f>
        <v>41088.636238425926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1">
        <f>Table1[[#This Row],[pledged]]/Table1[[#This Row],[goal]]</f>
        <v>1.1294999999999999</v>
      </c>
      <c r="P2528">
        <f>ROUND(Table1[[#This Row],[pledged]]/Table1[[#This Row],[backers_count]],0)</f>
        <v>137</v>
      </c>
      <c r="Q2528" t="str">
        <f>LEFT(Table1[[#This Row],[Category and Sub-Category]],FIND("/",Table1[[#This Row],[Category and Sub-Category]])-1)</f>
        <v>music</v>
      </c>
      <c r="R2528" t="str">
        <f>RIGHT(Table1[[#This Row],[Category and Sub-Category]],LEN(Table1[[#This Row],[Category and Sub-Category]])-FIND("/",Table1[[#This Row],[Category and Sub-Category]]))</f>
        <v>classical music</v>
      </c>
      <c r="S2528" s="9">
        <f>(((Table1[[#This Row],[launched_at]]/60)/60)/24)+DATE(1970,1,1)+(-5/24)</f>
        <v>41952.882800925923</v>
      </c>
      <c r="T2528" s="9">
        <f>(((Table1[[#This Row],[deadline]]/60)/60)/24)+DATE(1970,1,1)+(-5/24)</f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1">
        <f>Table1[[#This Row],[pledged]]/Table1[[#This Row],[goal]]</f>
        <v>1.02125</v>
      </c>
      <c r="P2529">
        <f>ROUND(Table1[[#This Row],[pledged]]/Table1[[#This Row],[backers_count]],0)</f>
        <v>58</v>
      </c>
      <c r="Q2529" t="str">
        <f>LEFT(Table1[[#This Row],[Category and Sub-Category]],FIND("/",Table1[[#This Row],[Category and Sub-Category]])-1)</f>
        <v>music</v>
      </c>
      <c r="R2529" t="str">
        <f>RIGHT(Table1[[#This Row],[Category and Sub-Category]],LEN(Table1[[#This Row],[Category and Sub-Category]])-FIND("/",Table1[[#This Row],[Category and Sub-Category]]))</f>
        <v>classical music</v>
      </c>
      <c r="S2529" s="9">
        <f>(((Table1[[#This Row],[launched_at]]/60)/60)/24)+DATE(1970,1,1)+(-5/24)</f>
        <v>41546.542719907404</v>
      </c>
      <c r="T2529" s="9">
        <f>(((Table1[[#This Row],[deadline]]/60)/60)/24)+DATE(1970,1,1)+(-5/24)</f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1">
        <f>Table1[[#This Row],[pledged]]/Table1[[#This Row],[goal]]</f>
        <v>1.0724974999999999</v>
      </c>
      <c r="P2530">
        <f>ROUND(Table1[[#This Row],[pledged]]/Table1[[#This Row],[backers_count]],0)</f>
        <v>53</v>
      </c>
      <c r="Q2530" t="str">
        <f>LEFT(Table1[[#This Row],[Category and Sub-Category]],FIND("/",Table1[[#This Row],[Category and Sub-Category]])-1)</f>
        <v>music</v>
      </c>
      <c r="R2530" t="str">
        <f>RIGHT(Table1[[#This Row],[Category and Sub-Category]],LEN(Table1[[#This Row],[Category and Sub-Category]])-FIND("/",Table1[[#This Row],[Category and Sub-Category]]))</f>
        <v>classical music</v>
      </c>
      <c r="S2530" s="9">
        <f>(((Table1[[#This Row],[launched_at]]/60)/60)/24)+DATE(1970,1,1)+(-5/24)</f>
        <v>42217.626192129632</v>
      </c>
      <c r="T2530" s="9">
        <f>(((Table1[[#This Row],[deadline]]/60)/60)/24)+DATE(1970,1,1)+(-5/24)</f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1">
        <f>Table1[[#This Row],[pledged]]/Table1[[#This Row],[goal]]</f>
        <v>1.0428333333333333</v>
      </c>
      <c r="P2531">
        <f>ROUND(Table1[[#This Row],[pledged]]/Table1[[#This Row],[backers_count]],0)</f>
        <v>82</v>
      </c>
      <c r="Q2531" t="str">
        <f>LEFT(Table1[[#This Row],[Category and Sub-Category]],FIND("/",Table1[[#This Row],[Category and Sub-Category]])-1)</f>
        <v>music</v>
      </c>
      <c r="R2531" t="str">
        <f>RIGHT(Table1[[#This Row],[Category and Sub-Category]],LEN(Table1[[#This Row],[Category and Sub-Category]])-FIND("/",Table1[[#This Row],[Category and Sub-Category]]))</f>
        <v>classical music</v>
      </c>
      <c r="S2531" s="9">
        <f>(((Table1[[#This Row],[launched_at]]/60)/60)/24)+DATE(1970,1,1)+(-5/24)</f>
        <v>40947.872395833328</v>
      </c>
      <c r="T2531" s="9">
        <f>(((Table1[[#This Row],[deadline]]/60)/60)/24)+DATE(1970,1,1)+(-5/24)</f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1">
        <f>Table1[[#This Row],[pledged]]/Table1[[#This Row],[goal]]</f>
        <v>1</v>
      </c>
      <c r="P2532">
        <f>ROUND(Table1[[#This Row],[pledged]]/Table1[[#This Row],[backers_count]],0)</f>
        <v>135</v>
      </c>
      <c r="Q2532" t="str">
        <f>LEFT(Table1[[#This Row],[Category and Sub-Category]],FIND("/",Table1[[#This Row],[Category and Sub-Category]])-1)</f>
        <v>music</v>
      </c>
      <c r="R2532" t="str">
        <f>RIGHT(Table1[[#This Row],[Category and Sub-Category]],LEN(Table1[[#This Row],[Category and Sub-Category]])-FIND("/",Table1[[#This Row],[Category and Sub-Category]]))</f>
        <v>classical music</v>
      </c>
      <c r="S2532" s="9">
        <f>(((Table1[[#This Row],[launched_at]]/60)/60)/24)+DATE(1970,1,1)+(-5/24)</f>
        <v>42081.656307870369</v>
      </c>
      <c r="T2532" s="9">
        <f>(((Table1[[#This Row],[deadline]]/60)/60)/24)+DATE(1970,1,1)+(-5/24)</f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1">
        <f>Table1[[#This Row],[pledged]]/Table1[[#This Row],[goal]]</f>
        <v>1.004</v>
      </c>
      <c r="P2533">
        <f>ROUND(Table1[[#This Row],[pledged]]/Table1[[#This Row],[backers_count]],0)</f>
        <v>74</v>
      </c>
      <c r="Q2533" t="str">
        <f>LEFT(Table1[[#This Row],[Category and Sub-Category]],FIND("/",Table1[[#This Row],[Category and Sub-Category]])-1)</f>
        <v>music</v>
      </c>
      <c r="R2533" t="str">
        <f>RIGHT(Table1[[#This Row],[Category and Sub-Category]],LEN(Table1[[#This Row],[Category and Sub-Category]])-FIND("/",Table1[[#This Row],[Category and Sub-Category]]))</f>
        <v>classical music</v>
      </c>
      <c r="S2533" s="9">
        <f>(((Table1[[#This Row],[launched_at]]/60)/60)/24)+DATE(1970,1,1)+(-5/24)</f>
        <v>42208.471689814811</v>
      </c>
      <c r="T2533" s="9">
        <f>(((Table1[[#This Row],[deadline]]/60)/60)/24)+DATE(1970,1,1)+(-5/24)</f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1">
        <f>Table1[[#This Row],[pledged]]/Table1[[#This Row],[goal]]</f>
        <v>1.26125</v>
      </c>
      <c r="P2534">
        <f>ROUND(Table1[[#This Row],[pledged]]/Table1[[#This Row],[backers_count]],0)</f>
        <v>84</v>
      </c>
      <c r="Q2534" t="str">
        <f>LEFT(Table1[[#This Row],[Category and Sub-Category]],FIND("/",Table1[[#This Row],[Category and Sub-Category]])-1)</f>
        <v>music</v>
      </c>
      <c r="R2534" t="str">
        <f>RIGHT(Table1[[#This Row],[Category and Sub-Category]],LEN(Table1[[#This Row],[Category and Sub-Category]])-FIND("/",Table1[[#This Row],[Category and Sub-Category]]))</f>
        <v>classical music</v>
      </c>
      <c r="S2534" s="9">
        <f>(((Table1[[#This Row],[launched_at]]/60)/60)/24)+DATE(1970,1,1)+(-5/24)</f>
        <v>41107.640810185185</v>
      </c>
      <c r="T2534" s="9">
        <f>(((Table1[[#This Row],[deadline]]/60)/60)/24)+DATE(1970,1,1)+(-5/24)</f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1">
        <f>Table1[[#This Row],[pledged]]/Table1[[#This Row],[goal]]</f>
        <v>1.1066666666666667</v>
      </c>
      <c r="P2535">
        <f>ROUND(Table1[[#This Row],[pledged]]/Table1[[#This Row],[backers_count]],0)</f>
        <v>61</v>
      </c>
      <c r="Q2535" t="str">
        <f>LEFT(Table1[[#This Row],[Category and Sub-Category]],FIND("/",Table1[[#This Row],[Category and Sub-Category]])-1)</f>
        <v>music</v>
      </c>
      <c r="R2535" t="str">
        <f>RIGHT(Table1[[#This Row],[Category and Sub-Category]],LEN(Table1[[#This Row],[Category and Sub-Category]])-FIND("/",Table1[[#This Row],[Category and Sub-Category]]))</f>
        <v>classical music</v>
      </c>
      <c r="S2535" s="9">
        <f>(((Table1[[#This Row],[launched_at]]/60)/60)/24)+DATE(1970,1,1)+(-5/24)</f>
        <v>41304.542951388888</v>
      </c>
      <c r="T2535" s="9">
        <f>(((Table1[[#This Row],[deadline]]/60)/60)/24)+DATE(1970,1,1)+(-5/24)</f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1">
        <f>Table1[[#This Row],[pledged]]/Table1[[#This Row],[goal]]</f>
        <v>1.05</v>
      </c>
      <c r="P2536">
        <f>ROUND(Table1[[#This Row],[pledged]]/Table1[[#This Row],[backers_count]],0)</f>
        <v>150</v>
      </c>
      <c r="Q2536" t="str">
        <f>LEFT(Table1[[#This Row],[Category and Sub-Category]],FIND("/",Table1[[#This Row],[Category and Sub-Category]])-1)</f>
        <v>music</v>
      </c>
      <c r="R2536" t="str">
        <f>RIGHT(Table1[[#This Row],[Category and Sub-Category]],LEN(Table1[[#This Row],[Category and Sub-Category]])-FIND("/",Table1[[#This Row],[Category and Sub-Category]]))</f>
        <v>classical music</v>
      </c>
      <c r="S2536" s="9">
        <f>(((Table1[[#This Row],[launched_at]]/60)/60)/24)+DATE(1970,1,1)+(-5/24)</f>
        <v>40127.492037037038</v>
      </c>
      <c r="T2536" s="9">
        <f>(((Table1[[#This Row],[deadline]]/60)/60)/24)+DATE(1970,1,1)+(-5/24)</f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1">
        <f>Table1[[#This Row],[pledged]]/Table1[[#This Row],[goal]]</f>
        <v>1.03775</v>
      </c>
      <c r="P2537">
        <f>ROUND(Table1[[#This Row],[pledged]]/Table1[[#This Row],[backers_count]],0)</f>
        <v>266</v>
      </c>
      <c r="Q2537" t="str">
        <f>LEFT(Table1[[#This Row],[Category and Sub-Category]],FIND("/",Table1[[#This Row],[Category and Sub-Category]])-1)</f>
        <v>music</v>
      </c>
      <c r="R2537" t="str">
        <f>RIGHT(Table1[[#This Row],[Category and Sub-Category]],LEN(Table1[[#This Row],[Category and Sub-Category]])-FIND("/",Table1[[#This Row],[Category and Sub-Category]]))</f>
        <v>classical music</v>
      </c>
      <c r="S2537" s="9">
        <f>(((Table1[[#This Row],[launched_at]]/60)/60)/24)+DATE(1970,1,1)+(-5/24)</f>
        <v>41943.582696759258</v>
      </c>
      <c r="T2537" s="9">
        <f>(((Table1[[#This Row],[deadline]]/60)/60)/24)+DATE(1970,1,1)+(-5/24)</f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1">
        <f>Table1[[#This Row],[pledged]]/Table1[[#This Row],[goal]]</f>
        <v>1.1599999999999999</v>
      </c>
      <c r="P2538">
        <f>ROUND(Table1[[#This Row],[pledged]]/Table1[[#This Row],[backers_count]],0)</f>
        <v>7</v>
      </c>
      <c r="Q2538" t="str">
        <f>LEFT(Table1[[#This Row],[Category and Sub-Category]],FIND("/",Table1[[#This Row],[Category and Sub-Category]])-1)</f>
        <v>music</v>
      </c>
      <c r="R2538" t="str">
        <f>RIGHT(Table1[[#This Row],[Category and Sub-Category]],LEN(Table1[[#This Row],[Category and Sub-Category]])-FIND("/",Table1[[#This Row],[Category and Sub-Category]]))</f>
        <v>classical music</v>
      </c>
      <c r="S2538" s="9">
        <f>(((Table1[[#This Row],[launched_at]]/60)/60)/24)+DATE(1970,1,1)+(-5/24)</f>
        <v>41463.89775462963</v>
      </c>
      <c r="T2538" s="9">
        <f>(((Table1[[#This Row],[deadline]]/60)/60)/24)+DATE(1970,1,1)+(-5/24)</f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1">
        <f>Table1[[#This Row],[pledged]]/Table1[[#This Row],[goal]]</f>
        <v>1.1000000000000001</v>
      </c>
      <c r="P2539">
        <f>ROUND(Table1[[#This Row],[pledged]]/Table1[[#This Row],[backers_count]],0)</f>
        <v>100</v>
      </c>
      <c r="Q2539" t="str">
        <f>LEFT(Table1[[#This Row],[Category and Sub-Category]],FIND("/",Table1[[#This Row],[Category and Sub-Category]])-1)</f>
        <v>music</v>
      </c>
      <c r="R2539" t="str">
        <f>RIGHT(Table1[[#This Row],[Category and Sub-Category]],LEN(Table1[[#This Row],[Category and Sub-Category]])-FIND("/",Table1[[#This Row],[Category and Sub-Category]]))</f>
        <v>classical music</v>
      </c>
      <c r="S2539" s="9">
        <f>(((Table1[[#This Row],[launched_at]]/60)/60)/24)+DATE(1970,1,1)+(-5/24)</f>
        <v>40696.440451388888</v>
      </c>
      <c r="T2539" s="9">
        <f>(((Table1[[#This Row],[deadline]]/60)/60)/24)+DATE(1970,1,1)+(-5/24)</f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1">
        <f>Table1[[#This Row],[pledged]]/Table1[[#This Row],[goal]]</f>
        <v>1.130176111111111</v>
      </c>
      <c r="P2540">
        <f>ROUND(Table1[[#This Row],[pledged]]/Table1[[#This Row],[backers_count]],0)</f>
        <v>110</v>
      </c>
      <c r="Q2540" t="str">
        <f>LEFT(Table1[[#This Row],[Category and Sub-Category]],FIND("/",Table1[[#This Row],[Category and Sub-Category]])-1)</f>
        <v>music</v>
      </c>
      <c r="R2540" t="str">
        <f>RIGHT(Table1[[#This Row],[Category and Sub-Category]],LEN(Table1[[#This Row],[Category and Sub-Category]])-FIND("/",Table1[[#This Row],[Category and Sub-Category]]))</f>
        <v>classical music</v>
      </c>
      <c r="S2540" s="9">
        <f>(((Table1[[#This Row],[launched_at]]/60)/60)/24)+DATE(1970,1,1)+(-5/24)</f>
        <v>41298.301631944443</v>
      </c>
      <c r="T2540" s="9">
        <f>(((Table1[[#This Row],[deadline]]/60)/60)/24)+DATE(1970,1,1)+(-5/24)</f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1">
        <f>Table1[[#This Row],[pledged]]/Table1[[#This Row],[goal]]</f>
        <v>1.0024999999999999</v>
      </c>
      <c r="P2541">
        <f>ROUND(Table1[[#This Row],[pledged]]/Table1[[#This Row],[backers_count]],0)</f>
        <v>170</v>
      </c>
      <c r="Q2541" t="str">
        <f>LEFT(Table1[[#This Row],[Category and Sub-Category]],FIND("/",Table1[[#This Row],[Category and Sub-Category]])-1)</f>
        <v>music</v>
      </c>
      <c r="R2541" t="str">
        <f>RIGHT(Table1[[#This Row],[Category and Sub-Category]],LEN(Table1[[#This Row],[Category and Sub-Category]])-FIND("/",Table1[[#This Row],[Category and Sub-Category]]))</f>
        <v>classical music</v>
      </c>
      <c r="S2541" s="9">
        <f>(((Table1[[#This Row],[launched_at]]/60)/60)/24)+DATE(1970,1,1)+(-5/24)</f>
        <v>41977.693888888891</v>
      </c>
      <c r="T2541" s="9">
        <f>(((Table1[[#This Row],[deadline]]/60)/60)/24)+DATE(1970,1,1)+(-5/24)</f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1">
        <f>Table1[[#This Row],[pledged]]/Table1[[#This Row],[goal]]</f>
        <v>1.034</v>
      </c>
      <c r="P2542">
        <f>ROUND(Table1[[#This Row],[pledged]]/Table1[[#This Row],[backers_count]],0)</f>
        <v>96</v>
      </c>
      <c r="Q2542" t="str">
        <f>LEFT(Table1[[#This Row],[Category and Sub-Category]],FIND("/",Table1[[#This Row],[Category and Sub-Category]])-1)</f>
        <v>music</v>
      </c>
      <c r="R2542" t="str">
        <f>RIGHT(Table1[[#This Row],[Category and Sub-Category]],LEN(Table1[[#This Row],[Category and Sub-Category]])-FIND("/",Table1[[#This Row],[Category and Sub-Category]]))</f>
        <v>classical music</v>
      </c>
      <c r="S2542" s="9">
        <f>(((Table1[[#This Row],[launched_at]]/60)/60)/24)+DATE(1970,1,1)+(-5/24)</f>
        <v>40785.466678240737</v>
      </c>
      <c r="T2542" s="9">
        <f>(((Table1[[#This Row],[deadline]]/60)/60)/24)+DATE(1970,1,1)+(-5/24)</f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1">
        <f>Table1[[#This Row],[pledged]]/Table1[[#This Row],[goal]]</f>
        <v>1.0702857142857143</v>
      </c>
      <c r="P2543">
        <f>ROUND(Table1[[#This Row],[pledged]]/Table1[[#This Row],[backers_count]],0)</f>
        <v>59</v>
      </c>
      <c r="Q2543" t="str">
        <f>LEFT(Table1[[#This Row],[Category and Sub-Category]],FIND("/",Table1[[#This Row],[Category and Sub-Category]])-1)</f>
        <v>music</v>
      </c>
      <c r="R2543" t="str">
        <f>RIGHT(Table1[[#This Row],[Category and Sub-Category]],LEN(Table1[[#This Row],[Category and Sub-Category]])-FIND("/",Table1[[#This Row],[Category and Sub-Category]]))</f>
        <v>classical music</v>
      </c>
      <c r="S2543" s="9">
        <f>(((Table1[[#This Row],[launched_at]]/60)/60)/24)+DATE(1970,1,1)+(-5/24)</f>
        <v>41483.240949074068</v>
      </c>
      <c r="T2543" s="9">
        <f>(((Table1[[#This Row],[deadline]]/60)/60)/24)+DATE(1970,1,1)+(-5/24)</f>
        <v>41543.240949074068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1">
        <f>Table1[[#This Row],[pledged]]/Table1[[#This Row],[goal]]</f>
        <v>1.0357142857142858</v>
      </c>
      <c r="P2544">
        <f>ROUND(Table1[[#This Row],[pledged]]/Table1[[#This Row],[backers_count]],0)</f>
        <v>56</v>
      </c>
      <c r="Q2544" t="str">
        <f>LEFT(Table1[[#This Row],[Category and Sub-Category]],FIND("/",Table1[[#This Row],[Category and Sub-Category]])-1)</f>
        <v>music</v>
      </c>
      <c r="R2544" t="str">
        <f>RIGHT(Table1[[#This Row],[Category and Sub-Category]],LEN(Table1[[#This Row],[Category and Sub-Category]])-FIND("/",Table1[[#This Row],[Category and Sub-Category]]))</f>
        <v>classical music</v>
      </c>
      <c r="S2544" s="9">
        <f>(((Table1[[#This Row],[launched_at]]/60)/60)/24)+DATE(1970,1,1)+(-5/24)</f>
        <v>41509.218252314815</v>
      </c>
      <c r="T2544" s="9">
        <f>(((Table1[[#This Row],[deadline]]/60)/60)/24)+DATE(1970,1,1)+(-5/24)</f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1">
        <f>Table1[[#This Row],[pledged]]/Table1[[#This Row],[goal]]</f>
        <v>1.5640000000000001</v>
      </c>
      <c r="P2545">
        <f>ROUND(Table1[[#This Row],[pledged]]/Table1[[#This Row],[backers_count]],0)</f>
        <v>30</v>
      </c>
      <c r="Q2545" t="str">
        <f>LEFT(Table1[[#This Row],[Category and Sub-Category]],FIND("/",Table1[[#This Row],[Category and Sub-Category]])-1)</f>
        <v>music</v>
      </c>
      <c r="R2545" t="str">
        <f>RIGHT(Table1[[#This Row],[Category and Sub-Category]],LEN(Table1[[#This Row],[Category and Sub-Category]])-FIND("/",Table1[[#This Row],[Category and Sub-Category]]))</f>
        <v>classical music</v>
      </c>
      <c r="S2545" s="9">
        <f>(((Table1[[#This Row],[launched_at]]/60)/60)/24)+DATE(1970,1,1)+(-5/24)</f>
        <v>40513.899282407401</v>
      </c>
      <c r="T2545" s="9">
        <f>(((Table1[[#This Row],[deadline]]/60)/60)/24)+DATE(1970,1,1)+(-5/24)</f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1">
        <f>Table1[[#This Row],[pledged]]/Table1[[#This Row],[goal]]</f>
        <v>1.0082</v>
      </c>
      <c r="P2546">
        <f>ROUND(Table1[[#This Row],[pledged]]/Table1[[#This Row],[backers_count]],0)</f>
        <v>88</v>
      </c>
      <c r="Q2546" t="str">
        <f>LEFT(Table1[[#This Row],[Category and Sub-Category]],FIND("/",Table1[[#This Row],[Category and Sub-Category]])-1)</f>
        <v>music</v>
      </c>
      <c r="R2546" t="str">
        <f>RIGHT(Table1[[#This Row],[Category and Sub-Category]],LEN(Table1[[#This Row],[Category and Sub-Category]])-FIND("/",Table1[[#This Row],[Category and Sub-Category]]))</f>
        <v>classical music</v>
      </c>
      <c r="S2546" s="9">
        <f>(((Table1[[#This Row],[launched_at]]/60)/60)/24)+DATE(1970,1,1)+(-5/24)</f>
        <v>41068.3121412037</v>
      </c>
      <c r="T2546" s="9">
        <f>(((Table1[[#This Row],[deadline]]/60)/60)/24)+DATE(1970,1,1)+(-5/24)</f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1">
        <f>Table1[[#This Row],[pledged]]/Table1[[#This Row],[goal]]</f>
        <v>1.9530000000000001</v>
      </c>
      <c r="P2547">
        <f>ROUND(Table1[[#This Row],[pledged]]/Table1[[#This Row],[backers_count]],0)</f>
        <v>64</v>
      </c>
      <c r="Q2547" t="str">
        <f>LEFT(Table1[[#This Row],[Category and Sub-Category]],FIND("/",Table1[[#This Row],[Category and Sub-Category]])-1)</f>
        <v>music</v>
      </c>
      <c r="R2547" t="str">
        <f>RIGHT(Table1[[#This Row],[Category and Sub-Category]],LEN(Table1[[#This Row],[Category and Sub-Category]])-FIND("/",Table1[[#This Row],[Category and Sub-Category]]))</f>
        <v>classical music</v>
      </c>
      <c r="S2547" s="9">
        <f>(((Table1[[#This Row],[launched_at]]/60)/60)/24)+DATE(1970,1,1)+(-5/24)</f>
        <v>42026.929837962954</v>
      </c>
      <c r="T2547" s="9">
        <f>(((Table1[[#This Row],[deadline]]/60)/60)/24)+DATE(1970,1,1)+(-5/24)</f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1">
        <f>Table1[[#This Row],[pledged]]/Table1[[#This Row],[goal]]</f>
        <v>1.1171428571428572</v>
      </c>
      <c r="P2548">
        <f>ROUND(Table1[[#This Row],[pledged]]/Table1[[#This Row],[backers_count]],0)</f>
        <v>60</v>
      </c>
      <c r="Q2548" t="str">
        <f>LEFT(Table1[[#This Row],[Category and Sub-Category]],FIND("/",Table1[[#This Row],[Category and Sub-Category]])-1)</f>
        <v>music</v>
      </c>
      <c r="R2548" t="str">
        <f>RIGHT(Table1[[#This Row],[Category and Sub-Category]],LEN(Table1[[#This Row],[Category and Sub-Category]])-FIND("/",Table1[[#This Row],[Category and Sub-Category]]))</f>
        <v>classical music</v>
      </c>
      <c r="S2548" s="9">
        <f>(((Table1[[#This Row],[launched_at]]/60)/60)/24)+DATE(1970,1,1)+(-5/24)</f>
        <v>41524.650219907402</v>
      </c>
      <c r="T2548" s="9">
        <f>(((Table1[[#This Row],[deadline]]/60)/60)/24)+DATE(1970,1,1)+(-5/24)</f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1">
        <f>Table1[[#This Row],[pledged]]/Table1[[#This Row],[goal]]</f>
        <v>1.1985454545454546</v>
      </c>
      <c r="P2549">
        <f>ROUND(Table1[[#This Row],[pledged]]/Table1[[#This Row],[backers_count]],0)</f>
        <v>49</v>
      </c>
      <c r="Q2549" t="str">
        <f>LEFT(Table1[[#This Row],[Category and Sub-Category]],FIND("/",Table1[[#This Row],[Category and Sub-Category]])-1)</f>
        <v>music</v>
      </c>
      <c r="R2549" t="str">
        <f>RIGHT(Table1[[#This Row],[Category and Sub-Category]],LEN(Table1[[#This Row],[Category and Sub-Category]])-FIND("/",Table1[[#This Row],[Category and Sub-Category]]))</f>
        <v>classical music</v>
      </c>
      <c r="S2549" s="9">
        <f>(((Table1[[#This Row],[launched_at]]/60)/60)/24)+DATE(1970,1,1)+(-5/24)</f>
        <v>40973.564849537033</v>
      </c>
      <c r="T2549" s="9">
        <f>(((Table1[[#This Row],[deadline]]/60)/60)/24)+DATE(1970,1,1)+(-5/24)</f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1">
        <f>Table1[[#This Row],[pledged]]/Table1[[#This Row],[goal]]</f>
        <v>1.0185</v>
      </c>
      <c r="P2550">
        <f>ROUND(Table1[[#This Row],[pledged]]/Table1[[#This Row],[backers_count]],0)</f>
        <v>165</v>
      </c>
      <c r="Q2550" t="str">
        <f>LEFT(Table1[[#This Row],[Category and Sub-Category]],FIND("/",Table1[[#This Row],[Category and Sub-Category]])-1)</f>
        <v>music</v>
      </c>
      <c r="R2550" t="str">
        <f>RIGHT(Table1[[#This Row],[Category and Sub-Category]],LEN(Table1[[#This Row],[Category and Sub-Category]])-FIND("/",Table1[[#This Row],[Category and Sub-Category]]))</f>
        <v>classical music</v>
      </c>
      <c r="S2550" s="9">
        <f>(((Table1[[#This Row],[launched_at]]/60)/60)/24)+DATE(1970,1,1)+(-5/24)</f>
        <v>42618.417094907411</v>
      </c>
      <c r="T2550" s="9">
        <f>(((Table1[[#This Row],[deadline]]/60)/60)/24)+DATE(1970,1,1)+(-5/24)</f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1">
        <f>Table1[[#This Row],[pledged]]/Table1[[#This Row],[goal]]</f>
        <v>1.0280254777070064</v>
      </c>
      <c r="P2551">
        <f>ROUND(Table1[[#This Row],[pledged]]/Table1[[#This Row],[backers_count]],0)</f>
        <v>44</v>
      </c>
      <c r="Q2551" t="str">
        <f>LEFT(Table1[[#This Row],[Category and Sub-Category]],FIND("/",Table1[[#This Row],[Category and Sub-Category]])-1)</f>
        <v>music</v>
      </c>
      <c r="R2551" t="str">
        <f>RIGHT(Table1[[#This Row],[Category and Sub-Category]],LEN(Table1[[#This Row],[Category and Sub-Category]])-FIND("/",Table1[[#This Row],[Category and Sub-Category]]))</f>
        <v>classical music</v>
      </c>
      <c r="S2551" s="9">
        <f>(((Table1[[#This Row],[launched_at]]/60)/60)/24)+DATE(1970,1,1)+(-5/24)</f>
        <v>41390.549421296295</v>
      </c>
      <c r="T2551" s="9">
        <f>(((Table1[[#This Row],[deadline]]/60)/60)/24)+DATE(1970,1,1)+(-5/24)</f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1">
        <f>Table1[[#This Row],[pledged]]/Table1[[#This Row],[goal]]</f>
        <v>1.0084615384615385</v>
      </c>
      <c r="P2552">
        <f>ROUND(Table1[[#This Row],[pledged]]/Table1[[#This Row],[backers_count]],0)</f>
        <v>44</v>
      </c>
      <c r="Q2552" t="str">
        <f>LEFT(Table1[[#This Row],[Category and Sub-Category]],FIND("/",Table1[[#This Row],[Category and Sub-Category]])-1)</f>
        <v>music</v>
      </c>
      <c r="R2552" t="str">
        <f>RIGHT(Table1[[#This Row],[Category and Sub-Category]],LEN(Table1[[#This Row],[Category and Sub-Category]])-FIND("/",Table1[[#This Row],[Category and Sub-Category]]))</f>
        <v>classical music</v>
      </c>
      <c r="S2552" s="9">
        <f>(((Table1[[#This Row],[launched_at]]/60)/60)/24)+DATE(1970,1,1)+(-5/24)</f>
        <v>42228.425995370366</v>
      </c>
      <c r="T2552" s="9">
        <f>(((Table1[[#This Row],[deadline]]/60)/60)/24)+DATE(1970,1,1)+(-5/24)</f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1">
        <f>Table1[[#This Row],[pledged]]/Table1[[#This Row],[goal]]</f>
        <v>1.0273469387755103</v>
      </c>
      <c r="P2553">
        <f>ROUND(Table1[[#This Row],[pledged]]/Table1[[#This Row],[backers_count]],0)</f>
        <v>67</v>
      </c>
      <c r="Q2553" t="str">
        <f>LEFT(Table1[[#This Row],[Category and Sub-Category]],FIND("/",Table1[[#This Row],[Category and Sub-Category]])-1)</f>
        <v>music</v>
      </c>
      <c r="R2553" t="str">
        <f>RIGHT(Table1[[#This Row],[Category and Sub-Category]],LEN(Table1[[#This Row],[Category and Sub-Category]])-FIND("/",Table1[[#This Row],[Category and Sub-Category]]))</f>
        <v>classical music</v>
      </c>
      <c r="S2553" s="9">
        <f>(((Table1[[#This Row],[launched_at]]/60)/60)/24)+DATE(1970,1,1)+(-5/24)</f>
        <v>40961.043807870366</v>
      </c>
      <c r="T2553" s="9">
        <f>(((Table1[[#This Row],[deadline]]/60)/60)/24)+DATE(1970,1,1)+(-5/24)</f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1">
        <f>Table1[[#This Row],[pledged]]/Table1[[#This Row],[goal]]</f>
        <v>1.0649999999999999</v>
      </c>
      <c r="P2554">
        <f>ROUND(Table1[[#This Row],[pledged]]/Table1[[#This Row],[backers_count]],0)</f>
        <v>178</v>
      </c>
      <c r="Q2554" t="str">
        <f>LEFT(Table1[[#This Row],[Category and Sub-Category]],FIND("/",Table1[[#This Row],[Category and Sub-Category]])-1)</f>
        <v>music</v>
      </c>
      <c r="R2554" t="str">
        <f>RIGHT(Table1[[#This Row],[Category and Sub-Category]],LEN(Table1[[#This Row],[Category and Sub-Category]])-FIND("/",Table1[[#This Row],[Category and Sub-Category]]))</f>
        <v>classical music</v>
      </c>
      <c r="S2554" s="9">
        <f>(((Table1[[#This Row],[launched_at]]/60)/60)/24)+DATE(1970,1,1)+(-5/24)</f>
        <v>42769.601631944439</v>
      </c>
      <c r="T2554" s="9">
        <f>(((Table1[[#This Row],[deadline]]/60)/60)/24)+DATE(1970,1,1)+(-5/24)</f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1">
        <f>Table1[[#This Row],[pledged]]/Table1[[#This Row],[goal]]</f>
        <v>1.5553333333333332</v>
      </c>
      <c r="P2555">
        <f>ROUND(Table1[[#This Row],[pledged]]/Table1[[#This Row],[backers_count]],0)</f>
        <v>39</v>
      </c>
      <c r="Q2555" t="str">
        <f>LEFT(Table1[[#This Row],[Category and Sub-Category]],FIND("/",Table1[[#This Row],[Category and Sub-Category]])-1)</f>
        <v>music</v>
      </c>
      <c r="R2555" t="str">
        <f>RIGHT(Table1[[#This Row],[Category and Sub-Category]],LEN(Table1[[#This Row],[Category and Sub-Category]])-FIND("/",Table1[[#This Row],[Category and Sub-Category]]))</f>
        <v>classical music</v>
      </c>
      <c r="S2555" s="9">
        <f>(((Table1[[#This Row],[launched_at]]/60)/60)/24)+DATE(1970,1,1)+(-5/24)</f>
        <v>41112.99082175926</v>
      </c>
      <c r="T2555" s="9">
        <f>(((Table1[[#This Row],[deadline]]/60)/60)/24)+DATE(1970,1,1)+(-5/24)</f>
        <v>41172.99082175926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1">
        <f>Table1[[#This Row],[pledged]]/Table1[[#This Row],[goal]]</f>
        <v>1.228</v>
      </c>
      <c r="P2556">
        <f>ROUND(Table1[[#This Row],[pledged]]/Table1[[#This Row],[backers_count]],0)</f>
        <v>55</v>
      </c>
      <c r="Q2556" t="str">
        <f>LEFT(Table1[[#This Row],[Category and Sub-Category]],FIND("/",Table1[[#This Row],[Category and Sub-Category]])-1)</f>
        <v>music</v>
      </c>
      <c r="R2556" t="str">
        <f>RIGHT(Table1[[#This Row],[Category and Sub-Category]],LEN(Table1[[#This Row],[Category and Sub-Category]])-FIND("/",Table1[[#This Row],[Category and Sub-Category]]))</f>
        <v>classical music</v>
      </c>
      <c r="S2556" s="9">
        <f>(((Table1[[#This Row],[launched_at]]/60)/60)/24)+DATE(1970,1,1)+(-5/24)</f>
        <v>42124.869942129626</v>
      </c>
      <c r="T2556" s="9">
        <f>(((Table1[[#This Row],[deadline]]/60)/60)/24)+DATE(1970,1,1)+(-5/24)</f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1">
        <f>Table1[[#This Row],[pledged]]/Table1[[#This Row],[goal]]</f>
        <v>1.0734999999999999</v>
      </c>
      <c r="P2557">
        <f>ROUND(Table1[[#This Row],[pledged]]/Table1[[#This Row],[backers_count]],0)</f>
        <v>61</v>
      </c>
      <c r="Q2557" t="str">
        <f>LEFT(Table1[[#This Row],[Category and Sub-Category]],FIND("/",Table1[[#This Row],[Category and Sub-Category]])-1)</f>
        <v>music</v>
      </c>
      <c r="R2557" t="str">
        <f>RIGHT(Table1[[#This Row],[Category and Sub-Category]],LEN(Table1[[#This Row],[Category and Sub-Category]])-FIND("/",Table1[[#This Row],[Category and Sub-Category]]))</f>
        <v>classical music</v>
      </c>
      <c r="S2557" s="9">
        <f>(((Table1[[#This Row],[launched_at]]/60)/60)/24)+DATE(1970,1,1)+(-5/24)</f>
        <v>41026.44667824074</v>
      </c>
      <c r="T2557" s="9">
        <f>(((Table1[[#This Row],[deadline]]/60)/60)/24)+DATE(1970,1,1)+(-5/24)</f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1">
        <f>Table1[[#This Row],[pledged]]/Table1[[#This Row],[goal]]</f>
        <v>1.0550335570469798</v>
      </c>
      <c r="P2558">
        <f>ROUND(Table1[[#This Row],[pledged]]/Table1[[#This Row],[backers_count]],0)</f>
        <v>23</v>
      </c>
      <c r="Q2558" t="str">
        <f>LEFT(Table1[[#This Row],[Category and Sub-Category]],FIND("/",Table1[[#This Row],[Category and Sub-Category]])-1)</f>
        <v>music</v>
      </c>
      <c r="R2558" t="str">
        <f>RIGHT(Table1[[#This Row],[Category and Sub-Category]],LEN(Table1[[#This Row],[Category and Sub-Category]])-FIND("/",Table1[[#This Row],[Category and Sub-Category]]))</f>
        <v>classical music</v>
      </c>
      <c r="S2558" s="9">
        <f>(((Table1[[#This Row],[launched_at]]/60)/60)/24)+DATE(1970,1,1)+(-5/24)</f>
        <v>41222.783067129625</v>
      </c>
      <c r="T2558" s="9">
        <f>(((Table1[[#This Row],[deadline]]/60)/60)/24)+DATE(1970,1,1)+(-5/24)</f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1">
        <f>Table1[[#This Row],[pledged]]/Table1[[#This Row],[goal]]</f>
        <v>1.1844444444444444</v>
      </c>
      <c r="P2559">
        <f>ROUND(Table1[[#This Row],[pledged]]/Table1[[#This Row],[backers_count]],0)</f>
        <v>30</v>
      </c>
      <c r="Q2559" t="str">
        <f>LEFT(Table1[[#This Row],[Category and Sub-Category]],FIND("/",Table1[[#This Row],[Category and Sub-Category]])-1)</f>
        <v>music</v>
      </c>
      <c r="R2559" t="str">
        <f>RIGHT(Table1[[#This Row],[Category and Sub-Category]],LEN(Table1[[#This Row],[Category and Sub-Category]])-FIND("/",Table1[[#This Row],[Category and Sub-Category]]))</f>
        <v>classical music</v>
      </c>
      <c r="S2559" s="9">
        <f>(((Table1[[#This Row],[launched_at]]/60)/60)/24)+DATE(1970,1,1)+(-5/24)</f>
        <v>41744.536874999998</v>
      </c>
      <c r="T2559" s="9">
        <f>(((Table1[[#This Row],[deadline]]/60)/60)/24)+DATE(1970,1,1)+(-5/24)</f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1">
        <f>Table1[[#This Row],[pledged]]/Table1[[#This Row],[goal]]</f>
        <v>1.0888</v>
      </c>
      <c r="P2560">
        <f>ROUND(Table1[[#This Row],[pledged]]/Table1[[#This Row],[backers_count]],0)</f>
        <v>76</v>
      </c>
      <c r="Q2560" t="str">
        <f>LEFT(Table1[[#This Row],[Category and Sub-Category]],FIND("/",Table1[[#This Row],[Category and Sub-Category]])-1)</f>
        <v>music</v>
      </c>
      <c r="R2560" t="str">
        <f>RIGHT(Table1[[#This Row],[Category and Sub-Category]],LEN(Table1[[#This Row],[Category and Sub-Category]])-FIND("/",Table1[[#This Row],[Category and Sub-Category]]))</f>
        <v>classical music</v>
      </c>
      <c r="S2560" s="9">
        <f>(((Table1[[#This Row],[launched_at]]/60)/60)/24)+DATE(1970,1,1)+(-5/24)</f>
        <v>42093.651689814818</v>
      </c>
      <c r="T2560" s="9">
        <f>(((Table1[[#This Row],[deadline]]/60)/60)/24)+DATE(1970,1,1)+(-5/24)</f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1">
        <f>Table1[[#This Row],[pledged]]/Table1[[#This Row],[goal]]</f>
        <v>1.1125</v>
      </c>
      <c r="P2561">
        <f>ROUND(Table1[[#This Row],[pledged]]/Table1[[#This Row],[backers_count]],0)</f>
        <v>36</v>
      </c>
      <c r="Q2561" t="str">
        <f>LEFT(Table1[[#This Row],[Category and Sub-Category]],FIND("/",Table1[[#This Row],[Category and Sub-Category]])-1)</f>
        <v>music</v>
      </c>
      <c r="R2561" t="str">
        <f>RIGHT(Table1[[#This Row],[Category and Sub-Category]],LEN(Table1[[#This Row],[Category and Sub-Category]])-FIND("/",Table1[[#This Row],[Category and Sub-Category]]))</f>
        <v>classical music</v>
      </c>
      <c r="S2561" s="9">
        <f>(((Table1[[#This Row],[launched_at]]/60)/60)/24)+DATE(1970,1,1)+(-5/24)</f>
        <v>40829.665324074071</v>
      </c>
      <c r="T2561" s="9">
        <f>(((Table1[[#This Row],[deadline]]/60)/60)/24)+DATE(1970,1,1)+(-5/24)</f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1">
        <f>Table1[[#This Row],[pledged]]/Table1[[#This Row],[goal]]</f>
        <v>1.0009999999999999</v>
      </c>
      <c r="P2562">
        <f>ROUND(Table1[[#This Row],[pledged]]/Table1[[#This Row],[backers_count]],0)</f>
        <v>143</v>
      </c>
      <c r="Q2562" t="str">
        <f>LEFT(Table1[[#This Row],[Category and Sub-Category]],FIND("/",Table1[[#This Row],[Category and Sub-Category]])-1)</f>
        <v>music</v>
      </c>
      <c r="R2562" t="str">
        <f>RIGHT(Table1[[#This Row],[Category and Sub-Category]],LEN(Table1[[#This Row],[Category and Sub-Category]])-FIND("/",Table1[[#This Row],[Category and Sub-Category]]))</f>
        <v>classical music</v>
      </c>
      <c r="S2562" s="9">
        <f>(((Table1[[#This Row],[launched_at]]/60)/60)/24)+DATE(1970,1,1)+(-5/24)</f>
        <v>42039.742754629631</v>
      </c>
      <c r="T2562" s="9">
        <f>(((Table1[[#This Row],[deadline]]/60)/60)/24)+DATE(1970,1,1)+(-5/24)</f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1">
        <f>Table1[[#This Row],[pledged]]/Table1[[#This Row],[goal]]</f>
        <v>0</v>
      </c>
      <c r="P2563" t="e">
        <f>ROUND(Table1[[#This Row],[pledged]]/Table1[[#This Row],[backers_count]],0)</f>
        <v>#DIV/0!</v>
      </c>
      <c r="Q2563" t="str">
        <f>LEFT(Table1[[#This Row],[Category and Sub-Category]],FIND("/",Table1[[#This Row],[Category and Sub-Category]])-1)</f>
        <v>food</v>
      </c>
      <c r="R2563" t="str">
        <f>RIGHT(Table1[[#This Row],[Category and Sub-Category]],LEN(Table1[[#This Row],[Category and Sub-Category]])-FIND("/",Table1[[#This Row],[Category and Sub-Category]]))</f>
        <v>food trucks</v>
      </c>
      <c r="S2563" s="9">
        <f>(((Table1[[#This Row],[launched_at]]/60)/60)/24)+DATE(1970,1,1)+(-5/24)</f>
        <v>42260.320474537039</v>
      </c>
      <c r="T2563" s="9">
        <f>(((Table1[[#This Row],[deadline]]/60)/60)/24)+DATE(1970,1,1)+(-5/24)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1">
        <f>Table1[[#This Row],[pledged]]/Table1[[#This Row],[goal]]</f>
        <v>7.4999999999999997E-3</v>
      </c>
      <c r="P2564">
        <f>ROUND(Table1[[#This Row],[pledged]]/Table1[[#This Row],[backers_count]],0)</f>
        <v>25</v>
      </c>
      <c r="Q2564" t="str">
        <f>LEFT(Table1[[#This Row],[Category and Sub-Category]],FIND("/",Table1[[#This Row],[Category and Sub-Category]])-1)</f>
        <v>food</v>
      </c>
      <c r="R2564" t="str">
        <f>RIGHT(Table1[[#This Row],[Category and Sub-Category]],LEN(Table1[[#This Row],[Category and Sub-Category]])-FIND("/",Table1[[#This Row],[Category and Sub-Category]]))</f>
        <v>food trucks</v>
      </c>
      <c r="S2564" s="9">
        <f>(((Table1[[#This Row],[launched_at]]/60)/60)/24)+DATE(1970,1,1)+(-5/24)</f>
        <v>42594.316423611112</v>
      </c>
      <c r="T2564" s="9">
        <f>(((Table1[[#This Row],[deadline]]/60)/60)/24)+DATE(1970,1,1)+(-5/24)</f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1">
        <f>Table1[[#This Row],[pledged]]/Table1[[#This Row],[goal]]</f>
        <v>0</v>
      </c>
      <c r="P2565" t="e">
        <f>ROUND(Table1[[#This Row],[pledged]]/Table1[[#This Row],[backers_count]],0)</f>
        <v>#DIV/0!</v>
      </c>
      <c r="Q2565" t="str">
        <f>LEFT(Table1[[#This Row],[Category and Sub-Category]],FIND("/",Table1[[#This Row],[Category and Sub-Category]])-1)</f>
        <v>food</v>
      </c>
      <c r="R2565" t="str">
        <f>RIGHT(Table1[[#This Row],[Category and Sub-Category]],LEN(Table1[[#This Row],[Category and Sub-Category]])-FIND("/",Table1[[#This Row],[Category and Sub-Category]]))</f>
        <v>food trucks</v>
      </c>
      <c r="S2565" s="9">
        <f>(((Table1[[#This Row],[launched_at]]/60)/60)/24)+DATE(1970,1,1)+(-5/24)</f>
        <v>42154.931145833332</v>
      </c>
      <c r="T2565" s="9">
        <f>(((Table1[[#This Row],[deadline]]/60)/60)/24)+DATE(1970,1,1)+(-5/24)</f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1">
        <f>Table1[[#This Row],[pledged]]/Table1[[#This Row],[goal]]</f>
        <v>0</v>
      </c>
      <c r="P2566" t="e">
        <f>ROUND(Table1[[#This Row],[pledged]]/Table1[[#This Row],[backers_count]],0)</f>
        <v>#DIV/0!</v>
      </c>
      <c r="Q2566" t="str">
        <f>LEFT(Table1[[#This Row],[Category and Sub-Category]],FIND("/",Table1[[#This Row],[Category and Sub-Category]])-1)</f>
        <v>food</v>
      </c>
      <c r="R2566" t="str">
        <f>RIGHT(Table1[[#This Row],[Category and Sub-Category]],LEN(Table1[[#This Row],[Category and Sub-Category]])-FIND("/",Table1[[#This Row],[Category and Sub-Category]]))</f>
        <v>food trucks</v>
      </c>
      <c r="S2566" s="9">
        <f>(((Table1[[#This Row],[launched_at]]/60)/60)/24)+DATE(1970,1,1)+(-5/24)</f>
        <v>41821.83216435185</v>
      </c>
      <c r="T2566" s="9">
        <f>(((Table1[[#This Row],[deadline]]/60)/60)/24)+DATE(1970,1,1)+(-5/24)</f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1">
        <f>Table1[[#This Row],[pledged]]/Table1[[#This Row],[goal]]</f>
        <v>0.01</v>
      </c>
      <c r="P2567">
        <f>ROUND(Table1[[#This Row],[pledged]]/Table1[[#This Row],[backers_count]],0)</f>
        <v>100</v>
      </c>
      <c r="Q2567" t="str">
        <f>LEFT(Table1[[#This Row],[Category and Sub-Category]],FIND("/",Table1[[#This Row],[Category and Sub-Category]])-1)</f>
        <v>food</v>
      </c>
      <c r="R2567" t="str">
        <f>RIGHT(Table1[[#This Row],[Category and Sub-Category]],LEN(Table1[[#This Row],[Category and Sub-Category]])-FIND("/",Table1[[#This Row],[Category and Sub-Category]]))</f>
        <v>food trucks</v>
      </c>
      <c r="S2567" s="9">
        <f>(((Table1[[#This Row],[launched_at]]/60)/60)/24)+DATE(1970,1,1)+(-5/24)</f>
        <v>42440.442002314812</v>
      </c>
      <c r="T2567" s="9">
        <f>(((Table1[[#This Row],[deadline]]/60)/60)/24)+DATE(1970,1,1)+(-5/24)</f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1">
        <f>Table1[[#This Row],[pledged]]/Table1[[#This Row],[goal]]</f>
        <v>0</v>
      </c>
      <c r="P2568" t="e">
        <f>ROUND(Table1[[#This Row],[pledged]]/Table1[[#This Row],[backers_count]],0)</f>
        <v>#DIV/0!</v>
      </c>
      <c r="Q2568" t="str">
        <f>LEFT(Table1[[#This Row],[Category and Sub-Category]],FIND("/",Table1[[#This Row],[Category and Sub-Category]])-1)</f>
        <v>food</v>
      </c>
      <c r="R2568" t="str">
        <f>RIGHT(Table1[[#This Row],[Category and Sub-Category]],LEN(Table1[[#This Row],[Category and Sub-Category]])-FIND("/",Table1[[#This Row],[Category and Sub-Category]]))</f>
        <v>food trucks</v>
      </c>
      <c r="S2568" s="9">
        <f>(((Table1[[#This Row],[launched_at]]/60)/60)/24)+DATE(1970,1,1)+(-5/24)</f>
        <v>41842.772546296292</v>
      </c>
      <c r="T2568" s="9">
        <f>(((Table1[[#This Row],[deadline]]/60)/60)/24)+DATE(1970,1,1)+(-5/24)</f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1">
        <f>Table1[[#This Row],[pledged]]/Table1[[#This Row],[goal]]</f>
        <v>2.6666666666666666E-3</v>
      </c>
      <c r="P2569">
        <f>ROUND(Table1[[#This Row],[pledged]]/Table1[[#This Row],[backers_count]],0)</f>
        <v>60</v>
      </c>
      <c r="Q2569" t="str">
        <f>LEFT(Table1[[#This Row],[Category and Sub-Category]],FIND("/",Table1[[#This Row],[Category and Sub-Category]])-1)</f>
        <v>food</v>
      </c>
      <c r="R2569" t="str">
        <f>RIGHT(Table1[[#This Row],[Category and Sub-Category]],LEN(Table1[[#This Row],[Category and Sub-Category]])-FIND("/",Table1[[#This Row],[Category and Sub-Category]]))</f>
        <v>food trucks</v>
      </c>
      <c r="S2569" s="9">
        <f>(((Table1[[#This Row],[launched_at]]/60)/60)/24)+DATE(1970,1,1)+(-5/24)</f>
        <v>42087.670578703699</v>
      </c>
      <c r="T2569" s="9">
        <f>(((Table1[[#This Row],[deadline]]/60)/60)/24)+DATE(1970,1,1)+(-5/24)</f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1">
        <f>Table1[[#This Row],[pledged]]/Table1[[#This Row],[goal]]</f>
        <v>5.0000000000000001E-3</v>
      </c>
      <c r="P2570">
        <f>ROUND(Table1[[#This Row],[pledged]]/Table1[[#This Row],[backers_count]],0)</f>
        <v>50</v>
      </c>
      <c r="Q2570" t="str">
        <f>LEFT(Table1[[#This Row],[Category and Sub-Category]],FIND("/",Table1[[#This Row],[Category and Sub-Category]])-1)</f>
        <v>food</v>
      </c>
      <c r="R2570" t="str">
        <f>RIGHT(Table1[[#This Row],[Category and Sub-Category]],LEN(Table1[[#This Row],[Category and Sub-Category]])-FIND("/",Table1[[#This Row],[Category and Sub-Category]]))</f>
        <v>food trucks</v>
      </c>
      <c r="S2570" s="9">
        <f>(((Table1[[#This Row],[launched_at]]/60)/60)/24)+DATE(1970,1,1)+(-5/24)</f>
        <v>42584.45826388889</v>
      </c>
      <c r="T2570" s="9">
        <f>(((Table1[[#This Row],[deadline]]/60)/60)/24)+DATE(1970,1,1)+(-5/24)</f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1">
        <f>Table1[[#This Row],[pledged]]/Table1[[#This Row],[goal]]</f>
        <v>2.2307692307692306E-2</v>
      </c>
      <c r="P2571">
        <f>ROUND(Table1[[#This Row],[pledged]]/Table1[[#This Row],[backers_count]],0)</f>
        <v>73</v>
      </c>
      <c r="Q2571" t="str">
        <f>LEFT(Table1[[#This Row],[Category and Sub-Category]],FIND("/",Table1[[#This Row],[Category and Sub-Category]])-1)</f>
        <v>food</v>
      </c>
      <c r="R2571" t="str">
        <f>RIGHT(Table1[[#This Row],[Category and Sub-Category]],LEN(Table1[[#This Row],[Category and Sub-Category]])-FIND("/",Table1[[#This Row],[Category and Sub-Category]]))</f>
        <v>food trucks</v>
      </c>
      <c r="S2571" s="9">
        <f>(((Table1[[#This Row],[launched_at]]/60)/60)/24)+DATE(1970,1,1)+(-5/24)</f>
        <v>42233.897129629629</v>
      </c>
      <c r="T2571" s="9">
        <f>(((Table1[[#This Row],[deadline]]/60)/60)/24)+DATE(1970,1,1)+(-5/24)</f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1">
        <f>Table1[[#This Row],[pledged]]/Table1[[#This Row],[goal]]</f>
        <v>8.4285714285714294E-3</v>
      </c>
      <c r="P2572">
        <f>ROUND(Table1[[#This Row],[pledged]]/Table1[[#This Row],[backers_count]],0)</f>
        <v>30</v>
      </c>
      <c r="Q2572" t="str">
        <f>LEFT(Table1[[#This Row],[Category and Sub-Category]],FIND("/",Table1[[#This Row],[Category and Sub-Category]])-1)</f>
        <v>food</v>
      </c>
      <c r="R2572" t="str">
        <f>RIGHT(Table1[[#This Row],[Category and Sub-Category]],LEN(Table1[[#This Row],[Category and Sub-Category]])-FIND("/",Table1[[#This Row],[Category and Sub-Category]]))</f>
        <v>food trucks</v>
      </c>
      <c r="S2572" s="9">
        <f>(((Table1[[#This Row],[launched_at]]/60)/60)/24)+DATE(1970,1,1)+(-5/24)</f>
        <v>42744.694849537038</v>
      </c>
      <c r="T2572" s="9">
        <f>(((Table1[[#This Row],[deadline]]/60)/60)/24)+DATE(1970,1,1)+(-5/24)</f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1">
        <f>Table1[[#This Row],[pledged]]/Table1[[#This Row],[goal]]</f>
        <v>2.5000000000000001E-3</v>
      </c>
      <c r="P2573">
        <f>ROUND(Table1[[#This Row],[pledged]]/Table1[[#This Row],[backers_count]],0)</f>
        <v>63</v>
      </c>
      <c r="Q2573" t="str">
        <f>LEFT(Table1[[#This Row],[Category and Sub-Category]],FIND("/",Table1[[#This Row],[Category and Sub-Category]])-1)</f>
        <v>food</v>
      </c>
      <c r="R2573" t="str">
        <f>RIGHT(Table1[[#This Row],[Category and Sub-Category]],LEN(Table1[[#This Row],[Category and Sub-Category]])-FIND("/",Table1[[#This Row],[Category and Sub-Category]]))</f>
        <v>food trucks</v>
      </c>
      <c r="S2573" s="9">
        <f>(((Table1[[#This Row],[launched_at]]/60)/60)/24)+DATE(1970,1,1)+(-5/24)</f>
        <v>42449.133344907408</v>
      </c>
      <c r="T2573" s="9">
        <f>(((Table1[[#This Row],[deadline]]/60)/60)/24)+DATE(1970,1,1)+(-5/24)</f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1">
        <f>Table1[[#This Row],[pledged]]/Table1[[#This Row],[goal]]</f>
        <v>0</v>
      </c>
      <c r="P2574" t="e">
        <f>ROUND(Table1[[#This Row],[pledged]]/Table1[[#This Row],[backers_count]],0)</f>
        <v>#DIV/0!</v>
      </c>
      <c r="Q2574" t="str">
        <f>LEFT(Table1[[#This Row],[Category and Sub-Category]],FIND("/",Table1[[#This Row],[Category and Sub-Category]])-1)</f>
        <v>food</v>
      </c>
      <c r="R2574" t="str">
        <f>RIGHT(Table1[[#This Row],[Category and Sub-Category]],LEN(Table1[[#This Row],[Category and Sub-Category]])-FIND("/",Table1[[#This Row],[Category and Sub-Category]]))</f>
        <v>food trucks</v>
      </c>
      <c r="S2574" s="9">
        <f>(((Table1[[#This Row],[launched_at]]/60)/60)/24)+DATE(1970,1,1)+(-5/24)</f>
        <v>42076.911076388882</v>
      </c>
      <c r="T2574" s="9">
        <f>(((Table1[[#This Row],[deadline]]/60)/60)/24)+DATE(1970,1,1)+(-5/24)</f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1">
        <f>Table1[[#This Row],[pledged]]/Table1[[#This Row],[goal]]</f>
        <v>0</v>
      </c>
      <c r="P2575" t="e">
        <f>ROUND(Table1[[#This Row],[pledged]]/Table1[[#This Row],[backers_count]],0)</f>
        <v>#DIV/0!</v>
      </c>
      <c r="Q2575" t="str">
        <f>LEFT(Table1[[#This Row],[Category and Sub-Category]],FIND("/",Table1[[#This Row],[Category and Sub-Category]])-1)</f>
        <v>food</v>
      </c>
      <c r="R2575" t="str">
        <f>RIGHT(Table1[[#This Row],[Category and Sub-Category]],LEN(Table1[[#This Row],[Category and Sub-Category]])-FIND("/",Table1[[#This Row],[Category and Sub-Category]]))</f>
        <v>food trucks</v>
      </c>
      <c r="S2575" s="9">
        <f>(((Table1[[#This Row],[launched_at]]/60)/60)/24)+DATE(1970,1,1)+(-5/24)</f>
        <v>41829.383668981478</v>
      </c>
      <c r="T2575" s="9">
        <f>(((Table1[[#This Row],[deadline]]/60)/60)/24)+DATE(1970,1,1)+(-5/24)</f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1">
        <f>Table1[[#This Row],[pledged]]/Table1[[#This Row],[goal]]</f>
        <v>0</v>
      </c>
      <c r="P2576" t="e">
        <f>ROUND(Table1[[#This Row],[pledged]]/Table1[[#This Row],[backers_count]],0)</f>
        <v>#DIV/0!</v>
      </c>
      <c r="Q2576" t="str">
        <f>LEFT(Table1[[#This Row],[Category and Sub-Category]],FIND("/",Table1[[#This Row],[Category and Sub-Category]])-1)</f>
        <v>food</v>
      </c>
      <c r="R2576" t="str">
        <f>RIGHT(Table1[[#This Row],[Category and Sub-Category]],LEN(Table1[[#This Row],[Category and Sub-Category]])-FIND("/",Table1[[#This Row],[Category and Sub-Category]]))</f>
        <v>food trucks</v>
      </c>
      <c r="S2576" s="9">
        <f>(((Table1[[#This Row],[launched_at]]/60)/60)/24)+DATE(1970,1,1)+(-5/24)</f>
        <v>42487.617418981477</v>
      </c>
      <c r="T2576" s="9">
        <f>(((Table1[[#This Row],[deadline]]/60)/60)/24)+DATE(1970,1,1)+(-5/24)</f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1">
        <f>Table1[[#This Row],[pledged]]/Table1[[#This Row],[goal]]</f>
        <v>0</v>
      </c>
      <c r="P2577" t="e">
        <f>ROUND(Table1[[#This Row],[pledged]]/Table1[[#This Row],[backers_count]],0)</f>
        <v>#DIV/0!</v>
      </c>
      <c r="Q2577" t="str">
        <f>LEFT(Table1[[#This Row],[Category and Sub-Category]],FIND("/",Table1[[#This Row],[Category and Sub-Category]])-1)</f>
        <v>food</v>
      </c>
      <c r="R2577" t="str">
        <f>RIGHT(Table1[[#This Row],[Category and Sub-Category]],LEN(Table1[[#This Row],[Category and Sub-Category]])-FIND("/",Table1[[#This Row],[Category and Sub-Category]]))</f>
        <v>food trucks</v>
      </c>
      <c r="S2577" s="9">
        <f>(((Table1[[#This Row],[launched_at]]/60)/60)/24)+DATE(1970,1,1)+(-5/24)</f>
        <v>41985.90039351851</v>
      </c>
      <c r="T2577" s="9">
        <f>(((Table1[[#This Row],[deadline]]/60)/60)/24)+DATE(1970,1,1)+(-5/24)</f>
        <v>42015.90039351851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1">
        <f>Table1[[#This Row],[pledged]]/Table1[[#This Row],[goal]]</f>
        <v>0</v>
      </c>
      <c r="P2578" t="e">
        <f>ROUND(Table1[[#This Row],[pledged]]/Table1[[#This Row],[backers_count]],0)</f>
        <v>#DIV/0!</v>
      </c>
      <c r="Q2578" t="str">
        <f>LEFT(Table1[[#This Row],[Category and Sub-Category]],FIND("/",Table1[[#This Row],[Category and Sub-Category]])-1)</f>
        <v>food</v>
      </c>
      <c r="R2578" t="str">
        <f>RIGHT(Table1[[#This Row],[Category and Sub-Category]],LEN(Table1[[#This Row],[Category and Sub-Category]])-FIND("/",Table1[[#This Row],[Category and Sub-Category]]))</f>
        <v>food trucks</v>
      </c>
      <c r="S2578" s="9">
        <f>(((Table1[[#This Row],[launched_at]]/60)/60)/24)+DATE(1970,1,1)+(-5/24)</f>
        <v>42059.801469907405</v>
      </c>
      <c r="T2578" s="9">
        <f>(((Table1[[#This Row],[deadline]]/60)/60)/24)+DATE(1970,1,1)+(-5/24)</f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1">
        <f>Table1[[#This Row],[pledged]]/Table1[[#This Row],[goal]]</f>
        <v>0</v>
      </c>
      <c r="P2579" t="e">
        <f>ROUND(Table1[[#This Row],[pledged]]/Table1[[#This Row],[backers_count]],0)</f>
        <v>#DIV/0!</v>
      </c>
      <c r="Q2579" t="str">
        <f>LEFT(Table1[[#This Row],[Category and Sub-Category]],FIND("/",Table1[[#This Row],[Category and Sub-Category]])-1)</f>
        <v>food</v>
      </c>
      <c r="R2579" t="str">
        <f>RIGHT(Table1[[#This Row],[Category and Sub-Category]],LEN(Table1[[#This Row],[Category and Sub-Category]])-FIND("/",Table1[[#This Row],[Category and Sub-Category]]))</f>
        <v>food trucks</v>
      </c>
      <c r="S2579" s="9">
        <f>(((Table1[[#This Row],[launched_at]]/60)/60)/24)+DATE(1970,1,1)+(-5/24)</f>
        <v>41830.612233796295</v>
      </c>
      <c r="T2579" s="9">
        <f>(((Table1[[#This Row],[deadline]]/60)/60)/24)+DATE(1970,1,1)+(-5/24)</f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1">
        <f>Table1[[#This Row],[pledged]]/Table1[[#This Row],[goal]]</f>
        <v>0</v>
      </c>
      <c r="P2580" t="e">
        <f>ROUND(Table1[[#This Row],[pledged]]/Table1[[#This Row],[backers_count]],0)</f>
        <v>#DIV/0!</v>
      </c>
      <c r="Q2580" t="str">
        <f>LEFT(Table1[[#This Row],[Category and Sub-Category]],FIND("/",Table1[[#This Row],[Category and Sub-Category]])-1)</f>
        <v>food</v>
      </c>
      <c r="R2580" t="str">
        <f>RIGHT(Table1[[#This Row],[Category and Sub-Category]],LEN(Table1[[#This Row],[Category and Sub-Category]])-FIND("/",Table1[[#This Row],[Category and Sub-Category]]))</f>
        <v>food trucks</v>
      </c>
      <c r="S2580" s="9">
        <f>(((Table1[[#This Row],[launched_at]]/60)/60)/24)+DATE(1970,1,1)+(-5/24)</f>
        <v>42237.814571759263</v>
      </c>
      <c r="T2580" s="9">
        <f>(((Table1[[#This Row],[deadline]]/60)/60)/24)+DATE(1970,1,1)+(-5/24)</f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1">
        <f>Table1[[#This Row],[pledged]]/Table1[[#This Row],[goal]]</f>
        <v>1.3849999999999999E-3</v>
      </c>
      <c r="P2581">
        <f>ROUND(Table1[[#This Row],[pledged]]/Table1[[#This Row],[backers_count]],0)</f>
        <v>23</v>
      </c>
      <c r="Q2581" t="str">
        <f>LEFT(Table1[[#This Row],[Category and Sub-Category]],FIND("/",Table1[[#This Row],[Category and Sub-Category]])-1)</f>
        <v>food</v>
      </c>
      <c r="R2581" t="str">
        <f>RIGHT(Table1[[#This Row],[Category and Sub-Category]],LEN(Table1[[#This Row],[Category and Sub-Category]])-FIND("/",Table1[[#This Row],[Category and Sub-Category]]))</f>
        <v>food trucks</v>
      </c>
      <c r="S2581" s="9">
        <f>(((Table1[[#This Row],[launched_at]]/60)/60)/24)+DATE(1970,1,1)+(-5/24)</f>
        <v>41837.621562499997</v>
      </c>
      <c r="T2581" s="9">
        <f>(((Table1[[#This Row],[deadline]]/60)/60)/24)+DATE(1970,1,1)+(-5/24)</f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1">
        <f>Table1[[#This Row],[pledged]]/Table1[[#This Row],[goal]]</f>
        <v>6.0000000000000001E-3</v>
      </c>
      <c r="P2582">
        <f>ROUND(Table1[[#This Row],[pledged]]/Table1[[#This Row],[backers_count]],0)</f>
        <v>26</v>
      </c>
      <c r="Q2582" t="str">
        <f>LEFT(Table1[[#This Row],[Category and Sub-Category]],FIND("/",Table1[[#This Row],[Category and Sub-Category]])-1)</f>
        <v>food</v>
      </c>
      <c r="R2582" t="str">
        <f>RIGHT(Table1[[#This Row],[Category and Sub-Category]],LEN(Table1[[#This Row],[Category and Sub-Category]])-FIND("/",Table1[[#This Row],[Category and Sub-Category]]))</f>
        <v>food trucks</v>
      </c>
      <c r="S2582" s="9">
        <f>(((Table1[[#This Row],[launched_at]]/60)/60)/24)+DATE(1970,1,1)+(-5/24)</f>
        <v>42110.118090277778</v>
      </c>
      <c r="T2582" s="9">
        <f>(((Table1[[#This Row],[deadline]]/60)/60)/24)+DATE(1970,1,1)+(-5/24)</f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1">
        <f>Table1[[#This Row],[pledged]]/Table1[[#This Row],[goal]]</f>
        <v>0.106</v>
      </c>
      <c r="P2583">
        <f>ROUND(Table1[[#This Row],[pledged]]/Table1[[#This Row],[backers_count]],0)</f>
        <v>48</v>
      </c>
      <c r="Q2583" t="str">
        <f>LEFT(Table1[[#This Row],[Category and Sub-Category]],FIND("/",Table1[[#This Row],[Category and Sub-Category]])-1)</f>
        <v>food</v>
      </c>
      <c r="R2583" t="str">
        <f>RIGHT(Table1[[#This Row],[Category and Sub-Category]],LEN(Table1[[#This Row],[Category and Sub-Category]])-FIND("/",Table1[[#This Row],[Category and Sub-Category]]))</f>
        <v>food trucks</v>
      </c>
      <c r="S2583" s="9">
        <f>(((Table1[[#This Row],[launched_at]]/60)/60)/24)+DATE(1970,1,1)+(-5/24)</f>
        <v>42294.420115740737</v>
      </c>
      <c r="T2583" s="9">
        <f>(((Table1[[#This Row],[deadline]]/60)/60)/24)+DATE(1970,1,1)+(-5/24)</f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1">
        <f>Table1[[#This Row],[pledged]]/Table1[[#This Row],[goal]]</f>
        <v>1.1111111111111112E-5</v>
      </c>
      <c r="P2584">
        <f>ROUND(Table1[[#This Row],[pledged]]/Table1[[#This Row],[backers_count]],0)</f>
        <v>1</v>
      </c>
      <c r="Q2584" t="str">
        <f>LEFT(Table1[[#This Row],[Category and Sub-Category]],FIND("/",Table1[[#This Row],[Category and Sub-Category]])-1)</f>
        <v>food</v>
      </c>
      <c r="R2584" t="str">
        <f>RIGHT(Table1[[#This Row],[Category and Sub-Category]],LEN(Table1[[#This Row],[Category and Sub-Category]])-FIND("/",Table1[[#This Row],[Category and Sub-Category]]))</f>
        <v>food trucks</v>
      </c>
      <c r="S2584" s="9">
        <f>(((Table1[[#This Row],[launched_at]]/60)/60)/24)+DATE(1970,1,1)+(-5/24)</f>
        <v>42642.780486111107</v>
      </c>
      <c r="T2584" s="9">
        <f>(((Table1[[#This Row],[deadline]]/60)/60)/24)+DATE(1970,1,1)+(-5/24)</f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1">
        <f>Table1[[#This Row],[pledged]]/Table1[[#This Row],[goal]]</f>
        <v>5.0000000000000001E-3</v>
      </c>
      <c r="P2585">
        <f>ROUND(Table1[[#This Row],[pledged]]/Table1[[#This Row],[backers_count]],0)</f>
        <v>1</v>
      </c>
      <c r="Q2585" t="str">
        <f>LEFT(Table1[[#This Row],[Category and Sub-Category]],FIND("/",Table1[[#This Row],[Category and Sub-Category]])-1)</f>
        <v>food</v>
      </c>
      <c r="R2585" t="str">
        <f>RIGHT(Table1[[#This Row],[Category and Sub-Category]],LEN(Table1[[#This Row],[Category and Sub-Category]])-FIND("/",Table1[[#This Row],[Category and Sub-Category]]))</f>
        <v>food trucks</v>
      </c>
      <c r="S2585" s="9">
        <f>(((Table1[[#This Row],[launched_at]]/60)/60)/24)+DATE(1970,1,1)+(-5/24)</f>
        <v>42019.561111111114</v>
      </c>
      <c r="T2585" s="9">
        <f>(((Table1[[#This Row],[deadline]]/60)/60)/24)+DATE(1970,1,1)+(-5/24)</f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1">
        <f>Table1[[#This Row],[pledged]]/Table1[[#This Row],[goal]]</f>
        <v>0</v>
      </c>
      <c r="P2586" t="e">
        <f>ROUND(Table1[[#This Row],[pledged]]/Table1[[#This Row],[backers_count]],0)</f>
        <v>#DIV/0!</v>
      </c>
      <c r="Q2586" t="str">
        <f>LEFT(Table1[[#This Row],[Category and Sub-Category]],FIND("/",Table1[[#This Row],[Category and Sub-Category]])-1)</f>
        <v>food</v>
      </c>
      <c r="R2586" t="str">
        <f>RIGHT(Table1[[#This Row],[Category and Sub-Category]],LEN(Table1[[#This Row],[Category and Sub-Category]])-FIND("/",Table1[[#This Row],[Category and Sub-Category]]))</f>
        <v>food trucks</v>
      </c>
      <c r="S2586" s="9">
        <f>(((Table1[[#This Row],[launched_at]]/60)/60)/24)+DATE(1970,1,1)+(-5/24)</f>
        <v>42139.964918981481</v>
      </c>
      <c r="T2586" s="9">
        <f>(((Table1[[#This Row],[deadline]]/60)/60)/24)+DATE(1970,1,1)+(-5/24)</f>
        <v>42169.964918981481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1">
        <f>Table1[[#This Row],[pledged]]/Table1[[#This Row],[goal]]</f>
        <v>1.6666666666666668E-3</v>
      </c>
      <c r="P2587">
        <f>ROUND(Table1[[#This Row],[pledged]]/Table1[[#This Row],[backers_count]],0)</f>
        <v>50</v>
      </c>
      <c r="Q2587" t="str">
        <f>LEFT(Table1[[#This Row],[Category and Sub-Category]],FIND("/",Table1[[#This Row],[Category and Sub-Category]])-1)</f>
        <v>food</v>
      </c>
      <c r="R2587" t="str">
        <f>RIGHT(Table1[[#This Row],[Category and Sub-Category]],LEN(Table1[[#This Row],[Category and Sub-Category]])-FIND("/",Table1[[#This Row],[Category and Sub-Category]]))</f>
        <v>food trucks</v>
      </c>
      <c r="S2587" s="9">
        <f>(((Table1[[#This Row],[launched_at]]/60)/60)/24)+DATE(1970,1,1)+(-5/24)</f>
        <v>41795.754999999997</v>
      </c>
      <c r="T2587" s="9">
        <f>(((Table1[[#This Row],[deadline]]/60)/60)/24)+DATE(1970,1,1)+(-5/24)</f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1">
        <f>Table1[[#This Row],[pledged]]/Table1[[#This Row],[goal]]</f>
        <v>1.6666666666666668E-3</v>
      </c>
      <c r="P2588">
        <f>ROUND(Table1[[#This Row],[pledged]]/Table1[[#This Row],[backers_count]],0)</f>
        <v>5</v>
      </c>
      <c r="Q2588" t="str">
        <f>LEFT(Table1[[#This Row],[Category and Sub-Category]],FIND("/",Table1[[#This Row],[Category and Sub-Category]])-1)</f>
        <v>food</v>
      </c>
      <c r="R2588" t="str">
        <f>RIGHT(Table1[[#This Row],[Category and Sub-Category]],LEN(Table1[[#This Row],[Category and Sub-Category]])-FIND("/",Table1[[#This Row],[Category and Sub-Category]]))</f>
        <v>food trucks</v>
      </c>
      <c r="S2588" s="9">
        <f>(((Table1[[#This Row],[launched_at]]/60)/60)/24)+DATE(1970,1,1)+(-5/24)</f>
        <v>42333.121944444443</v>
      </c>
      <c r="T2588" s="9">
        <f>(((Table1[[#This Row],[deadline]]/60)/60)/24)+DATE(1970,1,1)+(-5/24)</f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1">
        <f>Table1[[#This Row],[pledged]]/Table1[[#This Row],[goal]]</f>
        <v>2.4340000000000001E-2</v>
      </c>
      <c r="P2589">
        <f>ROUND(Table1[[#This Row],[pledged]]/Table1[[#This Row],[backers_count]],0)</f>
        <v>203</v>
      </c>
      <c r="Q2589" t="str">
        <f>LEFT(Table1[[#This Row],[Category and Sub-Category]],FIND("/",Table1[[#This Row],[Category and Sub-Category]])-1)</f>
        <v>food</v>
      </c>
      <c r="R2589" t="str">
        <f>RIGHT(Table1[[#This Row],[Category and Sub-Category]],LEN(Table1[[#This Row],[Category and Sub-Category]])-FIND("/",Table1[[#This Row],[Category and Sub-Category]]))</f>
        <v>food trucks</v>
      </c>
      <c r="S2589" s="9">
        <f>(((Table1[[#This Row],[launched_at]]/60)/60)/24)+DATE(1970,1,1)+(-5/24)</f>
        <v>42338.467048611106</v>
      </c>
      <c r="T2589" s="9">
        <f>(((Table1[[#This Row],[deadline]]/60)/60)/24)+DATE(1970,1,1)+(-5/24)</f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1">
        <f>Table1[[#This Row],[pledged]]/Table1[[#This Row],[goal]]</f>
        <v>3.8833333333333331E-2</v>
      </c>
      <c r="P2590">
        <f>ROUND(Table1[[#This Row],[pledged]]/Table1[[#This Row],[backers_count]],0)</f>
        <v>29</v>
      </c>
      <c r="Q2590" t="str">
        <f>LEFT(Table1[[#This Row],[Category and Sub-Category]],FIND("/",Table1[[#This Row],[Category and Sub-Category]])-1)</f>
        <v>food</v>
      </c>
      <c r="R2590" t="str">
        <f>RIGHT(Table1[[#This Row],[Category and Sub-Category]],LEN(Table1[[#This Row],[Category and Sub-Category]])-FIND("/",Table1[[#This Row],[Category and Sub-Category]]))</f>
        <v>food trucks</v>
      </c>
      <c r="S2590" s="9">
        <f>(((Table1[[#This Row],[launched_at]]/60)/60)/24)+DATE(1970,1,1)+(-5/24)</f>
        <v>42042.467893518515</v>
      </c>
      <c r="T2590" s="9">
        <f>(((Table1[[#This Row],[deadline]]/60)/60)/24)+DATE(1970,1,1)+(-5/24)</f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1">
        <f>Table1[[#This Row],[pledged]]/Table1[[#This Row],[goal]]</f>
        <v>1E-4</v>
      </c>
      <c r="P2591">
        <f>ROUND(Table1[[#This Row],[pledged]]/Table1[[#This Row],[backers_count]],0)</f>
        <v>5</v>
      </c>
      <c r="Q2591" t="str">
        <f>LEFT(Table1[[#This Row],[Category and Sub-Category]],FIND("/",Table1[[#This Row],[Category and Sub-Category]])-1)</f>
        <v>food</v>
      </c>
      <c r="R2591" t="str">
        <f>RIGHT(Table1[[#This Row],[Category and Sub-Category]],LEN(Table1[[#This Row],[Category and Sub-Category]])-FIND("/",Table1[[#This Row],[Category and Sub-Category]]))</f>
        <v>food trucks</v>
      </c>
      <c r="S2591" s="9">
        <f>(((Table1[[#This Row],[launched_at]]/60)/60)/24)+DATE(1970,1,1)+(-5/24)</f>
        <v>42422.327858796292</v>
      </c>
      <c r="T2591" s="9">
        <f>(((Table1[[#This Row],[deadline]]/60)/60)/24)+DATE(1970,1,1)+(-5/24)</f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1">
        <f>Table1[[#This Row],[pledged]]/Table1[[#This Row],[goal]]</f>
        <v>0</v>
      </c>
      <c r="P2592" t="e">
        <f>ROUND(Table1[[#This Row],[pledged]]/Table1[[#This Row],[backers_count]],0)</f>
        <v>#DIV/0!</v>
      </c>
      <c r="Q2592" t="str">
        <f>LEFT(Table1[[#This Row],[Category and Sub-Category]],FIND("/",Table1[[#This Row],[Category and Sub-Category]])-1)</f>
        <v>food</v>
      </c>
      <c r="R2592" t="str">
        <f>RIGHT(Table1[[#This Row],[Category and Sub-Category]],LEN(Table1[[#This Row],[Category and Sub-Category]])-FIND("/",Table1[[#This Row],[Category and Sub-Category]]))</f>
        <v>food trucks</v>
      </c>
      <c r="S2592" s="9">
        <f>(((Table1[[#This Row],[launched_at]]/60)/60)/24)+DATE(1970,1,1)+(-5/24)</f>
        <v>42388.380752314813</v>
      </c>
      <c r="T2592" s="9">
        <f>(((Table1[[#This Row],[deadline]]/60)/60)/24)+DATE(1970,1,1)+(-5/24)</f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1">
        <f>Table1[[#This Row],[pledged]]/Table1[[#This Row],[goal]]</f>
        <v>1.7333333333333333E-2</v>
      </c>
      <c r="P2593">
        <f>ROUND(Table1[[#This Row],[pledged]]/Table1[[#This Row],[backers_count]],0)</f>
        <v>13</v>
      </c>
      <c r="Q2593" t="str">
        <f>LEFT(Table1[[#This Row],[Category and Sub-Category]],FIND("/",Table1[[#This Row],[Category and Sub-Category]])-1)</f>
        <v>food</v>
      </c>
      <c r="R2593" t="str">
        <f>RIGHT(Table1[[#This Row],[Category and Sub-Category]],LEN(Table1[[#This Row],[Category and Sub-Category]])-FIND("/",Table1[[#This Row],[Category and Sub-Category]]))</f>
        <v>food trucks</v>
      </c>
      <c r="S2593" s="9">
        <f>(((Table1[[#This Row],[launched_at]]/60)/60)/24)+DATE(1970,1,1)+(-5/24)</f>
        <v>42382.698194444441</v>
      </c>
      <c r="T2593" s="9">
        <f>(((Table1[[#This Row],[deadline]]/60)/60)/24)+DATE(1970,1,1)+(-5/24)</f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1">
        <f>Table1[[#This Row],[pledged]]/Table1[[#This Row],[goal]]</f>
        <v>1.6666666666666668E-3</v>
      </c>
      <c r="P2594">
        <f>ROUND(Table1[[#This Row],[pledged]]/Table1[[#This Row],[backers_count]],0)</f>
        <v>50</v>
      </c>
      <c r="Q2594" t="str">
        <f>LEFT(Table1[[#This Row],[Category and Sub-Category]],FIND("/",Table1[[#This Row],[Category and Sub-Category]])-1)</f>
        <v>food</v>
      </c>
      <c r="R2594" t="str">
        <f>RIGHT(Table1[[#This Row],[Category and Sub-Category]],LEN(Table1[[#This Row],[Category and Sub-Category]])-FIND("/",Table1[[#This Row],[Category and Sub-Category]]))</f>
        <v>food trucks</v>
      </c>
      <c r="S2594" s="9">
        <f>(((Table1[[#This Row],[launched_at]]/60)/60)/24)+DATE(1970,1,1)+(-5/24)</f>
        <v>41887.592835648145</v>
      </c>
      <c r="T2594" s="9">
        <f>(((Table1[[#This Row],[deadline]]/60)/60)/24)+DATE(1970,1,1)+(-5/24)</f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1">
        <f>Table1[[#This Row],[pledged]]/Table1[[#This Row],[goal]]</f>
        <v>0</v>
      </c>
      <c r="P2595" t="e">
        <f>ROUND(Table1[[#This Row],[pledged]]/Table1[[#This Row],[backers_count]],0)</f>
        <v>#DIV/0!</v>
      </c>
      <c r="Q2595" t="str">
        <f>LEFT(Table1[[#This Row],[Category and Sub-Category]],FIND("/",Table1[[#This Row],[Category and Sub-Category]])-1)</f>
        <v>food</v>
      </c>
      <c r="R2595" t="str">
        <f>RIGHT(Table1[[#This Row],[Category and Sub-Category]],LEN(Table1[[#This Row],[Category and Sub-Category]])-FIND("/",Table1[[#This Row],[Category and Sub-Category]]))</f>
        <v>food trucks</v>
      </c>
      <c r="S2595" s="9">
        <f>(((Table1[[#This Row],[launched_at]]/60)/60)/24)+DATE(1970,1,1)+(-5/24)</f>
        <v>42089.636875000004</v>
      </c>
      <c r="T2595" s="9">
        <f>(((Table1[[#This Row],[deadline]]/60)/60)/24)+DATE(1970,1,1)+(-5/24)</f>
        <v>42119.636875000004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1">
        <f>Table1[[#This Row],[pledged]]/Table1[[#This Row],[goal]]</f>
        <v>1.2500000000000001E-5</v>
      </c>
      <c r="P2596">
        <f>ROUND(Table1[[#This Row],[pledged]]/Table1[[#This Row],[backers_count]],0)</f>
        <v>1</v>
      </c>
      <c r="Q2596" t="str">
        <f>LEFT(Table1[[#This Row],[Category and Sub-Category]],FIND("/",Table1[[#This Row],[Category and Sub-Category]])-1)</f>
        <v>food</v>
      </c>
      <c r="R2596" t="str">
        <f>RIGHT(Table1[[#This Row],[Category and Sub-Category]],LEN(Table1[[#This Row],[Category and Sub-Category]])-FIND("/",Table1[[#This Row],[Category and Sub-Category]]))</f>
        <v>food trucks</v>
      </c>
      <c r="S2596" s="9">
        <f>(((Table1[[#This Row],[launched_at]]/60)/60)/24)+DATE(1970,1,1)+(-5/24)</f>
        <v>41828.759583333333</v>
      </c>
      <c r="T2596" s="9">
        <f>(((Table1[[#This Row],[deadline]]/60)/60)/24)+DATE(1970,1,1)+(-5/24)</f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1">
        <f>Table1[[#This Row],[pledged]]/Table1[[#This Row],[goal]]</f>
        <v>0.12166666666666667</v>
      </c>
      <c r="P2597">
        <f>ROUND(Table1[[#This Row],[pledged]]/Table1[[#This Row],[backers_count]],0)</f>
        <v>96</v>
      </c>
      <c r="Q2597" t="str">
        <f>LEFT(Table1[[#This Row],[Category and Sub-Category]],FIND("/",Table1[[#This Row],[Category and Sub-Category]])-1)</f>
        <v>food</v>
      </c>
      <c r="R2597" t="str">
        <f>RIGHT(Table1[[#This Row],[Category and Sub-Category]],LEN(Table1[[#This Row],[Category and Sub-Category]])-FIND("/",Table1[[#This Row],[Category and Sub-Category]]))</f>
        <v>food trucks</v>
      </c>
      <c r="S2597" s="9">
        <f>(((Table1[[#This Row],[launched_at]]/60)/60)/24)+DATE(1970,1,1)+(-5/24)</f>
        <v>42760.035879629628</v>
      </c>
      <c r="T2597" s="9">
        <f>(((Table1[[#This Row],[deadline]]/60)/60)/24)+DATE(1970,1,1)+(-5/24)</f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1">
        <f>Table1[[#This Row],[pledged]]/Table1[[#This Row],[goal]]</f>
        <v>0.23588571428571428</v>
      </c>
      <c r="P2598">
        <f>ROUND(Table1[[#This Row],[pledged]]/Table1[[#This Row],[backers_count]],0)</f>
        <v>306</v>
      </c>
      <c r="Q2598" t="str">
        <f>LEFT(Table1[[#This Row],[Category and Sub-Category]],FIND("/",Table1[[#This Row],[Category and Sub-Category]])-1)</f>
        <v>food</v>
      </c>
      <c r="R2598" t="str">
        <f>RIGHT(Table1[[#This Row],[Category and Sub-Category]],LEN(Table1[[#This Row],[Category and Sub-Category]])-FIND("/",Table1[[#This Row],[Category and Sub-Category]]))</f>
        <v>food trucks</v>
      </c>
      <c r="S2598" s="9">
        <f>(((Table1[[#This Row],[launched_at]]/60)/60)/24)+DATE(1970,1,1)+(-5/24)</f>
        <v>41828.45612268518</v>
      </c>
      <c r="T2598" s="9">
        <f>(((Table1[[#This Row],[deadline]]/60)/60)/24)+DATE(1970,1,1)+(-5/24)</f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1">
        <f>Table1[[#This Row],[pledged]]/Table1[[#This Row],[goal]]</f>
        <v>5.6666666666666664E-2</v>
      </c>
      <c r="P2599">
        <f>ROUND(Table1[[#This Row],[pledged]]/Table1[[#This Row],[backers_count]],0)</f>
        <v>12</v>
      </c>
      <c r="Q2599" t="str">
        <f>LEFT(Table1[[#This Row],[Category and Sub-Category]],FIND("/",Table1[[#This Row],[Category and Sub-Category]])-1)</f>
        <v>food</v>
      </c>
      <c r="R2599" t="str">
        <f>RIGHT(Table1[[#This Row],[Category and Sub-Category]],LEN(Table1[[#This Row],[Category and Sub-Category]])-FIND("/",Table1[[#This Row],[Category and Sub-Category]]))</f>
        <v>food trucks</v>
      </c>
      <c r="S2599" s="9">
        <f>(((Table1[[#This Row],[launched_at]]/60)/60)/24)+DATE(1970,1,1)+(-5/24)</f>
        <v>42510.133298611108</v>
      </c>
      <c r="T2599" s="9">
        <f>(((Table1[[#This Row],[deadline]]/60)/60)/24)+DATE(1970,1,1)+(-5/24)</f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1">
        <f>Table1[[#This Row],[pledged]]/Table1[[#This Row],[goal]]</f>
        <v>0.39</v>
      </c>
      <c r="P2600">
        <f>ROUND(Table1[[#This Row],[pledged]]/Table1[[#This Row],[backers_count]],0)</f>
        <v>84</v>
      </c>
      <c r="Q2600" t="str">
        <f>LEFT(Table1[[#This Row],[Category and Sub-Category]],FIND("/",Table1[[#This Row],[Category and Sub-Category]])-1)</f>
        <v>food</v>
      </c>
      <c r="R2600" t="str">
        <f>RIGHT(Table1[[#This Row],[Category and Sub-Category]],LEN(Table1[[#This Row],[Category and Sub-Category]])-FIND("/",Table1[[#This Row],[Category and Sub-Category]]))</f>
        <v>food trucks</v>
      </c>
      <c r="S2600" s="9">
        <f>(((Table1[[#This Row],[launched_at]]/60)/60)/24)+DATE(1970,1,1)+(-5/24)</f>
        <v>42240.631956018515</v>
      </c>
      <c r="T2600" s="9">
        <f>(((Table1[[#This Row],[deadline]]/60)/60)/24)+DATE(1970,1,1)+(-5/24)</f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1">
        <f>Table1[[#This Row],[pledged]]/Table1[[#This Row],[goal]]</f>
        <v>9.9546510341776348E-3</v>
      </c>
      <c r="P2601">
        <f>ROUND(Table1[[#This Row],[pledged]]/Table1[[#This Row],[backers_count]],0)</f>
        <v>18</v>
      </c>
      <c r="Q2601" t="str">
        <f>LEFT(Table1[[#This Row],[Category and Sub-Category]],FIND("/",Table1[[#This Row],[Category and Sub-Category]])-1)</f>
        <v>food</v>
      </c>
      <c r="R2601" t="str">
        <f>RIGHT(Table1[[#This Row],[Category and Sub-Category]],LEN(Table1[[#This Row],[Category and Sub-Category]])-FIND("/",Table1[[#This Row],[Category and Sub-Category]]))</f>
        <v>food trucks</v>
      </c>
      <c r="S2601" s="9">
        <f>(((Table1[[#This Row],[launched_at]]/60)/60)/24)+DATE(1970,1,1)+(-5/24)</f>
        <v>41809.545682870368</v>
      </c>
      <c r="T2601" s="9">
        <f>(((Table1[[#This Row],[deadline]]/60)/60)/24)+DATE(1970,1,1)+(-5/24)</f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1">
        <f>Table1[[#This Row],[pledged]]/Table1[[#This Row],[goal]]</f>
        <v>6.9320000000000007E-2</v>
      </c>
      <c r="P2602">
        <f>ROUND(Table1[[#This Row],[pledged]]/Table1[[#This Row],[backers_count]],0)</f>
        <v>116</v>
      </c>
      <c r="Q2602" t="str">
        <f>LEFT(Table1[[#This Row],[Category and Sub-Category]],FIND("/",Table1[[#This Row],[Category and Sub-Category]])-1)</f>
        <v>food</v>
      </c>
      <c r="R2602" t="str">
        <f>RIGHT(Table1[[#This Row],[Category and Sub-Category]],LEN(Table1[[#This Row],[Category and Sub-Category]])-FIND("/",Table1[[#This Row],[Category and Sub-Category]]))</f>
        <v>food trucks</v>
      </c>
      <c r="S2602" s="9">
        <f>(((Table1[[#This Row],[launched_at]]/60)/60)/24)+DATE(1970,1,1)+(-5/24)</f>
        <v>42394.692129629628</v>
      </c>
      <c r="T2602" s="9">
        <f>(((Table1[[#This Row],[deadline]]/60)/60)/24)+DATE(1970,1,1)+(-5/24)</f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1">
        <f>Table1[[#This Row],[pledged]]/Table1[[#This Row],[goal]]</f>
        <v>6.6139999999999999</v>
      </c>
      <c r="P2603">
        <f>ROUND(Table1[[#This Row],[pledged]]/Table1[[#This Row],[backers_count]],0)</f>
        <v>22</v>
      </c>
      <c r="Q2603" t="str">
        <f>LEFT(Table1[[#This Row],[Category and Sub-Category]],FIND("/",Table1[[#This Row],[Category and Sub-Category]])-1)</f>
        <v>technology</v>
      </c>
      <c r="R2603" t="str">
        <f>RIGHT(Table1[[#This Row],[Category and Sub-Category]],LEN(Table1[[#This Row],[Category and Sub-Category]])-FIND("/",Table1[[#This Row],[Category and Sub-Category]]))</f>
        <v>space exploration</v>
      </c>
      <c r="S2603" s="9">
        <f>(((Table1[[#This Row],[launched_at]]/60)/60)/24)+DATE(1970,1,1)+(-5/24)</f>
        <v>41150.69385416666</v>
      </c>
      <c r="T2603" s="9">
        <f>(((Table1[[#This Row],[deadline]]/60)/60)/24)+DATE(1970,1,1)+(-5/24)</f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1">
        <f>Table1[[#This Row],[pledged]]/Table1[[#This Row],[goal]]</f>
        <v>3.2609166666666667</v>
      </c>
      <c r="P2604">
        <f>ROUND(Table1[[#This Row],[pledged]]/Table1[[#This Row],[backers_count]],0)</f>
        <v>80</v>
      </c>
      <c r="Q2604" t="str">
        <f>LEFT(Table1[[#This Row],[Category and Sub-Category]],FIND("/",Table1[[#This Row],[Category and Sub-Category]])-1)</f>
        <v>technology</v>
      </c>
      <c r="R2604" t="str">
        <f>RIGHT(Table1[[#This Row],[Category and Sub-Category]],LEN(Table1[[#This Row],[Category and Sub-Category]])-FIND("/",Table1[[#This Row],[Category and Sub-Category]]))</f>
        <v>space exploration</v>
      </c>
      <c r="S2604" s="9">
        <f>(((Table1[[#This Row],[launched_at]]/60)/60)/24)+DATE(1970,1,1)+(-5/24)</f>
        <v>41915.538981481477</v>
      </c>
      <c r="T2604" s="9">
        <f>(((Table1[[#This Row],[deadline]]/60)/60)/24)+DATE(1970,1,1)+(-5/24)</f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1">
        <f>Table1[[#This Row],[pledged]]/Table1[[#This Row],[goal]]</f>
        <v>1.0148571428571429</v>
      </c>
      <c r="P2605">
        <f>ROUND(Table1[[#This Row],[pledged]]/Table1[[#This Row],[backers_count]],0)</f>
        <v>36</v>
      </c>
      <c r="Q2605" t="str">
        <f>LEFT(Table1[[#This Row],[Category and Sub-Category]],FIND("/",Table1[[#This Row],[Category and Sub-Category]])-1)</f>
        <v>technology</v>
      </c>
      <c r="R2605" t="str">
        <f>RIGHT(Table1[[#This Row],[Category and Sub-Category]],LEN(Table1[[#This Row],[Category and Sub-Category]])-FIND("/",Table1[[#This Row],[Category and Sub-Category]]))</f>
        <v>space exploration</v>
      </c>
      <c r="S2605" s="9">
        <f>(((Table1[[#This Row],[launched_at]]/60)/60)/24)+DATE(1970,1,1)+(-5/24)</f>
        <v>41617.704328703701</v>
      </c>
      <c r="T2605" s="9">
        <f>(((Table1[[#This Row],[deadline]]/60)/60)/24)+DATE(1970,1,1)+(-5/24)</f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1">
        <f>Table1[[#This Row],[pledged]]/Table1[[#This Row],[goal]]</f>
        <v>1.0421799999999999</v>
      </c>
      <c r="P2606">
        <f>ROUND(Table1[[#This Row],[pledged]]/Table1[[#This Row],[backers_count]],0)</f>
        <v>65</v>
      </c>
      <c r="Q2606" t="str">
        <f>LEFT(Table1[[#This Row],[Category and Sub-Category]],FIND("/",Table1[[#This Row],[Category and Sub-Category]])-1)</f>
        <v>technology</v>
      </c>
      <c r="R2606" t="str">
        <f>RIGHT(Table1[[#This Row],[Category and Sub-Category]],LEN(Table1[[#This Row],[Category and Sub-Category]])-FIND("/",Table1[[#This Row],[Category and Sub-Category]]))</f>
        <v>space exploration</v>
      </c>
      <c r="S2606" s="9">
        <f>(((Table1[[#This Row],[launched_at]]/60)/60)/24)+DATE(1970,1,1)+(-5/24)</f>
        <v>40997.842858796292</v>
      </c>
      <c r="T2606" s="9">
        <f>(((Table1[[#This Row],[deadline]]/60)/60)/24)+DATE(1970,1,1)+(-5/24)</f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1">
        <f>Table1[[#This Row],[pledged]]/Table1[[#This Row],[goal]]</f>
        <v>1.0742157000000001</v>
      </c>
      <c r="P2607">
        <f>ROUND(Table1[[#This Row],[pledged]]/Table1[[#This Row],[backers_count]],0)</f>
        <v>61</v>
      </c>
      <c r="Q2607" t="str">
        <f>LEFT(Table1[[#This Row],[Category and Sub-Category]],FIND("/",Table1[[#This Row],[Category and Sub-Category]])-1)</f>
        <v>technology</v>
      </c>
      <c r="R2607" t="str">
        <f>RIGHT(Table1[[#This Row],[Category and Sub-Category]],LEN(Table1[[#This Row],[Category and Sub-Category]])-FIND("/",Table1[[#This Row],[Category and Sub-Category]]))</f>
        <v>space exploration</v>
      </c>
      <c r="S2607" s="9">
        <f>(((Table1[[#This Row],[launched_at]]/60)/60)/24)+DATE(1970,1,1)+(-5/24)</f>
        <v>42508.33321759259</v>
      </c>
      <c r="T2607" s="9">
        <f>(((Table1[[#This Row],[deadline]]/60)/60)/24)+DATE(1970,1,1)+(-5/24)</f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1">
        <f>Table1[[#This Row],[pledged]]/Table1[[#This Row],[goal]]</f>
        <v>1.1005454545454545</v>
      </c>
      <c r="P2608">
        <f>ROUND(Table1[[#This Row],[pledged]]/Table1[[#This Row],[backers_count]],0)</f>
        <v>31</v>
      </c>
      <c r="Q2608" t="str">
        <f>LEFT(Table1[[#This Row],[Category and Sub-Category]],FIND("/",Table1[[#This Row],[Category and Sub-Category]])-1)</f>
        <v>technology</v>
      </c>
      <c r="R2608" t="str">
        <f>RIGHT(Table1[[#This Row],[Category and Sub-Category]],LEN(Table1[[#This Row],[Category and Sub-Category]])-FIND("/",Table1[[#This Row],[Category and Sub-Category]]))</f>
        <v>space exploration</v>
      </c>
      <c r="S2608" s="9">
        <f>(((Table1[[#This Row],[launched_at]]/60)/60)/24)+DATE(1970,1,1)+(-5/24)</f>
        <v>41726.504421296297</v>
      </c>
      <c r="T2608" s="9">
        <f>(((Table1[[#This Row],[deadline]]/60)/60)/24)+DATE(1970,1,1)+(-5/24)</f>
        <v>41758.504421296297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1">
        <f>Table1[[#This Row],[pledged]]/Table1[[#This Row],[goal]]</f>
        <v>4.077</v>
      </c>
      <c r="P2609">
        <f>ROUND(Table1[[#This Row],[pledged]]/Table1[[#This Row],[backers_count]],0)</f>
        <v>82</v>
      </c>
      <c r="Q2609" t="str">
        <f>LEFT(Table1[[#This Row],[Category and Sub-Category]],FIND("/",Table1[[#This Row],[Category and Sub-Category]])-1)</f>
        <v>technology</v>
      </c>
      <c r="R2609" t="str">
        <f>RIGHT(Table1[[#This Row],[Category and Sub-Category]],LEN(Table1[[#This Row],[Category and Sub-Category]])-FIND("/",Table1[[#This Row],[Category and Sub-Category]]))</f>
        <v>space exploration</v>
      </c>
      <c r="S2609" s="9">
        <f>(((Table1[[#This Row],[launched_at]]/60)/60)/24)+DATE(1970,1,1)+(-5/24)</f>
        <v>42184.666342592587</v>
      </c>
      <c r="T2609" s="9">
        <f>(((Table1[[#This Row],[deadline]]/60)/60)/24)+DATE(1970,1,1)+(-5/24)</f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1">
        <f>Table1[[#This Row],[pledged]]/Table1[[#This Row],[goal]]</f>
        <v>2.2392500000000002</v>
      </c>
      <c r="P2610">
        <f>ROUND(Table1[[#This Row],[pledged]]/Table1[[#This Row],[backers_count]],0)</f>
        <v>59</v>
      </c>
      <c r="Q2610" t="str">
        <f>LEFT(Table1[[#This Row],[Category and Sub-Category]],FIND("/",Table1[[#This Row],[Category and Sub-Category]])-1)</f>
        <v>technology</v>
      </c>
      <c r="R2610" t="str">
        <f>RIGHT(Table1[[#This Row],[Category and Sub-Category]],LEN(Table1[[#This Row],[Category and Sub-Category]])-FIND("/",Table1[[#This Row],[Category and Sub-Category]]))</f>
        <v>space exploration</v>
      </c>
      <c r="S2610" s="9">
        <f>(((Table1[[#This Row],[launched_at]]/60)/60)/24)+DATE(1970,1,1)+(-5/24)</f>
        <v>42767.593379629623</v>
      </c>
      <c r="T2610" s="9">
        <f>(((Table1[[#This Row],[deadline]]/60)/60)/24)+DATE(1970,1,1)+(-5/24)</f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1">
        <f>Table1[[#This Row],[pledged]]/Table1[[#This Row],[goal]]</f>
        <v>3.038011142857143</v>
      </c>
      <c r="P2611">
        <f>ROUND(Table1[[#This Row],[pledged]]/Table1[[#This Row],[backers_count]],0)</f>
        <v>157</v>
      </c>
      <c r="Q2611" t="str">
        <f>LEFT(Table1[[#This Row],[Category and Sub-Category]],FIND("/",Table1[[#This Row],[Category and Sub-Category]])-1)</f>
        <v>technology</v>
      </c>
      <c r="R2611" t="str">
        <f>RIGHT(Table1[[#This Row],[Category and Sub-Category]],LEN(Table1[[#This Row],[Category and Sub-Category]])-FIND("/",Table1[[#This Row],[Category and Sub-Category]]))</f>
        <v>space exploration</v>
      </c>
      <c r="S2611" s="9">
        <f>(((Table1[[#This Row],[launched_at]]/60)/60)/24)+DATE(1970,1,1)+(-5/24)</f>
        <v>41075.02952546296</v>
      </c>
      <c r="T2611" s="9">
        <f>(((Table1[[#This Row],[deadline]]/60)/60)/24)+DATE(1970,1,1)+(-5/24)</f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1">
        <f>Table1[[#This Row],[pledged]]/Table1[[#This Row],[goal]]</f>
        <v>1.4132510432681749</v>
      </c>
      <c r="P2612">
        <f>ROUND(Table1[[#This Row],[pledged]]/Table1[[#This Row],[backers_count]],0)</f>
        <v>56</v>
      </c>
      <c r="Q2612" t="str">
        <f>LEFT(Table1[[#This Row],[Category and Sub-Category]],FIND("/",Table1[[#This Row],[Category and Sub-Category]])-1)</f>
        <v>technology</v>
      </c>
      <c r="R2612" t="str">
        <f>RIGHT(Table1[[#This Row],[Category and Sub-Category]],LEN(Table1[[#This Row],[Category and Sub-Category]])-FIND("/",Table1[[#This Row],[Category and Sub-Category]]))</f>
        <v>space exploration</v>
      </c>
      <c r="S2612" s="9">
        <f>(((Table1[[#This Row],[launched_at]]/60)/60)/24)+DATE(1970,1,1)+(-5/24)</f>
        <v>42564.672743055555</v>
      </c>
      <c r="T2612" s="9">
        <f>(((Table1[[#This Row],[deadline]]/60)/60)/24)+DATE(1970,1,1)+(-5/24)</f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1">
        <f>Table1[[#This Row],[pledged]]/Table1[[#This Row],[goal]]</f>
        <v>27.906363636363636</v>
      </c>
      <c r="P2613">
        <f>ROUND(Table1[[#This Row],[pledged]]/Table1[[#This Row],[backers_count]],0)</f>
        <v>84</v>
      </c>
      <c r="Q2613" t="str">
        <f>LEFT(Table1[[#This Row],[Category and Sub-Category]],FIND("/",Table1[[#This Row],[Category and Sub-Category]])-1)</f>
        <v>technology</v>
      </c>
      <c r="R2613" t="str">
        <f>RIGHT(Table1[[#This Row],[Category and Sub-Category]],LEN(Table1[[#This Row],[Category and Sub-Category]])-FIND("/",Table1[[#This Row],[Category and Sub-Category]]))</f>
        <v>space exploration</v>
      </c>
      <c r="S2613" s="9">
        <f>(((Table1[[#This Row],[launched_at]]/60)/60)/24)+DATE(1970,1,1)+(-5/24)</f>
        <v>42704.127476851849</v>
      </c>
      <c r="T2613" s="9">
        <f>(((Table1[[#This Row],[deadline]]/60)/60)/24)+DATE(1970,1,1)+(-5/24)</f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1">
        <f>Table1[[#This Row],[pledged]]/Table1[[#This Row],[goal]]</f>
        <v>1.7176130000000001</v>
      </c>
      <c r="P2614">
        <f>ROUND(Table1[[#This Row],[pledged]]/Table1[[#This Row],[backers_count]],0)</f>
        <v>58</v>
      </c>
      <c r="Q2614" t="str">
        <f>LEFT(Table1[[#This Row],[Category and Sub-Category]],FIND("/",Table1[[#This Row],[Category and Sub-Category]])-1)</f>
        <v>technology</v>
      </c>
      <c r="R2614" t="str">
        <f>RIGHT(Table1[[#This Row],[Category and Sub-Category]],LEN(Table1[[#This Row],[Category and Sub-Category]])-FIND("/",Table1[[#This Row],[Category and Sub-Category]]))</f>
        <v>space exploration</v>
      </c>
      <c r="S2614" s="9">
        <f>(((Table1[[#This Row],[launched_at]]/60)/60)/24)+DATE(1970,1,1)+(-5/24)</f>
        <v>41981.934837962959</v>
      </c>
      <c r="T2614" s="9">
        <f>(((Table1[[#This Row],[deadline]]/60)/60)/24)+DATE(1970,1,1)+(-5/24)</f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1">
        <f>Table1[[#This Row],[pledged]]/Table1[[#This Row],[goal]]</f>
        <v>1.0101333333333333</v>
      </c>
      <c r="P2615">
        <f>ROUND(Table1[[#This Row],[pledged]]/Table1[[#This Row],[backers_count]],0)</f>
        <v>271</v>
      </c>
      <c r="Q2615" t="str">
        <f>LEFT(Table1[[#This Row],[Category and Sub-Category]],FIND("/",Table1[[#This Row],[Category and Sub-Category]])-1)</f>
        <v>technology</v>
      </c>
      <c r="R2615" t="str">
        <f>RIGHT(Table1[[#This Row],[Category and Sub-Category]],LEN(Table1[[#This Row],[Category and Sub-Category]])-FIND("/",Table1[[#This Row],[Category and Sub-Category]]))</f>
        <v>space exploration</v>
      </c>
      <c r="S2615" s="9">
        <f>(((Table1[[#This Row],[launched_at]]/60)/60)/24)+DATE(1970,1,1)+(-5/24)</f>
        <v>41143.609884259255</v>
      </c>
      <c r="T2615" s="9">
        <f>(((Table1[[#This Row],[deadline]]/60)/60)/24)+DATE(1970,1,1)+(-5/24)</f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1">
        <f>Table1[[#This Row],[pledged]]/Table1[[#This Row],[goal]]</f>
        <v>1.02</v>
      </c>
      <c r="P2616">
        <f>ROUND(Table1[[#This Row],[pledged]]/Table1[[#This Row],[backers_count]],0)</f>
        <v>107</v>
      </c>
      <c r="Q2616" t="str">
        <f>LEFT(Table1[[#This Row],[Category and Sub-Category]],FIND("/",Table1[[#This Row],[Category and Sub-Category]])-1)</f>
        <v>technology</v>
      </c>
      <c r="R2616" t="str">
        <f>RIGHT(Table1[[#This Row],[Category and Sub-Category]],LEN(Table1[[#This Row],[Category and Sub-Category]])-FIND("/",Table1[[#This Row],[Category and Sub-Category]]))</f>
        <v>space exploration</v>
      </c>
      <c r="S2616" s="9">
        <f>(((Table1[[#This Row],[launched_at]]/60)/60)/24)+DATE(1970,1,1)+(-5/24)</f>
        <v>41730.500138888885</v>
      </c>
      <c r="T2616" s="9">
        <f>(((Table1[[#This Row],[deadline]]/60)/60)/24)+DATE(1970,1,1)+(-5/24)</f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1">
        <f>Table1[[#This Row],[pledged]]/Table1[[#This Row],[goal]]</f>
        <v>1.6976511744127936</v>
      </c>
      <c r="P2617">
        <f>ROUND(Table1[[#This Row],[pledged]]/Table1[[#This Row],[backers_count]],0)</f>
        <v>47</v>
      </c>
      <c r="Q2617" t="str">
        <f>LEFT(Table1[[#This Row],[Category and Sub-Category]],FIND("/",Table1[[#This Row],[Category and Sub-Category]])-1)</f>
        <v>technology</v>
      </c>
      <c r="R2617" t="str">
        <f>RIGHT(Table1[[#This Row],[Category and Sub-Category]],LEN(Table1[[#This Row],[Category and Sub-Category]])-FIND("/",Table1[[#This Row],[Category and Sub-Category]]))</f>
        <v>space exploration</v>
      </c>
      <c r="S2617" s="9">
        <f>(((Table1[[#This Row],[launched_at]]/60)/60)/24)+DATE(1970,1,1)+(-5/24)</f>
        <v>42453.288935185185</v>
      </c>
      <c r="T2617" s="9">
        <f>(((Table1[[#This Row],[deadline]]/60)/60)/24)+DATE(1970,1,1)+(-5/24)</f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1">
        <f>Table1[[#This Row],[pledged]]/Table1[[#This Row],[goal]]</f>
        <v>1.14534</v>
      </c>
      <c r="P2618">
        <f>ROUND(Table1[[#This Row],[pledged]]/Table1[[#This Row],[backers_count]],0)</f>
        <v>120</v>
      </c>
      <c r="Q2618" t="str">
        <f>LEFT(Table1[[#This Row],[Category and Sub-Category]],FIND("/",Table1[[#This Row],[Category and Sub-Category]])-1)</f>
        <v>technology</v>
      </c>
      <c r="R2618" t="str">
        <f>RIGHT(Table1[[#This Row],[Category and Sub-Category]],LEN(Table1[[#This Row],[Category and Sub-Category]])-FIND("/",Table1[[#This Row],[Category and Sub-Category]]))</f>
        <v>space exploration</v>
      </c>
      <c r="S2618" s="9">
        <f>(((Table1[[#This Row],[launched_at]]/60)/60)/24)+DATE(1970,1,1)+(-5/24)</f>
        <v>42211.786215277774</v>
      </c>
      <c r="T2618" s="9">
        <f>(((Table1[[#This Row],[deadline]]/60)/60)/24)+DATE(1970,1,1)+(-5/24)</f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1">
        <f>Table1[[#This Row],[pledged]]/Table1[[#This Row],[goal]]</f>
        <v>8.7759999999999998</v>
      </c>
      <c r="P2619">
        <f>ROUND(Table1[[#This Row],[pledged]]/Table1[[#This Row],[backers_count]],0)</f>
        <v>28</v>
      </c>
      <c r="Q2619" t="str">
        <f>LEFT(Table1[[#This Row],[Category and Sub-Category]],FIND("/",Table1[[#This Row],[Category and Sub-Category]])-1)</f>
        <v>technology</v>
      </c>
      <c r="R2619" t="str">
        <f>RIGHT(Table1[[#This Row],[Category and Sub-Category]],LEN(Table1[[#This Row],[Category and Sub-Category]])-FIND("/",Table1[[#This Row],[Category and Sub-Category]]))</f>
        <v>space exploration</v>
      </c>
      <c r="S2619" s="9">
        <f>(((Table1[[#This Row],[launched_at]]/60)/60)/24)+DATE(1970,1,1)+(-5/24)</f>
        <v>41902.666099537033</v>
      </c>
      <c r="T2619" s="9">
        <f>(((Table1[[#This Row],[deadline]]/60)/60)/24)+DATE(1970,1,1)+(-5/24)</f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1">
        <f>Table1[[#This Row],[pledged]]/Table1[[#This Row],[goal]]</f>
        <v>1.0538666666666667</v>
      </c>
      <c r="P2620">
        <f>ROUND(Table1[[#This Row],[pledged]]/Table1[[#This Row],[backers_count]],0)</f>
        <v>205</v>
      </c>
      <c r="Q2620" t="str">
        <f>LEFT(Table1[[#This Row],[Category and Sub-Category]],FIND("/",Table1[[#This Row],[Category and Sub-Category]])-1)</f>
        <v>technology</v>
      </c>
      <c r="R2620" t="str">
        <f>RIGHT(Table1[[#This Row],[Category and Sub-Category]],LEN(Table1[[#This Row],[Category and Sub-Category]])-FIND("/",Table1[[#This Row],[Category and Sub-Category]]))</f>
        <v>space exploration</v>
      </c>
      <c r="S2620" s="9">
        <f>(((Table1[[#This Row],[launched_at]]/60)/60)/24)+DATE(1970,1,1)+(-5/24)</f>
        <v>42279.584039351852</v>
      </c>
      <c r="T2620" s="9">
        <f>(((Table1[[#This Row],[deadline]]/60)/60)/24)+DATE(1970,1,1)+(-5/24)</f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1">
        <f>Table1[[#This Row],[pledged]]/Table1[[#This Row],[goal]]</f>
        <v>1.8839999999999999</v>
      </c>
      <c r="P2621">
        <f>ROUND(Table1[[#This Row],[pledged]]/Table1[[#This Row],[backers_count]],0)</f>
        <v>36</v>
      </c>
      <c r="Q2621" t="str">
        <f>LEFT(Table1[[#This Row],[Category and Sub-Category]],FIND("/",Table1[[#This Row],[Category and Sub-Category]])-1)</f>
        <v>technology</v>
      </c>
      <c r="R2621" t="str">
        <f>RIGHT(Table1[[#This Row],[Category and Sub-Category]],LEN(Table1[[#This Row],[Category and Sub-Category]])-FIND("/",Table1[[#This Row],[Category and Sub-Category]]))</f>
        <v>space exploration</v>
      </c>
      <c r="S2621" s="9">
        <f>(((Table1[[#This Row],[launched_at]]/60)/60)/24)+DATE(1970,1,1)+(-5/24)</f>
        <v>42273.67597222222</v>
      </c>
      <c r="T2621" s="9">
        <f>(((Table1[[#This Row],[deadline]]/60)/60)/24)+DATE(1970,1,1)+(-5/24)</f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1">
        <f>Table1[[#This Row],[pledged]]/Table1[[#This Row],[goal]]</f>
        <v>1.436523076923077</v>
      </c>
      <c r="P2622">
        <f>ROUND(Table1[[#This Row],[pledged]]/Table1[[#This Row],[backers_count]],0)</f>
        <v>75</v>
      </c>
      <c r="Q2622" t="str">
        <f>LEFT(Table1[[#This Row],[Category and Sub-Category]],FIND("/",Table1[[#This Row],[Category and Sub-Category]])-1)</f>
        <v>technology</v>
      </c>
      <c r="R2622" t="str">
        <f>RIGHT(Table1[[#This Row],[Category and Sub-Category]],LEN(Table1[[#This Row],[Category and Sub-Category]])-FIND("/",Table1[[#This Row],[Category and Sub-Category]]))</f>
        <v>space exploration</v>
      </c>
      <c r="S2622" s="9">
        <f>(((Table1[[#This Row],[launched_at]]/60)/60)/24)+DATE(1970,1,1)+(-5/24)</f>
        <v>42250.958819444444</v>
      </c>
      <c r="T2622" s="9">
        <f>(((Table1[[#This Row],[deadline]]/60)/60)/24)+DATE(1970,1,1)+(-5/24)</f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1">
        <f>Table1[[#This Row],[pledged]]/Table1[[#This Row],[goal]]</f>
        <v>1.4588000000000001</v>
      </c>
      <c r="P2623">
        <f>ROUND(Table1[[#This Row],[pledged]]/Table1[[#This Row],[backers_count]],0)</f>
        <v>47</v>
      </c>
      <c r="Q2623" t="str">
        <f>LEFT(Table1[[#This Row],[Category and Sub-Category]],FIND("/",Table1[[#This Row],[Category and Sub-Category]])-1)</f>
        <v>technology</v>
      </c>
      <c r="R2623" t="str">
        <f>RIGHT(Table1[[#This Row],[Category and Sub-Category]],LEN(Table1[[#This Row],[Category and Sub-Category]])-FIND("/",Table1[[#This Row],[Category and Sub-Category]]))</f>
        <v>space exploration</v>
      </c>
      <c r="S2623" s="9">
        <f>(((Table1[[#This Row],[launched_at]]/60)/60)/24)+DATE(1970,1,1)+(-5/24)</f>
        <v>42115.539212962954</v>
      </c>
      <c r="T2623" s="9">
        <f>(((Table1[[#This Row],[deadline]]/60)/60)/24)+DATE(1970,1,1)+(-5/24)</f>
        <v>42145.539212962954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1">
        <f>Table1[[#This Row],[pledged]]/Table1[[#This Row],[goal]]</f>
        <v>1.3118399999999999</v>
      </c>
      <c r="P2624">
        <f>ROUND(Table1[[#This Row],[pledged]]/Table1[[#This Row],[backers_count]],0)</f>
        <v>27</v>
      </c>
      <c r="Q2624" t="str">
        <f>LEFT(Table1[[#This Row],[Category and Sub-Category]],FIND("/",Table1[[#This Row],[Category and Sub-Category]])-1)</f>
        <v>technology</v>
      </c>
      <c r="R2624" t="str">
        <f>RIGHT(Table1[[#This Row],[Category and Sub-Category]],LEN(Table1[[#This Row],[Category and Sub-Category]])-FIND("/",Table1[[#This Row],[Category and Sub-Category]]))</f>
        <v>space exploration</v>
      </c>
      <c r="S2624" s="9">
        <f>(((Table1[[#This Row],[launched_at]]/60)/60)/24)+DATE(1970,1,1)+(-5/24)</f>
        <v>42689.534907407404</v>
      </c>
      <c r="T2624" s="9">
        <f>(((Table1[[#This Row],[deadline]]/60)/60)/24)+DATE(1970,1,1)+(-5/24)</f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1">
        <f>Table1[[#This Row],[pledged]]/Table1[[#This Row],[goal]]</f>
        <v>1.1399999999999999</v>
      </c>
      <c r="P2625">
        <f>ROUND(Table1[[#This Row],[pledged]]/Table1[[#This Row],[backers_count]],0)</f>
        <v>37</v>
      </c>
      <c r="Q2625" t="str">
        <f>LEFT(Table1[[#This Row],[Category and Sub-Category]],FIND("/",Table1[[#This Row],[Category and Sub-Category]])-1)</f>
        <v>technology</v>
      </c>
      <c r="R2625" t="str">
        <f>RIGHT(Table1[[#This Row],[Category and Sub-Category]],LEN(Table1[[#This Row],[Category and Sub-Category]])-FIND("/",Table1[[#This Row],[Category and Sub-Category]]))</f>
        <v>space exploration</v>
      </c>
      <c r="S2625" s="9">
        <f>(((Table1[[#This Row],[launched_at]]/60)/60)/24)+DATE(1970,1,1)+(-5/24)</f>
        <v>42692.048217592594</v>
      </c>
      <c r="T2625" s="9">
        <f>(((Table1[[#This Row],[deadline]]/60)/60)/24)+DATE(1970,1,1)+(-5/24)</f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1">
        <f>Table1[[#This Row],[pledged]]/Table1[[#This Row],[goal]]</f>
        <v>13.794206249999998</v>
      </c>
      <c r="P2626">
        <f>ROUND(Table1[[#This Row],[pledged]]/Table1[[#This Row],[backers_count]],0)</f>
        <v>32</v>
      </c>
      <c r="Q2626" t="str">
        <f>LEFT(Table1[[#This Row],[Category and Sub-Category]],FIND("/",Table1[[#This Row],[Category and Sub-Category]])-1)</f>
        <v>technology</v>
      </c>
      <c r="R2626" t="str">
        <f>RIGHT(Table1[[#This Row],[Category and Sub-Category]],LEN(Table1[[#This Row],[Category and Sub-Category]])-FIND("/",Table1[[#This Row],[Category and Sub-Category]]))</f>
        <v>space exploration</v>
      </c>
      <c r="S2626" s="9">
        <f>(((Table1[[#This Row],[launched_at]]/60)/60)/24)+DATE(1970,1,1)+(-5/24)</f>
        <v>41144.213217592594</v>
      </c>
      <c r="T2626" s="9">
        <f>(((Table1[[#This Row],[deadline]]/60)/60)/24)+DATE(1970,1,1)+(-5/24)</f>
        <v>41165.213217592594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1">
        <f>Table1[[#This Row],[pledged]]/Table1[[#This Row],[goal]]</f>
        <v>9.56</v>
      </c>
      <c r="P2627">
        <f>ROUND(Table1[[#This Row],[pledged]]/Table1[[#This Row],[backers_count]],0)</f>
        <v>28</v>
      </c>
      <c r="Q2627" t="str">
        <f>LEFT(Table1[[#This Row],[Category and Sub-Category]],FIND("/",Table1[[#This Row],[Category and Sub-Category]])-1)</f>
        <v>technology</v>
      </c>
      <c r="R2627" t="str">
        <f>RIGHT(Table1[[#This Row],[Category and Sub-Category]],LEN(Table1[[#This Row],[Category and Sub-Category]])-FIND("/",Table1[[#This Row],[Category and Sub-Category]]))</f>
        <v>space exploration</v>
      </c>
      <c r="S2627" s="9">
        <f>(((Table1[[#This Row],[launched_at]]/60)/60)/24)+DATE(1970,1,1)+(-5/24)</f>
        <v>42658.601944444446</v>
      </c>
      <c r="T2627" s="9">
        <f>(((Table1[[#This Row],[deadline]]/60)/60)/24)+DATE(1970,1,1)+(-5/24)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1">
        <f>Table1[[#This Row],[pledged]]/Table1[[#This Row],[goal]]</f>
        <v>1.1200000000000001</v>
      </c>
      <c r="P2628">
        <f>ROUND(Table1[[#This Row],[pledged]]/Table1[[#This Row],[backers_count]],0)</f>
        <v>56</v>
      </c>
      <c r="Q2628" t="str">
        <f>LEFT(Table1[[#This Row],[Category and Sub-Category]],FIND("/",Table1[[#This Row],[Category and Sub-Category]])-1)</f>
        <v>technology</v>
      </c>
      <c r="R2628" t="str">
        <f>RIGHT(Table1[[#This Row],[Category and Sub-Category]],LEN(Table1[[#This Row],[Category and Sub-Category]])-FIND("/",Table1[[#This Row],[Category and Sub-Category]]))</f>
        <v>space exploration</v>
      </c>
      <c r="S2628" s="9">
        <f>(((Table1[[#This Row],[launched_at]]/60)/60)/24)+DATE(1970,1,1)+(-5/24)</f>
        <v>42128.41978009259</v>
      </c>
      <c r="T2628" s="9">
        <f>(((Table1[[#This Row],[deadline]]/60)/60)/24)+DATE(1970,1,1)+(-5/24)</f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1">
        <f>Table1[[#This Row],[pledged]]/Table1[[#This Row],[goal]]</f>
        <v>6.4666666666666668</v>
      </c>
      <c r="P2629">
        <f>ROUND(Table1[[#This Row],[pledged]]/Table1[[#This Row],[backers_count]],0)</f>
        <v>22</v>
      </c>
      <c r="Q2629" t="str">
        <f>LEFT(Table1[[#This Row],[Category and Sub-Category]],FIND("/",Table1[[#This Row],[Category and Sub-Category]])-1)</f>
        <v>technology</v>
      </c>
      <c r="R2629" t="str">
        <f>RIGHT(Table1[[#This Row],[Category and Sub-Category]],LEN(Table1[[#This Row],[Category and Sub-Category]])-FIND("/",Table1[[#This Row],[Category and Sub-Category]]))</f>
        <v>space exploration</v>
      </c>
      <c r="S2629" s="9">
        <f>(((Table1[[#This Row],[launched_at]]/60)/60)/24)+DATE(1970,1,1)+(-5/24)</f>
        <v>42304.621076388888</v>
      </c>
      <c r="T2629" s="9">
        <f>(((Table1[[#This Row],[deadline]]/60)/60)/24)+DATE(1970,1,1)+(-5/24)</f>
        <v>42334.66274305556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1">
        <f>Table1[[#This Row],[pledged]]/Table1[[#This Row],[goal]]</f>
        <v>1.1036948748510131</v>
      </c>
      <c r="P2630">
        <f>ROUND(Table1[[#This Row],[pledged]]/Table1[[#This Row],[backers_count]],0)</f>
        <v>44</v>
      </c>
      <c r="Q2630" t="str">
        <f>LEFT(Table1[[#This Row],[Category and Sub-Category]],FIND("/",Table1[[#This Row],[Category and Sub-Category]])-1)</f>
        <v>technology</v>
      </c>
      <c r="R2630" t="str">
        <f>RIGHT(Table1[[#This Row],[Category and Sub-Category]],LEN(Table1[[#This Row],[Category and Sub-Category]])-FIND("/",Table1[[#This Row],[Category and Sub-Category]]))</f>
        <v>space exploration</v>
      </c>
      <c r="S2630" s="9">
        <f>(((Table1[[#This Row],[launched_at]]/60)/60)/24)+DATE(1970,1,1)+(-5/24)</f>
        <v>41953.757719907408</v>
      </c>
      <c r="T2630" s="9">
        <f>(((Table1[[#This Row],[deadline]]/60)/60)/24)+DATE(1970,1,1)+(-5/24)</f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1">
        <f>Table1[[#This Row],[pledged]]/Table1[[#This Row],[goal]]</f>
        <v>1.2774000000000001</v>
      </c>
      <c r="P2631">
        <f>ROUND(Table1[[#This Row],[pledged]]/Table1[[#This Row],[backers_count]],0)</f>
        <v>64</v>
      </c>
      <c r="Q2631" t="str">
        <f>LEFT(Table1[[#This Row],[Category and Sub-Category]],FIND("/",Table1[[#This Row],[Category and Sub-Category]])-1)</f>
        <v>technology</v>
      </c>
      <c r="R2631" t="str">
        <f>RIGHT(Table1[[#This Row],[Category and Sub-Category]],LEN(Table1[[#This Row],[Category and Sub-Category]])-FIND("/",Table1[[#This Row],[Category and Sub-Category]]))</f>
        <v>space exploration</v>
      </c>
      <c r="S2631" s="9">
        <f>(((Table1[[#This Row],[launched_at]]/60)/60)/24)+DATE(1970,1,1)+(-5/24)</f>
        <v>42108.330115740733</v>
      </c>
      <c r="T2631" s="9">
        <f>(((Table1[[#This Row],[deadline]]/60)/60)/24)+DATE(1970,1,1)+(-5/24)</f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1">
        <f>Table1[[#This Row],[pledged]]/Table1[[#This Row],[goal]]</f>
        <v>1.579</v>
      </c>
      <c r="P2632">
        <f>ROUND(Table1[[#This Row],[pledged]]/Table1[[#This Row],[backers_count]],0)</f>
        <v>39</v>
      </c>
      <c r="Q2632" t="str">
        <f>LEFT(Table1[[#This Row],[Category and Sub-Category]],FIND("/",Table1[[#This Row],[Category and Sub-Category]])-1)</f>
        <v>technology</v>
      </c>
      <c r="R2632" t="str">
        <f>RIGHT(Table1[[#This Row],[Category and Sub-Category]],LEN(Table1[[#This Row],[Category and Sub-Category]])-FIND("/",Table1[[#This Row],[Category and Sub-Category]]))</f>
        <v>space exploration</v>
      </c>
      <c r="S2632" s="9">
        <f>(((Table1[[#This Row],[launched_at]]/60)/60)/24)+DATE(1970,1,1)+(-5/24)</f>
        <v>42523.897129629629</v>
      </c>
      <c r="T2632" s="9">
        <f>(((Table1[[#This Row],[deadline]]/60)/60)/24)+DATE(1970,1,1)+(-5/24)</f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1">
        <f>Table1[[#This Row],[pledged]]/Table1[[#This Row],[goal]]</f>
        <v>1.1466525000000001</v>
      </c>
      <c r="P2633">
        <f>ROUND(Table1[[#This Row],[pledged]]/Table1[[#This Row],[backers_count]],0)</f>
        <v>80</v>
      </c>
      <c r="Q2633" t="str">
        <f>LEFT(Table1[[#This Row],[Category and Sub-Category]],FIND("/",Table1[[#This Row],[Category and Sub-Category]])-1)</f>
        <v>technology</v>
      </c>
      <c r="R2633" t="str">
        <f>RIGHT(Table1[[#This Row],[Category and Sub-Category]],LEN(Table1[[#This Row],[Category and Sub-Category]])-FIND("/",Table1[[#This Row],[Category and Sub-Category]]))</f>
        <v>space exploration</v>
      </c>
      <c r="S2633" s="9">
        <f>(((Table1[[#This Row],[launched_at]]/60)/60)/24)+DATE(1970,1,1)+(-5/24)</f>
        <v>42217.960960648146</v>
      </c>
      <c r="T2633" s="9">
        <f>(((Table1[[#This Row],[deadline]]/60)/60)/24)+DATE(1970,1,1)+(-5/24)</f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1">
        <f>Table1[[#This Row],[pledged]]/Table1[[#This Row],[goal]]</f>
        <v>1.3700934579439252</v>
      </c>
      <c r="P2634">
        <f>ROUND(Table1[[#This Row],[pledged]]/Table1[[#This Row],[backers_count]],0)</f>
        <v>35</v>
      </c>
      <c r="Q2634" t="str">
        <f>LEFT(Table1[[#This Row],[Category and Sub-Category]],FIND("/",Table1[[#This Row],[Category and Sub-Category]])-1)</f>
        <v>technology</v>
      </c>
      <c r="R2634" t="str">
        <f>RIGHT(Table1[[#This Row],[Category and Sub-Category]],LEN(Table1[[#This Row],[Category and Sub-Category]])-FIND("/",Table1[[#This Row],[Category and Sub-Category]]))</f>
        <v>space exploration</v>
      </c>
      <c r="S2634" s="9">
        <f>(((Table1[[#This Row],[launched_at]]/60)/60)/24)+DATE(1970,1,1)+(-5/24)</f>
        <v>42493.853460648148</v>
      </c>
      <c r="T2634" s="9">
        <f>(((Table1[[#This Row],[deadline]]/60)/60)/24)+DATE(1970,1,1)+(-5/24)</f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1">
        <f>Table1[[#This Row],[pledged]]/Table1[[#This Row],[goal]]</f>
        <v>3.5461999999999998</v>
      </c>
      <c r="P2635">
        <f>ROUND(Table1[[#This Row],[pledged]]/Table1[[#This Row],[backers_count]],0)</f>
        <v>89</v>
      </c>
      <c r="Q2635" t="str">
        <f>LEFT(Table1[[#This Row],[Category and Sub-Category]],FIND("/",Table1[[#This Row],[Category and Sub-Category]])-1)</f>
        <v>technology</v>
      </c>
      <c r="R2635" t="str">
        <f>RIGHT(Table1[[#This Row],[Category and Sub-Category]],LEN(Table1[[#This Row],[Category and Sub-Category]])-FIND("/",Table1[[#This Row],[Category and Sub-Category]]))</f>
        <v>space exploration</v>
      </c>
      <c r="S2635" s="9">
        <f>(((Table1[[#This Row],[launched_at]]/60)/60)/24)+DATE(1970,1,1)+(-5/24)</f>
        <v>41667.614953703705</v>
      </c>
      <c r="T2635" s="9">
        <f>(((Table1[[#This Row],[deadline]]/60)/60)/24)+DATE(1970,1,1)+(-5/24)</f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1">
        <f>Table1[[#This Row],[pledged]]/Table1[[#This Row],[goal]]</f>
        <v>1.0602150537634409</v>
      </c>
      <c r="P2636">
        <f>ROUND(Table1[[#This Row],[pledged]]/Table1[[#This Row],[backers_count]],0)</f>
        <v>39</v>
      </c>
      <c r="Q2636" t="str">
        <f>LEFT(Table1[[#This Row],[Category and Sub-Category]],FIND("/",Table1[[#This Row],[Category and Sub-Category]])-1)</f>
        <v>technology</v>
      </c>
      <c r="R2636" t="str">
        <f>RIGHT(Table1[[#This Row],[Category and Sub-Category]],LEN(Table1[[#This Row],[Category and Sub-Category]])-FIND("/",Table1[[#This Row],[Category and Sub-Category]]))</f>
        <v>space exploration</v>
      </c>
      <c r="S2636" s="9">
        <f>(((Table1[[#This Row],[launched_at]]/60)/60)/24)+DATE(1970,1,1)+(-5/24)</f>
        <v>42612.448159722226</v>
      </c>
      <c r="T2636" s="9">
        <f>(((Table1[[#This Row],[deadline]]/60)/60)/24)+DATE(1970,1,1)+(-5/24)</f>
        <v>42642.448159722226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1">
        <f>Table1[[#This Row],[pledged]]/Table1[[#This Row],[goal]]</f>
        <v>1</v>
      </c>
      <c r="P2637">
        <f>ROUND(Table1[[#This Row],[pledged]]/Table1[[#This Row],[backers_count]],0)</f>
        <v>137</v>
      </c>
      <c r="Q2637" t="str">
        <f>LEFT(Table1[[#This Row],[Category and Sub-Category]],FIND("/",Table1[[#This Row],[Category and Sub-Category]])-1)</f>
        <v>technology</v>
      </c>
      <c r="R2637" t="str">
        <f>RIGHT(Table1[[#This Row],[Category and Sub-Category]],LEN(Table1[[#This Row],[Category and Sub-Category]])-FIND("/",Table1[[#This Row],[Category and Sub-Category]]))</f>
        <v>space exploration</v>
      </c>
      <c r="S2637" s="9">
        <f>(((Table1[[#This Row],[launched_at]]/60)/60)/24)+DATE(1970,1,1)+(-5/24)</f>
        <v>42037.742604166669</v>
      </c>
      <c r="T2637" s="9">
        <f>(((Table1[[#This Row],[deadline]]/60)/60)/24)+DATE(1970,1,1)+(-5/24)</f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1">
        <f>Table1[[#This Row],[pledged]]/Table1[[#This Row],[goal]]</f>
        <v>1.873</v>
      </c>
      <c r="P2638">
        <f>ROUND(Table1[[#This Row],[pledged]]/Table1[[#This Row],[backers_count]],0)</f>
        <v>37</v>
      </c>
      <c r="Q2638" t="str">
        <f>LEFT(Table1[[#This Row],[Category and Sub-Category]],FIND("/",Table1[[#This Row],[Category and Sub-Category]])-1)</f>
        <v>technology</v>
      </c>
      <c r="R2638" t="str">
        <f>RIGHT(Table1[[#This Row],[Category and Sub-Category]],LEN(Table1[[#This Row],[Category and Sub-Category]])-FIND("/",Table1[[#This Row],[Category and Sub-Category]]))</f>
        <v>space exploration</v>
      </c>
      <c r="S2638" s="9">
        <f>(((Table1[[#This Row],[launched_at]]/60)/60)/24)+DATE(1970,1,1)+(-5/24)</f>
        <v>42636.406412037039</v>
      </c>
      <c r="T2638" s="9">
        <f>(((Table1[[#This Row],[deadline]]/60)/60)/24)+DATE(1970,1,1)+(-5/24)</f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1">
        <f>Table1[[#This Row],[pledged]]/Table1[[#This Row],[goal]]</f>
        <v>1.6619999999999999</v>
      </c>
      <c r="P2639">
        <f>ROUND(Table1[[#This Row],[pledged]]/Table1[[#This Row],[backers_count]],0)</f>
        <v>32</v>
      </c>
      <c r="Q2639" t="str">
        <f>LEFT(Table1[[#This Row],[Category and Sub-Category]],FIND("/",Table1[[#This Row],[Category and Sub-Category]])-1)</f>
        <v>technology</v>
      </c>
      <c r="R2639" t="str">
        <f>RIGHT(Table1[[#This Row],[Category and Sub-Category]],LEN(Table1[[#This Row],[Category and Sub-Category]])-FIND("/",Table1[[#This Row],[Category and Sub-Category]]))</f>
        <v>space exploration</v>
      </c>
      <c r="S2639" s="9">
        <f>(((Table1[[#This Row],[launched_at]]/60)/60)/24)+DATE(1970,1,1)+(-5/24)</f>
        <v>42639.341145833336</v>
      </c>
      <c r="T2639" s="9">
        <f>(((Table1[[#This Row],[deadline]]/60)/60)/24)+DATE(1970,1,1)+(-5/24)</f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1">
        <f>Table1[[#This Row],[pledged]]/Table1[[#This Row],[goal]]</f>
        <v>1.0172910662824208</v>
      </c>
      <c r="P2640">
        <f>ROUND(Table1[[#This Row],[pledged]]/Table1[[#This Row],[backers_count]],0)</f>
        <v>25</v>
      </c>
      <c r="Q2640" t="str">
        <f>LEFT(Table1[[#This Row],[Category and Sub-Category]],FIND("/",Table1[[#This Row],[Category and Sub-Category]])-1)</f>
        <v>technology</v>
      </c>
      <c r="R2640" t="str">
        <f>RIGHT(Table1[[#This Row],[Category and Sub-Category]],LEN(Table1[[#This Row],[Category and Sub-Category]])-FIND("/",Table1[[#This Row],[Category and Sub-Category]]))</f>
        <v>space exploration</v>
      </c>
      <c r="S2640" s="9">
        <f>(((Table1[[#This Row],[launched_at]]/60)/60)/24)+DATE(1970,1,1)+(-5/24)</f>
        <v>41989.70480324074</v>
      </c>
      <c r="T2640" s="9">
        <f>(((Table1[[#This Row],[deadline]]/60)/60)/24)+DATE(1970,1,1)+(-5/24)</f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1">
        <f>Table1[[#This Row],[pledged]]/Table1[[#This Row],[goal]]</f>
        <v>1.64</v>
      </c>
      <c r="P2641">
        <f>ROUND(Table1[[#This Row],[pledged]]/Table1[[#This Row],[backers_count]],0)</f>
        <v>10</v>
      </c>
      <c r="Q2641" t="str">
        <f>LEFT(Table1[[#This Row],[Category and Sub-Category]],FIND("/",Table1[[#This Row],[Category and Sub-Category]])-1)</f>
        <v>technology</v>
      </c>
      <c r="R2641" t="str">
        <f>RIGHT(Table1[[#This Row],[Category and Sub-Category]],LEN(Table1[[#This Row],[Category and Sub-Category]])-FIND("/",Table1[[#This Row],[Category and Sub-Category]]))</f>
        <v>space exploration</v>
      </c>
      <c r="S2641" s="9">
        <f>(((Table1[[#This Row],[launched_at]]/60)/60)/24)+DATE(1970,1,1)+(-5/24)</f>
        <v>42024.656805555554</v>
      </c>
      <c r="T2641" s="9">
        <f>(((Table1[[#This Row],[deadline]]/60)/60)/24)+DATE(1970,1,1)+(-5/24)</f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1">
        <f>Table1[[#This Row],[pledged]]/Table1[[#This Row],[goal]]</f>
        <v>1.0566666666666666</v>
      </c>
      <c r="P2642">
        <f>ROUND(Table1[[#This Row],[pledged]]/Table1[[#This Row],[backers_count]],0)</f>
        <v>46</v>
      </c>
      <c r="Q2642" t="str">
        <f>LEFT(Table1[[#This Row],[Category and Sub-Category]],FIND("/",Table1[[#This Row],[Category and Sub-Category]])-1)</f>
        <v>technology</v>
      </c>
      <c r="R2642" t="str">
        <f>RIGHT(Table1[[#This Row],[Category and Sub-Category]],LEN(Table1[[#This Row],[Category and Sub-Category]])-FIND("/",Table1[[#This Row],[Category and Sub-Category]]))</f>
        <v>space exploration</v>
      </c>
      <c r="S2642" s="9">
        <f>(((Table1[[#This Row],[launched_at]]/60)/60)/24)+DATE(1970,1,1)+(-5/24)</f>
        <v>42102.952245370368</v>
      </c>
      <c r="T2642" s="9">
        <f>(((Table1[[#This Row],[deadline]]/60)/60)/24)+DATE(1970,1,1)+(-5/24)</f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1">
        <f>Table1[[#This Row],[pledged]]/Table1[[#This Row],[goal]]</f>
        <v>0.01</v>
      </c>
      <c r="P2643">
        <f>ROUND(Table1[[#This Row],[pledged]]/Table1[[#This Row],[backers_count]],0)</f>
        <v>15</v>
      </c>
      <c r="Q2643" t="str">
        <f>LEFT(Table1[[#This Row],[Category and Sub-Category]],FIND("/",Table1[[#This Row],[Category and Sub-Category]])-1)</f>
        <v>technology</v>
      </c>
      <c r="R2643" t="str">
        <f>RIGHT(Table1[[#This Row],[Category and Sub-Category]],LEN(Table1[[#This Row],[Category and Sub-Category]])-FIND("/",Table1[[#This Row],[Category and Sub-Category]]))</f>
        <v>space exploration</v>
      </c>
      <c r="S2643" s="9">
        <f>(((Table1[[#This Row],[launched_at]]/60)/60)/24)+DATE(1970,1,1)+(-5/24)</f>
        <v>41880.618784722217</v>
      </c>
      <c r="T2643" s="9">
        <f>(((Table1[[#This Row],[deadline]]/60)/60)/24)+DATE(1970,1,1)+(-5/24)</f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1">
        <f>Table1[[#This Row],[pledged]]/Table1[[#This Row],[goal]]</f>
        <v>0</v>
      </c>
      <c r="P2644" t="e">
        <f>ROUND(Table1[[#This Row],[pledged]]/Table1[[#This Row],[backers_count]],0)</f>
        <v>#DIV/0!</v>
      </c>
      <c r="Q2644" t="str">
        <f>LEFT(Table1[[#This Row],[Category and Sub-Category]],FIND("/",Table1[[#This Row],[Category and Sub-Category]])-1)</f>
        <v>technology</v>
      </c>
      <c r="R2644" t="str">
        <f>RIGHT(Table1[[#This Row],[Category and Sub-Category]],LEN(Table1[[#This Row],[Category and Sub-Category]])-FIND("/",Table1[[#This Row],[Category and Sub-Category]]))</f>
        <v>space exploration</v>
      </c>
      <c r="S2644" s="9">
        <f>(((Table1[[#This Row],[launched_at]]/60)/60)/24)+DATE(1970,1,1)+(-5/24)</f>
        <v>42536.03828703703</v>
      </c>
      <c r="T2644" s="9">
        <f>(((Table1[[#This Row],[deadline]]/60)/60)/24)+DATE(1970,1,1)+(-5/24)</f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1">
        <f>Table1[[#This Row],[pledged]]/Table1[[#This Row],[goal]]</f>
        <v>0.33559730999999998</v>
      </c>
      <c r="P2645">
        <f>ROUND(Table1[[#This Row],[pledged]]/Table1[[#This Row],[backers_count]],0)</f>
        <v>224</v>
      </c>
      <c r="Q2645" t="str">
        <f>LEFT(Table1[[#This Row],[Category and Sub-Category]],FIND("/",Table1[[#This Row],[Category and Sub-Category]])-1)</f>
        <v>technology</v>
      </c>
      <c r="R2645" t="str">
        <f>RIGHT(Table1[[#This Row],[Category and Sub-Category]],LEN(Table1[[#This Row],[Category and Sub-Category]])-FIND("/",Table1[[#This Row],[Category and Sub-Category]]))</f>
        <v>space exploration</v>
      </c>
      <c r="S2645" s="9">
        <f>(((Table1[[#This Row],[launched_at]]/60)/60)/24)+DATE(1970,1,1)+(-5/24)</f>
        <v>42689.374016203699</v>
      </c>
      <c r="T2645" s="9">
        <f>(((Table1[[#This Row],[deadline]]/60)/60)/24)+DATE(1970,1,1)+(-5/24)</f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1">
        <f>Table1[[#This Row],[pledged]]/Table1[[#This Row],[goal]]</f>
        <v>2.053E-2</v>
      </c>
      <c r="P2646">
        <f>ROUND(Table1[[#This Row],[pledged]]/Table1[[#This Row],[backers_count]],0)</f>
        <v>39</v>
      </c>
      <c r="Q2646" t="str">
        <f>LEFT(Table1[[#This Row],[Category and Sub-Category]],FIND("/",Table1[[#This Row],[Category and Sub-Category]])-1)</f>
        <v>technology</v>
      </c>
      <c r="R2646" t="str">
        <f>RIGHT(Table1[[#This Row],[Category and Sub-Category]],LEN(Table1[[#This Row],[Category and Sub-Category]])-FIND("/",Table1[[#This Row],[Category and Sub-Category]]))</f>
        <v>space exploration</v>
      </c>
      <c r="S2646" s="9">
        <f>(((Table1[[#This Row],[launched_at]]/60)/60)/24)+DATE(1970,1,1)+(-5/24)</f>
        <v>42774.583738425928</v>
      </c>
      <c r="T2646" s="9">
        <f>(((Table1[[#This Row],[deadline]]/60)/60)/24)+DATE(1970,1,1)+(-5/24)</f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1">
        <f>Table1[[#This Row],[pledged]]/Table1[[#This Row],[goal]]</f>
        <v>0.105</v>
      </c>
      <c r="P2647">
        <f>ROUND(Table1[[#This Row],[pledged]]/Table1[[#This Row],[backers_count]],0)</f>
        <v>91</v>
      </c>
      <c r="Q2647" t="str">
        <f>LEFT(Table1[[#This Row],[Category and Sub-Category]],FIND("/",Table1[[#This Row],[Category and Sub-Category]])-1)</f>
        <v>technology</v>
      </c>
      <c r="R2647" t="str">
        <f>RIGHT(Table1[[#This Row],[Category and Sub-Category]],LEN(Table1[[#This Row],[Category and Sub-Category]])-FIND("/",Table1[[#This Row],[Category and Sub-Category]]))</f>
        <v>space exploration</v>
      </c>
      <c r="S2647" s="9">
        <f>(((Table1[[#This Row],[launched_at]]/60)/60)/24)+DATE(1970,1,1)+(-5/24)</f>
        <v>41921.634293981479</v>
      </c>
      <c r="T2647" s="9">
        <f>(((Table1[[#This Row],[deadline]]/60)/60)/24)+DATE(1970,1,1)+(-5/24)</f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1">
        <f>Table1[[#This Row],[pledged]]/Table1[[#This Row],[goal]]</f>
        <v>8.4172839999999999E-2</v>
      </c>
      <c r="P2648">
        <f>ROUND(Table1[[#This Row],[pledged]]/Table1[[#This Row],[backers_count]],0)</f>
        <v>79</v>
      </c>
      <c r="Q2648" t="str">
        <f>LEFT(Table1[[#This Row],[Category and Sub-Category]],FIND("/",Table1[[#This Row],[Category and Sub-Category]])-1)</f>
        <v>technology</v>
      </c>
      <c r="R2648" t="str">
        <f>RIGHT(Table1[[#This Row],[Category and Sub-Category]],LEN(Table1[[#This Row],[Category and Sub-Category]])-FIND("/",Table1[[#This Row],[Category and Sub-Category]]))</f>
        <v>space exploration</v>
      </c>
      <c r="S2648" s="9">
        <f>(((Table1[[#This Row],[launched_at]]/60)/60)/24)+DATE(1970,1,1)+(-5/24)</f>
        <v>42226.10496527778</v>
      </c>
      <c r="T2648" s="9">
        <f>(((Table1[[#This Row],[deadline]]/60)/60)/24)+DATE(1970,1,1)+(-5/24)</f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1">
        <f>Table1[[#This Row],[pledged]]/Table1[[#This Row],[goal]]</f>
        <v>1.44E-2</v>
      </c>
      <c r="P2649">
        <f>ROUND(Table1[[#This Row],[pledged]]/Table1[[#This Row],[backers_count]],0)</f>
        <v>12</v>
      </c>
      <c r="Q2649" t="str">
        <f>LEFT(Table1[[#This Row],[Category and Sub-Category]],FIND("/",Table1[[#This Row],[Category and Sub-Category]])-1)</f>
        <v>technology</v>
      </c>
      <c r="R2649" t="str">
        <f>RIGHT(Table1[[#This Row],[Category and Sub-Category]],LEN(Table1[[#This Row],[Category and Sub-Category]])-FIND("/",Table1[[#This Row],[Category and Sub-Category]]))</f>
        <v>space exploration</v>
      </c>
      <c r="S2649" s="9">
        <f>(((Table1[[#This Row],[launched_at]]/60)/60)/24)+DATE(1970,1,1)+(-5/24)</f>
        <v>42200.053460648145</v>
      </c>
      <c r="T2649" s="9">
        <f>(((Table1[[#This Row],[deadline]]/60)/60)/24)+DATE(1970,1,1)+(-5/24)</f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1">
        <f>Table1[[#This Row],[pledged]]/Table1[[#This Row],[goal]]</f>
        <v>8.8333333333333337E-3</v>
      </c>
      <c r="P2650">
        <f>ROUND(Table1[[#This Row],[pledged]]/Table1[[#This Row],[backers_count]],0)</f>
        <v>18</v>
      </c>
      <c r="Q2650" t="str">
        <f>LEFT(Table1[[#This Row],[Category and Sub-Category]],FIND("/",Table1[[#This Row],[Category and Sub-Category]])-1)</f>
        <v>technology</v>
      </c>
      <c r="R2650" t="str">
        <f>RIGHT(Table1[[#This Row],[Category and Sub-Category]],LEN(Table1[[#This Row],[Category and Sub-Category]])-FIND("/",Table1[[#This Row],[Category and Sub-Category]]))</f>
        <v>space exploration</v>
      </c>
      <c r="S2650" s="9">
        <f>(((Table1[[#This Row],[launched_at]]/60)/60)/24)+DATE(1970,1,1)+(-5/24)</f>
        <v>42408.506481481476</v>
      </c>
      <c r="T2650" s="9">
        <f>(((Table1[[#This Row],[deadline]]/60)/60)/24)+DATE(1970,1,1)+(-5/24)</f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1">
        <f>Table1[[#This Row],[pledged]]/Table1[[#This Row],[goal]]</f>
        <v>9.9200000000000004E-4</v>
      </c>
      <c r="P2651">
        <f>ROUND(Table1[[#This Row],[pledged]]/Table1[[#This Row],[backers_count]],0)</f>
        <v>41</v>
      </c>
      <c r="Q2651" t="str">
        <f>LEFT(Table1[[#This Row],[Category and Sub-Category]],FIND("/",Table1[[#This Row],[Category and Sub-Category]])-1)</f>
        <v>technology</v>
      </c>
      <c r="R2651" t="str">
        <f>RIGHT(Table1[[#This Row],[Category and Sub-Category]],LEN(Table1[[#This Row],[Category and Sub-Category]])-FIND("/",Table1[[#This Row],[Category and Sub-Category]]))</f>
        <v>space exploration</v>
      </c>
      <c r="S2651" s="9">
        <f>(((Table1[[#This Row],[launched_at]]/60)/60)/24)+DATE(1970,1,1)+(-5/24)</f>
        <v>42341.788668981484</v>
      </c>
      <c r="T2651" s="9">
        <f>(((Table1[[#This Row],[deadline]]/60)/60)/24)+DATE(1970,1,1)+(-5/24)</f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1">
        <f>Table1[[#This Row],[pledged]]/Table1[[#This Row],[goal]]</f>
        <v>5.966666666666667E-3</v>
      </c>
      <c r="P2652">
        <f>ROUND(Table1[[#This Row],[pledged]]/Table1[[#This Row],[backers_count]],0)</f>
        <v>72</v>
      </c>
      <c r="Q2652" t="str">
        <f>LEFT(Table1[[#This Row],[Category and Sub-Category]],FIND("/",Table1[[#This Row],[Category and Sub-Category]])-1)</f>
        <v>technology</v>
      </c>
      <c r="R2652" t="str">
        <f>RIGHT(Table1[[#This Row],[Category and Sub-Category]],LEN(Table1[[#This Row],[Category and Sub-Category]])-FIND("/",Table1[[#This Row],[Category and Sub-Category]]))</f>
        <v>space exploration</v>
      </c>
      <c r="S2652" s="9">
        <f>(((Table1[[#This Row],[launched_at]]/60)/60)/24)+DATE(1970,1,1)+(-5/24)</f>
        <v>42695.416006944441</v>
      </c>
      <c r="T2652" s="9">
        <f>(((Table1[[#This Row],[deadline]]/60)/60)/24)+DATE(1970,1,1)+(-5/24)</f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1">
        <f>Table1[[#This Row],[pledged]]/Table1[[#This Row],[goal]]</f>
        <v>1.8689285714285714E-2</v>
      </c>
      <c r="P2653">
        <f>ROUND(Table1[[#This Row],[pledged]]/Table1[[#This Row],[backers_count]],0)</f>
        <v>308</v>
      </c>
      <c r="Q2653" t="str">
        <f>LEFT(Table1[[#This Row],[Category and Sub-Category]],FIND("/",Table1[[#This Row],[Category and Sub-Category]])-1)</f>
        <v>technology</v>
      </c>
      <c r="R2653" t="str">
        <f>RIGHT(Table1[[#This Row],[Category and Sub-Category]],LEN(Table1[[#This Row],[Category and Sub-Category]])-FIND("/",Table1[[#This Row],[Category and Sub-Category]]))</f>
        <v>space exploration</v>
      </c>
      <c r="S2653" s="9">
        <f>(((Table1[[#This Row],[launched_at]]/60)/60)/24)+DATE(1970,1,1)+(-5/24)</f>
        <v>42327.597326388881</v>
      </c>
      <c r="T2653" s="9">
        <f>(((Table1[[#This Row],[deadline]]/60)/60)/24)+DATE(1970,1,1)+(-5/24)</f>
        <v>42355.597326388881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1">
        <f>Table1[[#This Row],[pledged]]/Table1[[#This Row],[goal]]</f>
        <v>8.8500000000000002E-3</v>
      </c>
      <c r="P2654">
        <f>ROUND(Table1[[#This Row],[pledged]]/Table1[[#This Row],[backers_count]],0)</f>
        <v>80</v>
      </c>
      <c r="Q2654" t="str">
        <f>LEFT(Table1[[#This Row],[Category and Sub-Category]],FIND("/",Table1[[#This Row],[Category and Sub-Category]])-1)</f>
        <v>technology</v>
      </c>
      <c r="R2654" t="str">
        <f>RIGHT(Table1[[#This Row],[Category and Sub-Category]],LEN(Table1[[#This Row],[Category and Sub-Category]])-FIND("/",Table1[[#This Row],[Category and Sub-Category]]))</f>
        <v>space exploration</v>
      </c>
      <c r="S2654" s="9">
        <f>(((Table1[[#This Row],[launched_at]]/60)/60)/24)+DATE(1970,1,1)+(-5/24)</f>
        <v>41952.950520833336</v>
      </c>
      <c r="T2654" s="9">
        <f>(((Table1[[#This Row],[deadline]]/60)/60)/24)+DATE(1970,1,1)+(-5/24)</f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1">
        <f>Table1[[#This Row],[pledged]]/Table1[[#This Row],[goal]]</f>
        <v>0.1152156862745098</v>
      </c>
      <c r="P2655">
        <f>ROUND(Table1[[#This Row],[pledged]]/Table1[[#This Row],[backers_count]],0)</f>
        <v>84</v>
      </c>
      <c r="Q2655" t="str">
        <f>LEFT(Table1[[#This Row],[Category and Sub-Category]],FIND("/",Table1[[#This Row],[Category and Sub-Category]])-1)</f>
        <v>technology</v>
      </c>
      <c r="R2655" t="str">
        <f>RIGHT(Table1[[#This Row],[Category and Sub-Category]],LEN(Table1[[#This Row],[Category and Sub-Category]])-FIND("/",Table1[[#This Row],[Category and Sub-Category]]))</f>
        <v>space exploration</v>
      </c>
      <c r="S2655" s="9">
        <f>(((Table1[[#This Row],[launched_at]]/60)/60)/24)+DATE(1970,1,1)+(-5/24)</f>
        <v>41771.443599537037</v>
      </c>
      <c r="T2655" s="9">
        <f>(((Table1[[#This Row],[deadline]]/60)/60)/24)+DATE(1970,1,1)+(-5/24)</f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1">
        <f>Table1[[#This Row],[pledged]]/Table1[[#This Row],[goal]]</f>
        <v>5.1000000000000004E-4</v>
      </c>
      <c r="P2656">
        <f>ROUND(Table1[[#This Row],[pledged]]/Table1[[#This Row],[backers_count]],0)</f>
        <v>9</v>
      </c>
      <c r="Q2656" t="str">
        <f>LEFT(Table1[[#This Row],[Category and Sub-Category]],FIND("/",Table1[[#This Row],[Category and Sub-Category]])-1)</f>
        <v>technology</v>
      </c>
      <c r="R2656" t="str">
        <f>RIGHT(Table1[[#This Row],[Category and Sub-Category]],LEN(Table1[[#This Row],[Category and Sub-Category]])-FIND("/",Table1[[#This Row],[Category and Sub-Category]]))</f>
        <v>space exploration</v>
      </c>
      <c r="S2656" s="9">
        <f>(((Table1[[#This Row],[launched_at]]/60)/60)/24)+DATE(1970,1,1)+(-5/24)</f>
        <v>42055.39266203704</v>
      </c>
      <c r="T2656" s="9">
        <f>(((Table1[[#This Row],[deadline]]/60)/60)/24)+DATE(1970,1,1)+(-5/24)</f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1">
        <f>Table1[[#This Row],[pledged]]/Table1[[#This Row],[goal]]</f>
        <v>0.21033333333333334</v>
      </c>
      <c r="P2657">
        <f>ROUND(Table1[[#This Row],[pledged]]/Table1[[#This Row],[backers_count]],0)</f>
        <v>73</v>
      </c>
      <c r="Q2657" t="str">
        <f>LEFT(Table1[[#This Row],[Category and Sub-Category]],FIND("/",Table1[[#This Row],[Category and Sub-Category]])-1)</f>
        <v>technology</v>
      </c>
      <c r="R2657" t="str">
        <f>RIGHT(Table1[[#This Row],[Category and Sub-Category]],LEN(Table1[[#This Row],[Category and Sub-Category]])-FIND("/",Table1[[#This Row],[Category and Sub-Category]]))</f>
        <v>space exploration</v>
      </c>
      <c r="S2657" s="9">
        <f>(((Table1[[#This Row],[launched_at]]/60)/60)/24)+DATE(1970,1,1)+(-5/24)</f>
        <v>42381.657951388886</v>
      </c>
      <c r="T2657" s="9">
        <f>(((Table1[[#This Row],[deadline]]/60)/60)/24)+DATE(1970,1,1)+(-5/24)</f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1">
        <f>Table1[[#This Row],[pledged]]/Table1[[#This Row],[goal]]</f>
        <v>0.11436666666666667</v>
      </c>
      <c r="P2658">
        <f>ROUND(Table1[[#This Row],[pledged]]/Table1[[#This Row],[backers_count]],0)</f>
        <v>113</v>
      </c>
      <c r="Q2658" t="str">
        <f>LEFT(Table1[[#This Row],[Category and Sub-Category]],FIND("/",Table1[[#This Row],[Category and Sub-Category]])-1)</f>
        <v>technology</v>
      </c>
      <c r="R2658" t="str">
        <f>RIGHT(Table1[[#This Row],[Category and Sub-Category]],LEN(Table1[[#This Row],[Category and Sub-Category]])-FIND("/",Table1[[#This Row],[Category and Sub-Category]]))</f>
        <v>space exploration</v>
      </c>
      <c r="S2658" s="9">
        <f>(((Table1[[#This Row],[launched_at]]/60)/60)/24)+DATE(1970,1,1)+(-5/24)</f>
        <v>42767.480185185181</v>
      </c>
      <c r="T2658" s="9">
        <f>(((Table1[[#This Row],[deadline]]/60)/60)/24)+DATE(1970,1,1)+(-5/24)</f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1">
        <f>Table1[[#This Row],[pledged]]/Table1[[#This Row],[goal]]</f>
        <v>0.18737933333333334</v>
      </c>
      <c r="P2659">
        <f>ROUND(Table1[[#This Row],[pledged]]/Table1[[#This Row],[backers_count]],0)</f>
        <v>95</v>
      </c>
      <c r="Q2659" t="str">
        <f>LEFT(Table1[[#This Row],[Category and Sub-Category]],FIND("/",Table1[[#This Row],[Category and Sub-Category]])-1)</f>
        <v>technology</v>
      </c>
      <c r="R2659" t="str">
        <f>RIGHT(Table1[[#This Row],[Category and Sub-Category]],LEN(Table1[[#This Row],[Category and Sub-Category]])-FIND("/",Table1[[#This Row],[Category and Sub-Category]]))</f>
        <v>space exploration</v>
      </c>
      <c r="S2659" s="9">
        <f>(((Table1[[#This Row],[launched_at]]/60)/60)/24)+DATE(1970,1,1)+(-5/24)</f>
        <v>42551.720520833333</v>
      </c>
      <c r="T2659" s="9">
        <f>(((Table1[[#This Row],[deadline]]/60)/60)/24)+DATE(1970,1,1)+(-5/24)</f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1">
        <f>Table1[[#This Row],[pledged]]/Table1[[#This Row],[goal]]</f>
        <v>9.2857142857142856E-4</v>
      </c>
      <c r="P2660">
        <f>ROUND(Table1[[#This Row],[pledged]]/Table1[[#This Row],[backers_count]],0)</f>
        <v>23</v>
      </c>
      <c r="Q2660" t="str">
        <f>LEFT(Table1[[#This Row],[Category and Sub-Category]],FIND("/",Table1[[#This Row],[Category and Sub-Category]])-1)</f>
        <v>technology</v>
      </c>
      <c r="R2660" t="str">
        <f>RIGHT(Table1[[#This Row],[Category and Sub-Category]],LEN(Table1[[#This Row],[Category and Sub-Category]])-FIND("/",Table1[[#This Row],[Category and Sub-Category]]))</f>
        <v>space exploration</v>
      </c>
      <c r="S2660" s="9">
        <f>(((Table1[[#This Row],[launched_at]]/60)/60)/24)+DATE(1970,1,1)+(-5/24)</f>
        <v>42551.675856481481</v>
      </c>
      <c r="T2660" s="9">
        <f>(((Table1[[#This Row],[deadline]]/60)/60)/24)+DATE(1970,1,1)+(-5/24)</f>
        <v>42581.675856481481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1">
        <f>Table1[[#This Row],[pledged]]/Table1[[#This Row],[goal]]</f>
        <v>2.720408163265306E-2</v>
      </c>
      <c r="P2661">
        <f>ROUND(Table1[[#This Row],[pledged]]/Table1[[#This Row],[backers_count]],0)</f>
        <v>133</v>
      </c>
      <c r="Q2661" t="str">
        <f>LEFT(Table1[[#This Row],[Category and Sub-Category]],FIND("/",Table1[[#This Row],[Category and Sub-Category]])-1)</f>
        <v>technology</v>
      </c>
      <c r="R2661" t="str">
        <f>RIGHT(Table1[[#This Row],[Category and Sub-Category]],LEN(Table1[[#This Row],[Category and Sub-Category]])-FIND("/",Table1[[#This Row],[Category and Sub-Category]]))</f>
        <v>space exploration</v>
      </c>
      <c r="S2661" s="9">
        <f>(((Table1[[#This Row],[launched_at]]/60)/60)/24)+DATE(1970,1,1)+(-5/24)</f>
        <v>42081.861226851855</v>
      </c>
      <c r="T2661" s="9">
        <f>(((Table1[[#This Row],[deadline]]/60)/60)/24)+DATE(1970,1,1)+(-5/24)</f>
        <v>42111.861226851855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1">
        <f>Table1[[#This Row],[pledged]]/Table1[[#This Row],[goal]]</f>
        <v>9.5E-4</v>
      </c>
      <c r="P2662">
        <f>ROUND(Table1[[#This Row],[pledged]]/Table1[[#This Row],[backers_count]],0)</f>
        <v>4</v>
      </c>
      <c r="Q2662" t="str">
        <f>LEFT(Table1[[#This Row],[Category and Sub-Category]],FIND("/",Table1[[#This Row],[Category and Sub-Category]])-1)</f>
        <v>technology</v>
      </c>
      <c r="R2662" t="str">
        <f>RIGHT(Table1[[#This Row],[Category and Sub-Category]],LEN(Table1[[#This Row],[Category and Sub-Category]])-FIND("/",Table1[[#This Row],[Category and Sub-Category]]))</f>
        <v>space exploration</v>
      </c>
      <c r="S2662" s="9">
        <f>(((Table1[[#This Row],[launched_at]]/60)/60)/24)+DATE(1970,1,1)+(-5/24)</f>
        <v>42272.504837962959</v>
      </c>
      <c r="T2662" s="9">
        <f>(((Table1[[#This Row],[deadline]]/60)/60)/24)+DATE(1970,1,1)+(-5/24)</f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1">
        <f>Table1[[#This Row],[pledged]]/Table1[[#This Row],[goal]]</f>
        <v>1.0289999999999999</v>
      </c>
      <c r="P2663">
        <f>ROUND(Table1[[#This Row],[pledged]]/Table1[[#This Row],[backers_count]],0)</f>
        <v>86</v>
      </c>
      <c r="Q2663" t="str">
        <f>LEFT(Table1[[#This Row],[Category and Sub-Category]],FIND("/",Table1[[#This Row],[Category and Sub-Category]])-1)</f>
        <v>technology</v>
      </c>
      <c r="R2663" t="str">
        <f>RIGHT(Table1[[#This Row],[Category and Sub-Category]],LEN(Table1[[#This Row],[Category and Sub-Category]])-FIND("/",Table1[[#This Row],[Category and Sub-Category]]))</f>
        <v>makerspaces</v>
      </c>
      <c r="S2663" s="9">
        <f>(((Table1[[#This Row],[launched_at]]/60)/60)/24)+DATE(1970,1,1)+(-5/24)</f>
        <v>41542.750115740739</v>
      </c>
      <c r="T2663" s="9">
        <f>(((Table1[[#This Row],[deadline]]/60)/60)/24)+DATE(1970,1,1)+(-5/24)</f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1">
        <f>Table1[[#This Row],[pledged]]/Table1[[#This Row],[goal]]</f>
        <v>1.0680000000000001</v>
      </c>
      <c r="P2664">
        <f>ROUND(Table1[[#This Row],[pledged]]/Table1[[#This Row],[backers_count]],0)</f>
        <v>267</v>
      </c>
      <c r="Q2664" t="str">
        <f>LEFT(Table1[[#This Row],[Category and Sub-Category]],FIND("/",Table1[[#This Row],[Category and Sub-Category]])-1)</f>
        <v>technology</v>
      </c>
      <c r="R2664" t="str">
        <f>RIGHT(Table1[[#This Row],[Category and Sub-Category]],LEN(Table1[[#This Row],[Category and Sub-Category]])-FIND("/",Table1[[#This Row],[Category and Sub-Category]]))</f>
        <v>makerspaces</v>
      </c>
      <c r="S2664" s="9">
        <f>(((Table1[[#This Row],[launched_at]]/60)/60)/24)+DATE(1970,1,1)+(-5/24)</f>
        <v>42207.538344907407</v>
      </c>
      <c r="T2664" s="9">
        <f>(((Table1[[#This Row],[deadline]]/60)/60)/24)+DATE(1970,1,1)+(-5/24)</f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1">
        <f>Table1[[#This Row],[pledged]]/Table1[[#This Row],[goal]]</f>
        <v>1.0459624999999999</v>
      </c>
      <c r="P2665">
        <f>ROUND(Table1[[#This Row],[pledged]]/Table1[[#This Row],[backers_count]],0)</f>
        <v>374</v>
      </c>
      <c r="Q2665" t="str">
        <f>LEFT(Table1[[#This Row],[Category and Sub-Category]],FIND("/",Table1[[#This Row],[Category and Sub-Category]])-1)</f>
        <v>technology</v>
      </c>
      <c r="R2665" t="str">
        <f>RIGHT(Table1[[#This Row],[Category and Sub-Category]],LEN(Table1[[#This Row],[Category and Sub-Category]])-FIND("/",Table1[[#This Row],[Category and Sub-Category]]))</f>
        <v>makerspaces</v>
      </c>
      <c r="S2665" s="9">
        <f>(((Table1[[#This Row],[launched_at]]/60)/60)/24)+DATE(1970,1,1)+(-5/24)</f>
        <v>42222.41443287037</v>
      </c>
      <c r="T2665" s="9">
        <f>(((Table1[[#This Row],[deadline]]/60)/60)/24)+DATE(1970,1,1)+(-5/24)</f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1">
        <f>Table1[[#This Row],[pledged]]/Table1[[#This Row],[goal]]</f>
        <v>1.0342857142857143</v>
      </c>
      <c r="P2666">
        <f>ROUND(Table1[[#This Row],[pledged]]/Table1[[#This Row],[backers_count]],0)</f>
        <v>174</v>
      </c>
      <c r="Q2666" t="str">
        <f>LEFT(Table1[[#This Row],[Category and Sub-Category]],FIND("/",Table1[[#This Row],[Category and Sub-Category]])-1)</f>
        <v>technology</v>
      </c>
      <c r="R2666" t="str">
        <f>RIGHT(Table1[[#This Row],[Category and Sub-Category]],LEN(Table1[[#This Row],[Category and Sub-Category]])-FIND("/",Table1[[#This Row],[Category and Sub-Category]]))</f>
        <v>makerspaces</v>
      </c>
      <c r="S2666" s="9">
        <f>(((Table1[[#This Row],[launched_at]]/60)/60)/24)+DATE(1970,1,1)+(-5/24)</f>
        <v>42312.817094907405</v>
      </c>
      <c r="T2666" s="9">
        <f>(((Table1[[#This Row],[deadline]]/60)/60)/24)+DATE(1970,1,1)+(-5/24)</f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1">
        <f>Table1[[#This Row],[pledged]]/Table1[[#This Row],[goal]]</f>
        <v>1.2314285714285715</v>
      </c>
      <c r="P2667">
        <f>ROUND(Table1[[#This Row],[pledged]]/Table1[[#This Row],[backers_count]],0)</f>
        <v>94</v>
      </c>
      <c r="Q2667" t="str">
        <f>LEFT(Table1[[#This Row],[Category and Sub-Category]],FIND("/",Table1[[#This Row],[Category and Sub-Category]])-1)</f>
        <v>technology</v>
      </c>
      <c r="R2667" t="str">
        <f>RIGHT(Table1[[#This Row],[Category and Sub-Category]],LEN(Table1[[#This Row],[Category and Sub-Category]])-FIND("/",Table1[[#This Row],[Category and Sub-Category]]))</f>
        <v>makerspaces</v>
      </c>
      <c r="S2667" s="9">
        <f>(((Table1[[#This Row],[launched_at]]/60)/60)/24)+DATE(1970,1,1)+(-5/24)</f>
        <v>42083.687199074069</v>
      </c>
      <c r="T2667" s="9">
        <f>(((Table1[[#This Row],[deadline]]/60)/60)/24)+DATE(1970,1,1)+(-5/24)</f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1">
        <f>Table1[[#This Row],[pledged]]/Table1[[#This Row],[goal]]</f>
        <v>1.592951</v>
      </c>
      <c r="P2668">
        <f>ROUND(Table1[[#This Row],[pledged]]/Table1[[#This Row],[backers_count]],0)</f>
        <v>77</v>
      </c>
      <c r="Q2668" t="str">
        <f>LEFT(Table1[[#This Row],[Category and Sub-Category]],FIND("/",Table1[[#This Row],[Category and Sub-Category]])-1)</f>
        <v>technology</v>
      </c>
      <c r="R2668" t="str">
        <f>RIGHT(Table1[[#This Row],[Category and Sub-Category]],LEN(Table1[[#This Row],[Category and Sub-Category]])-FIND("/",Table1[[#This Row],[Category and Sub-Category]]))</f>
        <v>makerspaces</v>
      </c>
      <c r="S2668" s="9">
        <f>(((Table1[[#This Row],[launched_at]]/60)/60)/24)+DATE(1970,1,1)+(-5/24)</f>
        <v>42235.55600694444</v>
      </c>
      <c r="T2668" s="9">
        <f>(((Table1[[#This Row],[deadline]]/60)/60)/24)+DATE(1970,1,1)+(-5/24)</f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1">
        <f>Table1[[#This Row],[pledged]]/Table1[[#This Row],[goal]]</f>
        <v>1.1066666666666667</v>
      </c>
      <c r="P2669">
        <f>ROUND(Table1[[#This Row],[pledged]]/Table1[[#This Row],[backers_count]],0)</f>
        <v>92</v>
      </c>
      <c r="Q2669" t="str">
        <f>LEFT(Table1[[#This Row],[Category and Sub-Category]],FIND("/",Table1[[#This Row],[Category and Sub-Category]])-1)</f>
        <v>technology</v>
      </c>
      <c r="R2669" t="str">
        <f>RIGHT(Table1[[#This Row],[Category and Sub-Category]],LEN(Table1[[#This Row],[Category and Sub-Category]])-FIND("/",Table1[[#This Row],[Category and Sub-Category]]))</f>
        <v>makerspaces</v>
      </c>
      <c r="S2669" s="9">
        <f>(((Table1[[#This Row],[launched_at]]/60)/60)/24)+DATE(1970,1,1)+(-5/24)</f>
        <v>42380.717777777776</v>
      </c>
      <c r="T2669" s="9">
        <f>(((Table1[[#This Row],[deadline]]/60)/60)/24)+DATE(1970,1,1)+(-5/24)</f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1">
        <f>Table1[[#This Row],[pledged]]/Table1[[#This Row],[goal]]</f>
        <v>1.7070000000000001</v>
      </c>
      <c r="P2670">
        <f>ROUND(Table1[[#This Row],[pledged]]/Table1[[#This Row],[backers_count]],0)</f>
        <v>61</v>
      </c>
      <c r="Q2670" t="str">
        <f>LEFT(Table1[[#This Row],[Category and Sub-Category]],FIND("/",Table1[[#This Row],[Category and Sub-Category]])-1)</f>
        <v>technology</v>
      </c>
      <c r="R2670" t="str">
        <f>RIGHT(Table1[[#This Row],[Category and Sub-Category]],LEN(Table1[[#This Row],[Category and Sub-Category]])-FIND("/",Table1[[#This Row],[Category and Sub-Category]]))</f>
        <v>makerspaces</v>
      </c>
      <c r="S2670" s="9">
        <f>(((Table1[[#This Row],[launched_at]]/60)/60)/24)+DATE(1970,1,1)+(-5/24)</f>
        <v>42275.380381944437</v>
      </c>
      <c r="T2670" s="9">
        <f>(((Table1[[#This Row],[deadline]]/60)/60)/24)+DATE(1970,1,1)+(-5/24)</f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1">
        <f>Table1[[#This Row],[pledged]]/Table1[[#This Row],[goal]]</f>
        <v>1.25125</v>
      </c>
      <c r="P2671">
        <f>ROUND(Table1[[#This Row],[pledged]]/Table1[[#This Row],[backers_count]],0)</f>
        <v>91</v>
      </c>
      <c r="Q2671" t="str">
        <f>LEFT(Table1[[#This Row],[Category and Sub-Category]],FIND("/",Table1[[#This Row],[Category and Sub-Category]])-1)</f>
        <v>technology</v>
      </c>
      <c r="R2671" t="str">
        <f>RIGHT(Table1[[#This Row],[Category and Sub-Category]],LEN(Table1[[#This Row],[Category and Sub-Category]])-FIND("/",Table1[[#This Row],[Category and Sub-Category]]))</f>
        <v>makerspaces</v>
      </c>
      <c r="S2671" s="9">
        <f>(((Table1[[#This Row],[launched_at]]/60)/60)/24)+DATE(1970,1,1)+(-5/24)</f>
        <v>42318.827499999999</v>
      </c>
      <c r="T2671" s="9">
        <f>(((Table1[[#This Row],[deadline]]/60)/60)/24)+DATE(1970,1,1)+(-5/24)</f>
        <v>42378.827499999999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1">
        <f>Table1[[#This Row],[pledged]]/Table1[[#This Row],[goal]]</f>
        <v>6.4158609339642042E-2</v>
      </c>
      <c r="P2672">
        <f>ROUND(Table1[[#This Row],[pledged]]/Table1[[#This Row],[backers_count]],0)</f>
        <v>42</v>
      </c>
      <c r="Q2672" t="str">
        <f>LEFT(Table1[[#This Row],[Category and Sub-Category]],FIND("/",Table1[[#This Row],[Category and Sub-Category]])-1)</f>
        <v>technology</v>
      </c>
      <c r="R2672" t="str">
        <f>RIGHT(Table1[[#This Row],[Category and Sub-Category]],LEN(Table1[[#This Row],[Category and Sub-Category]])-FIND("/",Table1[[#This Row],[Category and Sub-Category]]))</f>
        <v>makerspaces</v>
      </c>
      <c r="S2672" s="9">
        <f>(((Table1[[#This Row],[launched_at]]/60)/60)/24)+DATE(1970,1,1)+(-5/24)</f>
        <v>41820.812268518515</v>
      </c>
      <c r="T2672" s="9">
        <f>(((Table1[[#This Row],[deadline]]/60)/60)/24)+DATE(1970,1,1)+(-5/24)</f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1">
        <f>Table1[[#This Row],[pledged]]/Table1[[#This Row],[goal]]</f>
        <v>0.11344</v>
      </c>
      <c r="P2673">
        <f>ROUND(Table1[[#This Row],[pledged]]/Table1[[#This Row],[backers_count]],0)</f>
        <v>34</v>
      </c>
      <c r="Q2673" t="str">
        <f>LEFT(Table1[[#This Row],[Category and Sub-Category]],FIND("/",Table1[[#This Row],[Category and Sub-Category]])-1)</f>
        <v>technology</v>
      </c>
      <c r="R2673" t="str">
        <f>RIGHT(Table1[[#This Row],[Category and Sub-Category]],LEN(Table1[[#This Row],[Category and Sub-Category]])-FIND("/",Table1[[#This Row],[Category and Sub-Category]]))</f>
        <v>makerspaces</v>
      </c>
      <c r="S2673" s="9">
        <f>(((Table1[[#This Row],[launched_at]]/60)/60)/24)+DATE(1970,1,1)+(-5/24)</f>
        <v>41962.540694444448</v>
      </c>
      <c r="T2673" s="9">
        <f>(((Table1[[#This Row],[deadline]]/60)/60)/24)+DATE(1970,1,1)+(-5/24)</f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1">
        <f>Table1[[#This Row],[pledged]]/Table1[[#This Row],[goal]]</f>
        <v>0.33189999999999997</v>
      </c>
      <c r="P2674">
        <f>ROUND(Table1[[#This Row],[pledged]]/Table1[[#This Row],[backers_count]],0)</f>
        <v>71</v>
      </c>
      <c r="Q2674" t="str">
        <f>LEFT(Table1[[#This Row],[Category and Sub-Category]],FIND("/",Table1[[#This Row],[Category and Sub-Category]])-1)</f>
        <v>technology</v>
      </c>
      <c r="R2674" t="str">
        <f>RIGHT(Table1[[#This Row],[Category and Sub-Category]],LEN(Table1[[#This Row],[Category and Sub-Category]])-FIND("/",Table1[[#This Row],[Category and Sub-Category]]))</f>
        <v>makerspaces</v>
      </c>
      <c r="S2674" s="9">
        <f>(((Table1[[#This Row],[launched_at]]/60)/60)/24)+DATE(1970,1,1)+(-5/24)</f>
        <v>42344.675810185181</v>
      </c>
      <c r="T2674" s="9">
        <f>(((Table1[[#This Row],[deadline]]/60)/60)/24)+DATE(1970,1,1)+(-5/24)</f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1">
        <f>Table1[[#This Row],[pledged]]/Table1[[#This Row],[goal]]</f>
        <v>0.27579999999999999</v>
      </c>
      <c r="P2675">
        <f>ROUND(Table1[[#This Row],[pledged]]/Table1[[#This Row],[backers_count]],0)</f>
        <v>167</v>
      </c>
      <c r="Q2675" t="str">
        <f>LEFT(Table1[[#This Row],[Category and Sub-Category]],FIND("/",Table1[[#This Row],[Category and Sub-Category]])-1)</f>
        <v>technology</v>
      </c>
      <c r="R2675" t="str">
        <f>RIGHT(Table1[[#This Row],[Category and Sub-Category]],LEN(Table1[[#This Row],[Category and Sub-Category]])-FIND("/",Table1[[#This Row],[Category and Sub-Category]]))</f>
        <v>makerspaces</v>
      </c>
      <c r="S2675" s="9">
        <f>(((Table1[[#This Row],[launched_at]]/60)/60)/24)+DATE(1970,1,1)+(-5/24)</f>
        <v>41912.333321759259</v>
      </c>
      <c r="T2675" s="9">
        <f>(((Table1[[#This Row],[deadline]]/60)/60)/24)+DATE(1970,1,1)+(-5/24)</f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1">
        <f>Table1[[#This Row],[pledged]]/Table1[[#This Row],[goal]]</f>
        <v>0.62839999999999996</v>
      </c>
      <c r="P2676">
        <f>ROUND(Table1[[#This Row],[pledged]]/Table1[[#This Row],[backers_count]],0)</f>
        <v>129</v>
      </c>
      <c r="Q2676" t="str">
        <f>LEFT(Table1[[#This Row],[Category and Sub-Category]],FIND("/",Table1[[#This Row],[Category and Sub-Category]])-1)</f>
        <v>technology</v>
      </c>
      <c r="R2676" t="str">
        <f>RIGHT(Table1[[#This Row],[Category and Sub-Category]],LEN(Table1[[#This Row],[Category and Sub-Category]])-FIND("/",Table1[[#This Row],[Category and Sub-Category]]))</f>
        <v>makerspaces</v>
      </c>
      <c r="S2676" s="9">
        <f>(((Table1[[#This Row],[launched_at]]/60)/60)/24)+DATE(1970,1,1)+(-5/24)</f>
        <v>42529.424421296295</v>
      </c>
      <c r="T2676" s="9">
        <f>(((Table1[[#This Row],[deadline]]/60)/60)/24)+DATE(1970,1,1)+(-5/24)</f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1">
        <f>Table1[[#This Row],[pledged]]/Table1[[#This Row],[goal]]</f>
        <v>7.5880000000000003E-2</v>
      </c>
      <c r="P2677">
        <f>ROUND(Table1[[#This Row],[pledged]]/Table1[[#This Row],[backers_count]],0)</f>
        <v>65</v>
      </c>
      <c r="Q2677" t="str">
        <f>LEFT(Table1[[#This Row],[Category and Sub-Category]],FIND("/",Table1[[#This Row],[Category and Sub-Category]])-1)</f>
        <v>technology</v>
      </c>
      <c r="R2677" t="str">
        <f>RIGHT(Table1[[#This Row],[Category and Sub-Category]],LEN(Table1[[#This Row],[Category and Sub-Category]])-FIND("/",Table1[[#This Row],[Category and Sub-Category]]))</f>
        <v>makerspaces</v>
      </c>
      <c r="S2677" s="9">
        <f>(((Table1[[#This Row],[launched_at]]/60)/60)/24)+DATE(1970,1,1)+(-5/24)</f>
        <v>41923.649178240739</v>
      </c>
      <c r="T2677" s="9">
        <f>(((Table1[[#This Row],[deadline]]/60)/60)/24)+DATE(1970,1,1)+(-5/24)</f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1">
        <f>Table1[[#This Row],[pledged]]/Table1[[#This Row],[goal]]</f>
        <v>0.50380952380952382</v>
      </c>
      <c r="P2678">
        <f>ROUND(Table1[[#This Row],[pledged]]/Table1[[#This Row],[backers_count]],0)</f>
        <v>118</v>
      </c>
      <c r="Q2678" t="str">
        <f>LEFT(Table1[[#This Row],[Category and Sub-Category]],FIND("/",Table1[[#This Row],[Category and Sub-Category]])-1)</f>
        <v>technology</v>
      </c>
      <c r="R2678" t="str">
        <f>RIGHT(Table1[[#This Row],[Category and Sub-Category]],LEN(Table1[[#This Row],[Category and Sub-Category]])-FIND("/",Table1[[#This Row],[Category and Sub-Category]]))</f>
        <v>makerspaces</v>
      </c>
      <c r="S2678" s="9">
        <f>(((Table1[[#This Row],[launched_at]]/60)/60)/24)+DATE(1970,1,1)+(-5/24)</f>
        <v>42482.416365740741</v>
      </c>
      <c r="T2678" s="9">
        <f>(((Table1[[#This Row],[deadline]]/60)/60)/24)+DATE(1970,1,1)+(-5/24)</f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1">
        <f>Table1[[#This Row],[pledged]]/Table1[[#This Row],[goal]]</f>
        <v>0.17512820512820512</v>
      </c>
      <c r="P2679">
        <f>ROUND(Table1[[#This Row],[pledged]]/Table1[[#This Row],[backers_count]],0)</f>
        <v>126</v>
      </c>
      <c r="Q2679" t="str">
        <f>LEFT(Table1[[#This Row],[Category and Sub-Category]],FIND("/",Table1[[#This Row],[Category and Sub-Category]])-1)</f>
        <v>technology</v>
      </c>
      <c r="R2679" t="str">
        <f>RIGHT(Table1[[#This Row],[Category and Sub-Category]],LEN(Table1[[#This Row],[Category and Sub-Category]])-FIND("/",Table1[[#This Row],[Category and Sub-Category]]))</f>
        <v>makerspaces</v>
      </c>
      <c r="S2679" s="9">
        <f>(((Table1[[#This Row],[launched_at]]/60)/60)/24)+DATE(1970,1,1)+(-5/24)</f>
        <v>41792.821099537032</v>
      </c>
      <c r="T2679" s="9">
        <f>(((Table1[[#This Row],[deadline]]/60)/60)/24)+DATE(1970,1,1)+(-5/24)</f>
        <v>41822.821099537032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1">
        <f>Table1[[#This Row],[pledged]]/Table1[[#This Row],[goal]]</f>
        <v>1.3750000000000001E-4</v>
      </c>
      <c r="P2680">
        <f>ROUND(Table1[[#This Row],[pledged]]/Table1[[#This Row],[backers_count]],0)</f>
        <v>550</v>
      </c>
      <c r="Q2680" t="str">
        <f>LEFT(Table1[[#This Row],[Category and Sub-Category]],FIND("/",Table1[[#This Row],[Category and Sub-Category]])-1)</f>
        <v>technology</v>
      </c>
      <c r="R2680" t="str">
        <f>RIGHT(Table1[[#This Row],[Category and Sub-Category]],LEN(Table1[[#This Row],[Category and Sub-Category]])-FIND("/",Table1[[#This Row],[Category and Sub-Category]]))</f>
        <v>makerspaces</v>
      </c>
      <c r="S2680" s="9">
        <f>(((Table1[[#This Row],[launched_at]]/60)/60)/24)+DATE(1970,1,1)+(-5/24)</f>
        <v>42241.589872685181</v>
      </c>
      <c r="T2680" s="9">
        <f>(((Table1[[#This Row],[deadline]]/60)/60)/24)+DATE(1970,1,1)+(-5/24)</f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1">
        <f>Table1[[#This Row],[pledged]]/Table1[[#This Row],[goal]]</f>
        <v>3.3E-3</v>
      </c>
      <c r="P2681">
        <f>ROUND(Table1[[#This Row],[pledged]]/Table1[[#This Row],[backers_count]],0)</f>
        <v>44</v>
      </c>
      <c r="Q2681" t="str">
        <f>LEFT(Table1[[#This Row],[Category and Sub-Category]],FIND("/",Table1[[#This Row],[Category and Sub-Category]])-1)</f>
        <v>technology</v>
      </c>
      <c r="R2681" t="str">
        <f>RIGHT(Table1[[#This Row],[Category and Sub-Category]],LEN(Table1[[#This Row],[Category and Sub-Category]])-FIND("/",Table1[[#This Row],[Category and Sub-Category]]))</f>
        <v>makerspaces</v>
      </c>
      <c r="S2681" s="9">
        <f>(((Table1[[#This Row],[launched_at]]/60)/60)/24)+DATE(1970,1,1)+(-5/24)</f>
        <v>42032.792754629627</v>
      </c>
      <c r="T2681" s="9">
        <f>(((Table1[[#This Row],[deadline]]/60)/60)/24)+DATE(1970,1,1)+(-5/24)</f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1">
        <f>Table1[[#This Row],[pledged]]/Table1[[#This Row],[goal]]</f>
        <v>8.6250000000000007E-3</v>
      </c>
      <c r="P2682">
        <f>ROUND(Table1[[#This Row],[pledged]]/Table1[[#This Row],[backers_count]],0)</f>
        <v>69</v>
      </c>
      <c r="Q2682" t="str">
        <f>LEFT(Table1[[#This Row],[Category and Sub-Category]],FIND("/",Table1[[#This Row],[Category and Sub-Category]])-1)</f>
        <v>technology</v>
      </c>
      <c r="R2682" t="str">
        <f>RIGHT(Table1[[#This Row],[Category and Sub-Category]],LEN(Table1[[#This Row],[Category and Sub-Category]])-FIND("/",Table1[[#This Row],[Category and Sub-Category]]))</f>
        <v>makerspaces</v>
      </c>
      <c r="S2682" s="9">
        <f>(((Table1[[#This Row],[launched_at]]/60)/60)/24)+DATE(1970,1,1)+(-5/24)</f>
        <v>42436.003368055557</v>
      </c>
      <c r="T2682" s="9">
        <f>(((Table1[[#This Row],[deadline]]/60)/60)/24)+DATE(1970,1,1)+(-5/24)</f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1">
        <f>Table1[[#This Row],[pledged]]/Table1[[#This Row],[goal]]</f>
        <v>6.875E-3</v>
      </c>
      <c r="P2683">
        <f>ROUND(Table1[[#This Row],[pledged]]/Table1[[#This Row],[backers_count]],0)</f>
        <v>28</v>
      </c>
      <c r="Q2683" t="str">
        <f>LEFT(Table1[[#This Row],[Category and Sub-Category]],FIND("/",Table1[[#This Row],[Category and Sub-Category]])-1)</f>
        <v>food</v>
      </c>
      <c r="R2683" t="str">
        <f>RIGHT(Table1[[#This Row],[Category and Sub-Category]],LEN(Table1[[#This Row],[Category and Sub-Category]])-FIND("/",Table1[[#This Row],[Category and Sub-Category]]))</f>
        <v>food trucks</v>
      </c>
      <c r="S2683" s="9">
        <f>(((Table1[[#This Row],[launched_at]]/60)/60)/24)+DATE(1970,1,1)+(-5/24)</f>
        <v>41805.686921296292</v>
      </c>
      <c r="T2683" s="9">
        <f>(((Table1[[#This Row],[deadline]]/60)/60)/24)+DATE(1970,1,1)+(-5/24)</f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1">
        <f>Table1[[#This Row],[pledged]]/Table1[[#This Row],[goal]]</f>
        <v>0.28299999999999997</v>
      </c>
      <c r="P2684">
        <f>ROUND(Table1[[#This Row],[pledged]]/Table1[[#This Row],[backers_count]],0)</f>
        <v>85</v>
      </c>
      <c r="Q2684" t="str">
        <f>LEFT(Table1[[#This Row],[Category and Sub-Category]],FIND("/",Table1[[#This Row],[Category and Sub-Category]])-1)</f>
        <v>food</v>
      </c>
      <c r="R2684" t="str">
        <f>RIGHT(Table1[[#This Row],[Category and Sub-Category]],LEN(Table1[[#This Row],[Category and Sub-Category]])-FIND("/",Table1[[#This Row],[Category and Sub-Category]]))</f>
        <v>food trucks</v>
      </c>
      <c r="S2684" s="9">
        <f>(((Table1[[#This Row],[launched_at]]/60)/60)/24)+DATE(1970,1,1)+(-5/24)</f>
        <v>41932.663657407407</v>
      </c>
      <c r="T2684" s="9">
        <f>(((Table1[[#This Row],[deadline]]/60)/60)/24)+DATE(1970,1,1)+(-5/24)</f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1">
        <f>Table1[[#This Row],[pledged]]/Table1[[#This Row],[goal]]</f>
        <v>2.3999999999999998E-3</v>
      </c>
      <c r="P2685">
        <f>ROUND(Table1[[#This Row],[pledged]]/Table1[[#This Row],[backers_count]],0)</f>
        <v>12</v>
      </c>
      <c r="Q2685" t="str">
        <f>LEFT(Table1[[#This Row],[Category and Sub-Category]],FIND("/",Table1[[#This Row],[Category and Sub-Category]])-1)</f>
        <v>food</v>
      </c>
      <c r="R2685" t="str">
        <f>RIGHT(Table1[[#This Row],[Category and Sub-Category]],LEN(Table1[[#This Row],[Category and Sub-Category]])-FIND("/",Table1[[#This Row],[Category and Sub-Category]]))</f>
        <v>food trucks</v>
      </c>
      <c r="S2685" s="9">
        <f>(((Table1[[#This Row],[launched_at]]/60)/60)/24)+DATE(1970,1,1)+(-5/24)</f>
        <v>42034.546759259254</v>
      </c>
      <c r="T2685" s="9">
        <f>(((Table1[[#This Row],[deadline]]/60)/60)/24)+DATE(1970,1,1)+(-5/24)</f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1">
        <f>Table1[[#This Row],[pledged]]/Table1[[#This Row],[goal]]</f>
        <v>1.1428571428571429E-2</v>
      </c>
      <c r="P2686">
        <f>ROUND(Table1[[#This Row],[pledged]]/Table1[[#This Row],[backers_count]],0)</f>
        <v>200</v>
      </c>
      <c r="Q2686" t="str">
        <f>LEFT(Table1[[#This Row],[Category and Sub-Category]],FIND("/",Table1[[#This Row],[Category and Sub-Category]])-1)</f>
        <v>food</v>
      </c>
      <c r="R2686" t="str">
        <f>RIGHT(Table1[[#This Row],[Category and Sub-Category]],LEN(Table1[[#This Row],[Category and Sub-Category]])-FIND("/",Table1[[#This Row],[Category and Sub-Category]]))</f>
        <v>food trucks</v>
      </c>
      <c r="S2686" s="9">
        <f>(((Table1[[#This Row],[launched_at]]/60)/60)/24)+DATE(1970,1,1)+(-5/24)</f>
        <v>41820.706307870365</v>
      </c>
      <c r="T2686" s="9">
        <f>(((Table1[[#This Row],[deadline]]/60)/60)/24)+DATE(1970,1,1)+(-5/24)</f>
        <v>41860.706307870365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1">
        <f>Table1[[#This Row],[pledged]]/Table1[[#This Row],[goal]]</f>
        <v>2.0000000000000001E-4</v>
      </c>
      <c r="P2687">
        <f>ROUND(Table1[[#This Row],[pledged]]/Table1[[#This Row],[backers_count]],0)</f>
        <v>10</v>
      </c>
      <c r="Q2687" t="str">
        <f>LEFT(Table1[[#This Row],[Category and Sub-Category]],FIND("/",Table1[[#This Row],[Category and Sub-Category]])-1)</f>
        <v>food</v>
      </c>
      <c r="R2687" t="str">
        <f>RIGHT(Table1[[#This Row],[Category and Sub-Category]],LEN(Table1[[#This Row],[Category and Sub-Category]])-FIND("/",Table1[[#This Row],[Category and Sub-Category]]))</f>
        <v>food trucks</v>
      </c>
      <c r="S2687" s="9">
        <f>(((Table1[[#This Row],[launched_at]]/60)/60)/24)+DATE(1970,1,1)+(-5/24)</f>
        <v>42061.487615740734</v>
      </c>
      <c r="T2687" s="9">
        <f>(((Table1[[#This Row],[deadline]]/60)/60)/24)+DATE(1970,1,1)+(-5/24)</f>
        <v>42121.445949074077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1">
        <f>Table1[[#This Row],[pledged]]/Table1[[#This Row],[goal]]</f>
        <v>0</v>
      </c>
      <c r="P2688" t="e">
        <f>ROUND(Table1[[#This Row],[pledged]]/Table1[[#This Row],[backers_count]],0)</f>
        <v>#DIV/0!</v>
      </c>
      <c r="Q2688" t="str">
        <f>LEFT(Table1[[#This Row],[Category and Sub-Category]],FIND("/",Table1[[#This Row],[Category and Sub-Category]])-1)</f>
        <v>food</v>
      </c>
      <c r="R2688" t="str">
        <f>RIGHT(Table1[[#This Row],[Category and Sub-Category]],LEN(Table1[[#This Row],[Category and Sub-Category]])-FIND("/",Table1[[#This Row],[Category and Sub-Category]]))</f>
        <v>food trucks</v>
      </c>
      <c r="S2688" s="9">
        <f>(((Table1[[#This Row],[launched_at]]/60)/60)/24)+DATE(1970,1,1)+(-5/24)</f>
        <v>41892.766469907401</v>
      </c>
      <c r="T2688" s="9">
        <f>(((Table1[[#This Row],[deadline]]/60)/60)/24)+DATE(1970,1,1)+(-5/24)</f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1">
        <f>Table1[[#This Row],[pledged]]/Table1[[#This Row],[goal]]</f>
        <v>0</v>
      </c>
      <c r="P2689" t="e">
        <f>ROUND(Table1[[#This Row],[pledged]]/Table1[[#This Row],[backers_count]],0)</f>
        <v>#DIV/0!</v>
      </c>
      <c r="Q2689" t="str">
        <f>LEFT(Table1[[#This Row],[Category and Sub-Category]],FIND("/",Table1[[#This Row],[Category and Sub-Category]])-1)</f>
        <v>food</v>
      </c>
      <c r="R2689" t="str">
        <f>RIGHT(Table1[[#This Row],[Category and Sub-Category]],LEN(Table1[[#This Row],[Category and Sub-Category]])-FIND("/",Table1[[#This Row],[Category and Sub-Category]]))</f>
        <v>food trucks</v>
      </c>
      <c r="S2689" s="9">
        <f>(((Table1[[#This Row],[launched_at]]/60)/60)/24)+DATE(1970,1,1)+(-5/24)</f>
        <v>42154.431921296295</v>
      </c>
      <c r="T2689" s="9">
        <f>(((Table1[[#This Row],[deadline]]/60)/60)/24)+DATE(1970,1,1)+(-5/24)</f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1">
        <f>Table1[[#This Row],[pledged]]/Table1[[#This Row],[goal]]</f>
        <v>1.48E-3</v>
      </c>
      <c r="P2690">
        <f>ROUND(Table1[[#This Row],[pledged]]/Table1[[#This Row],[backers_count]],0)</f>
        <v>5</v>
      </c>
      <c r="Q2690" t="str">
        <f>LEFT(Table1[[#This Row],[Category and Sub-Category]],FIND("/",Table1[[#This Row],[Category and Sub-Category]])-1)</f>
        <v>food</v>
      </c>
      <c r="R2690" t="str">
        <f>RIGHT(Table1[[#This Row],[Category and Sub-Category]],LEN(Table1[[#This Row],[Category and Sub-Category]])-FIND("/",Table1[[#This Row],[Category and Sub-Category]]))</f>
        <v>food trucks</v>
      </c>
      <c r="S2690" s="9">
        <f>(((Table1[[#This Row],[launched_at]]/60)/60)/24)+DATE(1970,1,1)+(-5/24)</f>
        <v>42027.910532407412</v>
      </c>
      <c r="T2690" s="9">
        <f>(((Table1[[#This Row],[deadline]]/60)/60)/24)+DATE(1970,1,1)+(-5/24)</f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1">
        <f>Table1[[#This Row],[pledged]]/Table1[[#This Row],[goal]]</f>
        <v>2.8571428571428571E-5</v>
      </c>
      <c r="P2691">
        <f>ROUND(Table1[[#This Row],[pledged]]/Table1[[#This Row],[backers_count]],0)</f>
        <v>1</v>
      </c>
      <c r="Q2691" t="str">
        <f>LEFT(Table1[[#This Row],[Category and Sub-Category]],FIND("/",Table1[[#This Row],[Category and Sub-Category]])-1)</f>
        <v>food</v>
      </c>
      <c r="R2691" t="str">
        <f>RIGHT(Table1[[#This Row],[Category and Sub-Category]],LEN(Table1[[#This Row],[Category and Sub-Category]])-FIND("/",Table1[[#This Row],[Category and Sub-Category]]))</f>
        <v>food trucks</v>
      </c>
      <c r="S2691" s="9">
        <f>(((Table1[[#This Row],[launched_at]]/60)/60)/24)+DATE(1970,1,1)+(-5/24)</f>
        <v>42551.753356481473</v>
      </c>
      <c r="T2691" s="9">
        <f>(((Table1[[#This Row],[deadline]]/60)/60)/24)+DATE(1970,1,1)+(-5/24)</f>
        <v>42581.753356481473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1">
        <f>Table1[[#This Row],[pledged]]/Table1[[#This Row],[goal]]</f>
        <v>0.107325</v>
      </c>
      <c r="P2692">
        <f>ROUND(Table1[[#This Row],[pledged]]/Table1[[#This Row],[backers_count]],0)</f>
        <v>73</v>
      </c>
      <c r="Q2692" t="str">
        <f>LEFT(Table1[[#This Row],[Category and Sub-Category]],FIND("/",Table1[[#This Row],[Category and Sub-Category]])-1)</f>
        <v>food</v>
      </c>
      <c r="R2692" t="str">
        <f>RIGHT(Table1[[#This Row],[Category and Sub-Category]],LEN(Table1[[#This Row],[Category and Sub-Category]])-FIND("/",Table1[[#This Row],[Category and Sub-Category]]))</f>
        <v>food trucks</v>
      </c>
      <c r="S2692" s="9">
        <f>(((Table1[[#This Row],[launched_at]]/60)/60)/24)+DATE(1970,1,1)+(-5/24)</f>
        <v>42112.89671296296</v>
      </c>
      <c r="T2692" s="9">
        <f>(((Table1[[#This Row],[deadline]]/60)/60)/24)+DATE(1970,1,1)+(-5/24)</f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1">
        <f>Table1[[#This Row],[pledged]]/Table1[[#This Row],[goal]]</f>
        <v>5.3846153846153844E-4</v>
      </c>
      <c r="P2693">
        <f>ROUND(Table1[[#This Row],[pledged]]/Table1[[#This Row],[backers_count]],0)</f>
        <v>18</v>
      </c>
      <c r="Q2693" t="str">
        <f>LEFT(Table1[[#This Row],[Category and Sub-Category]],FIND("/",Table1[[#This Row],[Category and Sub-Category]])-1)</f>
        <v>food</v>
      </c>
      <c r="R2693" t="str">
        <f>RIGHT(Table1[[#This Row],[Category and Sub-Category]],LEN(Table1[[#This Row],[Category and Sub-Category]])-FIND("/",Table1[[#This Row],[Category and Sub-Category]]))</f>
        <v>food trucks</v>
      </c>
      <c r="S2693" s="9">
        <f>(((Table1[[#This Row],[launched_at]]/60)/60)/24)+DATE(1970,1,1)+(-5/24)</f>
        <v>42089.515706018516</v>
      </c>
      <c r="T2693" s="9">
        <f>(((Table1[[#This Row],[deadline]]/60)/60)/24)+DATE(1970,1,1)+(-5/24)</f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1">
        <f>Table1[[#This Row],[pledged]]/Table1[[#This Row],[goal]]</f>
        <v>7.1428571428571426E-3</v>
      </c>
      <c r="P2694">
        <f>ROUND(Table1[[#This Row],[pledged]]/Table1[[#This Row],[backers_count]],0)</f>
        <v>25</v>
      </c>
      <c r="Q2694" t="str">
        <f>LEFT(Table1[[#This Row],[Category and Sub-Category]],FIND("/",Table1[[#This Row],[Category and Sub-Category]])-1)</f>
        <v>food</v>
      </c>
      <c r="R2694" t="str">
        <f>RIGHT(Table1[[#This Row],[Category and Sub-Category]],LEN(Table1[[#This Row],[Category and Sub-Category]])-FIND("/",Table1[[#This Row],[Category and Sub-Category]]))</f>
        <v>food trucks</v>
      </c>
      <c r="S2694" s="9">
        <f>(((Table1[[#This Row],[launched_at]]/60)/60)/24)+DATE(1970,1,1)+(-5/24)</f>
        <v>42058.125694444439</v>
      </c>
      <c r="T2694" s="9">
        <f>(((Table1[[#This Row],[deadline]]/60)/60)/24)+DATE(1970,1,1)+(-5/24)</f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1">
        <f>Table1[[#This Row],[pledged]]/Table1[[#This Row],[goal]]</f>
        <v>8.0000000000000002E-3</v>
      </c>
      <c r="P2695">
        <f>ROUND(Table1[[#This Row],[pledged]]/Table1[[#This Row],[backers_count]],0)</f>
        <v>13</v>
      </c>
      <c r="Q2695" t="str">
        <f>LEFT(Table1[[#This Row],[Category and Sub-Category]],FIND("/",Table1[[#This Row],[Category and Sub-Category]])-1)</f>
        <v>food</v>
      </c>
      <c r="R2695" t="str">
        <f>RIGHT(Table1[[#This Row],[Category and Sub-Category]],LEN(Table1[[#This Row],[Category and Sub-Category]])-FIND("/",Table1[[#This Row],[Category and Sub-Category]]))</f>
        <v>food trucks</v>
      </c>
      <c r="S2695" s="9">
        <f>(((Table1[[#This Row],[launched_at]]/60)/60)/24)+DATE(1970,1,1)+(-5/24)</f>
        <v>41833.930162037032</v>
      </c>
      <c r="T2695" s="9">
        <f>(((Table1[[#This Row],[deadline]]/60)/60)/24)+DATE(1970,1,1)+(-5/24)</f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1">
        <f>Table1[[#This Row],[pledged]]/Table1[[#This Row],[goal]]</f>
        <v>3.3333333333333335E-5</v>
      </c>
      <c r="P2696">
        <f>ROUND(Table1[[#This Row],[pledged]]/Table1[[#This Row],[backers_count]],0)</f>
        <v>1</v>
      </c>
      <c r="Q2696" t="str">
        <f>LEFT(Table1[[#This Row],[Category and Sub-Category]],FIND("/",Table1[[#This Row],[Category and Sub-Category]])-1)</f>
        <v>food</v>
      </c>
      <c r="R2696" t="str">
        <f>RIGHT(Table1[[#This Row],[Category and Sub-Category]],LEN(Table1[[#This Row],[Category and Sub-Category]])-FIND("/",Table1[[#This Row],[Category and Sub-Category]]))</f>
        <v>food trucks</v>
      </c>
      <c r="S2696" s="9">
        <f>(((Table1[[#This Row],[launched_at]]/60)/60)/24)+DATE(1970,1,1)+(-5/24)</f>
        <v>41877.932164351849</v>
      </c>
      <c r="T2696" s="9">
        <f>(((Table1[[#This Row],[deadline]]/60)/60)/24)+DATE(1970,1,1)+(-5/24)</f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1">
        <f>Table1[[#This Row],[pledged]]/Table1[[#This Row],[goal]]</f>
        <v>4.7333333333333333E-3</v>
      </c>
      <c r="P2697">
        <f>ROUND(Table1[[#This Row],[pledged]]/Table1[[#This Row],[backers_count]],0)</f>
        <v>24</v>
      </c>
      <c r="Q2697" t="str">
        <f>LEFT(Table1[[#This Row],[Category and Sub-Category]],FIND("/",Table1[[#This Row],[Category and Sub-Category]])-1)</f>
        <v>food</v>
      </c>
      <c r="R2697" t="str">
        <f>RIGHT(Table1[[#This Row],[Category and Sub-Category]],LEN(Table1[[#This Row],[Category and Sub-Category]])-FIND("/",Table1[[#This Row],[Category and Sub-Category]]))</f>
        <v>food trucks</v>
      </c>
      <c r="S2697" s="9">
        <f>(((Table1[[#This Row],[launched_at]]/60)/60)/24)+DATE(1970,1,1)+(-5/24)</f>
        <v>42047.973587962959</v>
      </c>
      <c r="T2697" s="9">
        <f>(((Table1[[#This Row],[deadline]]/60)/60)/24)+DATE(1970,1,1)+(-5/24)</f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1">
        <f>Table1[[#This Row],[pledged]]/Table1[[#This Row],[goal]]</f>
        <v>5.6500000000000002E-2</v>
      </c>
      <c r="P2698">
        <f>ROUND(Table1[[#This Row],[pledged]]/Table1[[#This Row],[backers_count]],0)</f>
        <v>89</v>
      </c>
      <c r="Q2698" t="str">
        <f>LEFT(Table1[[#This Row],[Category and Sub-Category]],FIND("/",Table1[[#This Row],[Category and Sub-Category]])-1)</f>
        <v>food</v>
      </c>
      <c r="R2698" t="str">
        <f>RIGHT(Table1[[#This Row],[Category and Sub-Category]],LEN(Table1[[#This Row],[Category and Sub-Category]])-FIND("/",Table1[[#This Row],[Category and Sub-Category]]))</f>
        <v>food trucks</v>
      </c>
      <c r="S2698" s="9">
        <f>(((Table1[[#This Row],[launched_at]]/60)/60)/24)+DATE(1970,1,1)+(-5/24)</f>
        <v>41964.636111111111</v>
      </c>
      <c r="T2698" s="9">
        <f>(((Table1[[#This Row],[deadline]]/60)/60)/24)+DATE(1970,1,1)+(-5/24)</f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1">
        <f>Table1[[#This Row],[pledged]]/Table1[[#This Row],[goal]]</f>
        <v>0.26352173913043481</v>
      </c>
      <c r="P2699">
        <f>ROUND(Table1[[#This Row],[pledged]]/Table1[[#This Row],[backers_count]],0)</f>
        <v>117</v>
      </c>
      <c r="Q2699" t="str">
        <f>LEFT(Table1[[#This Row],[Category and Sub-Category]],FIND("/",Table1[[#This Row],[Category and Sub-Category]])-1)</f>
        <v>food</v>
      </c>
      <c r="R2699" t="str">
        <f>RIGHT(Table1[[#This Row],[Category and Sub-Category]],LEN(Table1[[#This Row],[Category and Sub-Category]])-FIND("/",Table1[[#This Row],[Category and Sub-Category]]))</f>
        <v>food trucks</v>
      </c>
      <c r="S2699" s="9">
        <f>(((Table1[[#This Row],[launched_at]]/60)/60)/24)+DATE(1970,1,1)+(-5/24)</f>
        <v>42187.731747685182</v>
      </c>
      <c r="T2699" s="9">
        <f>(((Table1[[#This Row],[deadline]]/60)/60)/24)+DATE(1970,1,1)+(-5/24)</f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1">
        <f>Table1[[#This Row],[pledged]]/Table1[[#This Row],[goal]]</f>
        <v>3.2512500000000002E-3</v>
      </c>
      <c r="P2700">
        <f>ROUND(Table1[[#This Row],[pledged]]/Table1[[#This Row],[backers_count]],0)</f>
        <v>13</v>
      </c>
      <c r="Q2700" t="str">
        <f>LEFT(Table1[[#This Row],[Category and Sub-Category]],FIND("/",Table1[[#This Row],[Category and Sub-Category]])-1)</f>
        <v>food</v>
      </c>
      <c r="R2700" t="str">
        <f>RIGHT(Table1[[#This Row],[Category and Sub-Category]],LEN(Table1[[#This Row],[Category and Sub-Category]])-FIND("/",Table1[[#This Row],[Category and Sub-Category]]))</f>
        <v>food trucks</v>
      </c>
      <c r="S2700" s="9">
        <f>(((Table1[[#This Row],[launched_at]]/60)/60)/24)+DATE(1970,1,1)+(-5/24)</f>
        <v>41787.689907407403</v>
      </c>
      <c r="T2700" s="9">
        <f>(((Table1[[#This Row],[deadline]]/60)/60)/24)+DATE(1970,1,1)+(-5/24)</f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1">
        <f>Table1[[#This Row],[pledged]]/Table1[[#This Row],[goal]]</f>
        <v>0</v>
      </c>
      <c r="P2701" t="e">
        <f>ROUND(Table1[[#This Row],[pledged]]/Table1[[#This Row],[backers_count]],0)</f>
        <v>#DIV/0!</v>
      </c>
      <c r="Q2701" t="str">
        <f>LEFT(Table1[[#This Row],[Category and Sub-Category]],FIND("/",Table1[[#This Row],[Category and Sub-Category]])-1)</f>
        <v>food</v>
      </c>
      <c r="R2701" t="str">
        <f>RIGHT(Table1[[#This Row],[Category and Sub-Category]],LEN(Table1[[#This Row],[Category and Sub-Category]])-FIND("/",Table1[[#This Row],[Category and Sub-Category]]))</f>
        <v>food trucks</v>
      </c>
      <c r="S2701" s="9">
        <f>(((Table1[[#This Row],[launched_at]]/60)/60)/24)+DATE(1970,1,1)+(-5/24)</f>
        <v>41829.688229166662</v>
      </c>
      <c r="T2701" s="9">
        <f>(((Table1[[#This Row],[deadline]]/60)/60)/24)+DATE(1970,1,1)+(-5/24)</f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1">
        <f>Table1[[#This Row],[pledged]]/Table1[[#This Row],[goal]]</f>
        <v>7.0007000700070005E-3</v>
      </c>
      <c r="P2702">
        <f>ROUND(Table1[[#This Row],[pledged]]/Table1[[#This Row],[backers_count]],0)</f>
        <v>18</v>
      </c>
      <c r="Q2702" t="str">
        <f>LEFT(Table1[[#This Row],[Category and Sub-Category]],FIND("/",Table1[[#This Row],[Category and Sub-Category]])-1)</f>
        <v>food</v>
      </c>
      <c r="R2702" t="str">
        <f>RIGHT(Table1[[#This Row],[Category and Sub-Category]],LEN(Table1[[#This Row],[Category and Sub-Category]])-FIND("/",Table1[[#This Row],[Category and Sub-Category]]))</f>
        <v>food trucks</v>
      </c>
      <c r="S2702" s="9">
        <f>(((Table1[[#This Row],[launched_at]]/60)/60)/24)+DATE(1970,1,1)+(-5/24)</f>
        <v>41870.666342592594</v>
      </c>
      <c r="T2702" s="9">
        <f>(((Table1[[#This Row],[deadline]]/60)/60)/24)+DATE(1970,1,1)+(-5/24)</f>
        <v>41900.666342592594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1">
        <f>Table1[[#This Row],[pledged]]/Table1[[#This Row],[goal]]</f>
        <v>0.46176470588235297</v>
      </c>
      <c r="P2703">
        <f>ROUND(Table1[[#This Row],[pledged]]/Table1[[#This Row],[backers_count]],0)</f>
        <v>34</v>
      </c>
      <c r="Q2703" t="str">
        <f>LEFT(Table1[[#This Row],[Category and Sub-Category]],FIND("/",Table1[[#This Row],[Category and Sub-Category]])-1)</f>
        <v>theater</v>
      </c>
      <c r="R2703" t="str">
        <f>RIGHT(Table1[[#This Row],[Category and Sub-Category]],LEN(Table1[[#This Row],[Category and Sub-Category]])-FIND("/",Table1[[#This Row],[Category and Sub-Category]]))</f>
        <v>spaces</v>
      </c>
      <c r="S2703" s="9">
        <f>(((Table1[[#This Row],[launched_at]]/60)/60)/24)+DATE(1970,1,1)+(-5/24)</f>
        <v>42801.566365740735</v>
      </c>
      <c r="T2703" s="9">
        <f>(((Table1[[#This Row],[deadline]]/60)/60)/24)+DATE(1970,1,1)+(-5/24)</f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1">
        <f>Table1[[#This Row],[pledged]]/Table1[[#This Row],[goal]]</f>
        <v>0.34410000000000002</v>
      </c>
      <c r="P2704">
        <f>ROUND(Table1[[#This Row],[pledged]]/Table1[[#This Row],[backers_count]],0)</f>
        <v>132</v>
      </c>
      <c r="Q2704" t="str">
        <f>LEFT(Table1[[#This Row],[Category and Sub-Category]],FIND("/",Table1[[#This Row],[Category and Sub-Category]])-1)</f>
        <v>theater</v>
      </c>
      <c r="R2704" t="str">
        <f>RIGHT(Table1[[#This Row],[Category and Sub-Category]],LEN(Table1[[#This Row],[Category and Sub-Category]])-FIND("/",Table1[[#This Row],[Category and Sub-Category]]))</f>
        <v>spaces</v>
      </c>
      <c r="S2704" s="9">
        <f>(((Table1[[#This Row],[launched_at]]/60)/60)/24)+DATE(1970,1,1)+(-5/24)</f>
        <v>42800.593483796292</v>
      </c>
      <c r="T2704" s="9">
        <f>(((Table1[[#This Row],[deadline]]/60)/60)/24)+DATE(1970,1,1)+(-5/24)</f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1">
        <f>Table1[[#This Row],[pledged]]/Table1[[#This Row],[goal]]</f>
        <v>1.0375000000000001</v>
      </c>
      <c r="P2705">
        <f>ROUND(Table1[[#This Row],[pledged]]/Table1[[#This Row],[backers_count]],0)</f>
        <v>922</v>
      </c>
      <c r="Q2705" t="str">
        <f>LEFT(Table1[[#This Row],[Category and Sub-Category]],FIND("/",Table1[[#This Row],[Category and Sub-Category]])-1)</f>
        <v>theater</v>
      </c>
      <c r="R2705" t="str">
        <f>RIGHT(Table1[[#This Row],[Category and Sub-Category]],LEN(Table1[[#This Row],[Category and Sub-Category]])-FIND("/",Table1[[#This Row],[Category and Sub-Category]]))</f>
        <v>spaces</v>
      </c>
      <c r="S2705" s="9">
        <f>(((Table1[[#This Row],[launched_at]]/60)/60)/24)+DATE(1970,1,1)+(-5/24)</f>
        <v>42756.481828703698</v>
      </c>
      <c r="T2705" s="9">
        <f>(((Table1[[#This Row],[deadline]]/60)/60)/24)+DATE(1970,1,1)+(-5/24)</f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1">
        <f>Table1[[#This Row],[pledged]]/Table1[[#This Row],[goal]]</f>
        <v>6.0263157894736845E-2</v>
      </c>
      <c r="P2706">
        <f>ROUND(Table1[[#This Row],[pledged]]/Table1[[#This Row],[backers_count]],0)</f>
        <v>164</v>
      </c>
      <c r="Q2706" t="str">
        <f>LEFT(Table1[[#This Row],[Category and Sub-Category]],FIND("/",Table1[[#This Row],[Category and Sub-Category]])-1)</f>
        <v>theater</v>
      </c>
      <c r="R2706" t="str">
        <f>RIGHT(Table1[[#This Row],[Category and Sub-Category]],LEN(Table1[[#This Row],[Category and Sub-Category]])-FIND("/",Table1[[#This Row],[Category and Sub-Category]]))</f>
        <v>spaces</v>
      </c>
      <c r="S2706" s="9">
        <f>(((Table1[[#This Row],[launched_at]]/60)/60)/24)+DATE(1970,1,1)+(-5/24)</f>
        <v>42787.654097222221</v>
      </c>
      <c r="T2706" s="9">
        <f>(((Table1[[#This Row],[deadline]]/60)/60)/24)+DATE(1970,1,1)+(-5/24)</f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1">
        <f>Table1[[#This Row],[pledged]]/Table1[[#This Row],[goal]]</f>
        <v>0.10539393939393939</v>
      </c>
      <c r="P2707">
        <f>ROUND(Table1[[#This Row],[pledged]]/Table1[[#This Row],[backers_count]],0)</f>
        <v>217</v>
      </c>
      <c r="Q2707" t="str">
        <f>LEFT(Table1[[#This Row],[Category and Sub-Category]],FIND("/",Table1[[#This Row],[Category and Sub-Category]])-1)</f>
        <v>theater</v>
      </c>
      <c r="R2707" t="str">
        <f>RIGHT(Table1[[#This Row],[Category and Sub-Category]],LEN(Table1[[#This Row],[Category and Sub-Category]])-FIND("/",Table1[[#This Row],[Category and Sub-Category]]))</f>
        <v>spaces</v>
      </c>
      <c r="S2707" s="9">
        <f>(((Table1[[#This Row],[launched_at]]/60)/60)/24)+DATE(1970,1,1)+(-5/24)</f>
        <v>42773.70784722222</v>
      </c>
      <c r="T2707" s="9">
        <f>(((Table1[[#This Row],[deadline]]/60)/60)/24)+DATE(1970,1,1)+(-5/24)</f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1">
        <f>Table1[[#This Row],[pledged]]/Table1[[#This Row],[goal]]</f>
        <v>1.1229714285714285</v>
      </c>
      <c r="P2708">
        <f>ROUND(Table1[[#This Row],[pledged]]/Table1[[#This Row],[backers_count]],0)</f>
        <v>149</v>
      </c>
      <c r="Q2708" t="str">
        <f>LEFT(Table1[[#This Row],[Category and Sub-Category]],FIND("/",Table1[[#This Row],[Category and Sub-Category]])-1)</f>
        <v>theater</v>
      </c>
      <c r="R2708" t="str">
        <f>RIGHT(Table1[[#This Row],[Category and Sub-Category]],LEN(Table1[[#This Row],[Category and Sub-Category]])-FIND("/",Table1[[#This Row],[Category and Sub-Category]]))</f>
        <v>spaces</v>
      </c>
      <c r="S2708" s="9">
        <f>(((Table1[[#This Row],[launched_at]]/60)/60)/24)+DATE(1970,1,1)+(-5/24)</f>
        <v>41899.086608796293</v>
      </c>
      <c r="T2708" s="9">
        <f>(((Table1[[#This Row],[deadline]]/60)/60)/24)+DATE(1970,1,1)+(-5/24)</f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1">
        <f>Table1[[#This Row],[pledged]]/Table1[[#This Row],[goal]]</f>
        <v>3.50844625</v>
      </c>
      <c r="P2709">
        <f>ROUND(Table1[[#This Row],[pledged]]/Table1[[#This Row],[backers_count]],0)</f>
        <v>71</v>
      </c>
      <c r="Q2709" t="str">
        <f>LEFT(Table1[[#This Row],[Category and Sub-Category]],FIND("/",Table1[[#This Row],[Category and Sub-Category]])-1)</f>
        <v>theater</v>
      </c>
      <c r="R2709" t="str">
        <f>RIGHT(Table1[[#This Row],[Category and Sub-Category]],LEN(Table1[[#This Row],[Category and Sub-Category]])-FIND("/",Table1[[#This Row],[Category and Sub-Category]]))</f>
        <v>spaces</v>
      </c>
      <c r="S2709" s="9">
        <f>(((Table1[[#This Row],[launched_at]]/60)/60)/24)+DATE(1970,1,1)+(-5/24)</f>
        <v>41391.574571759258</v>
      </c>
      <c r="T2709" s="9">
        <f>(((Table1[[#This Row],[deadline]]/60)/60)/24)+DATE(1970,1,1)+(-5/24)</f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1">
        <f>Table1[[#This Row],[pledged]]/Table1[[#This Row],[goal]]</f>
        <v>2.3321535</v>
      </c>
      <c r="P2710">
        <f>ROUND(Table1[[#This Row],[pledged]]/Table1[[#This Row],[backers_count]],0)</f>
        <v>44</v>
      </c>
      <c r="Q2710" t="str">
        <f>LEFT(Table1[[#This Row],[Category and Sub-Category]],FIND("/",Table1[[#This Row],[Category and Sub-Category]])-1)</f>
        <v>theater</v>
      </c>
      <c r="R2710" t="str">
        <f>RIGHT(Table1[[#This Row],[Category and Sub-Category]],LEN(Table1[[#This Row],[Category and Sub-Category]])-FIND("/",Table1[[#This Row],[Category and Sub-Category]]))</f>
        <v>spaces</v>
      </c>
      <c r="S2710" s="9">
        <f>(((Table1[[#This Row],[launched_at]]/60)/60)/24)+DATE(1970,1,1)+(-5/24)</f>
        <v>42512.489884259259</v>
      </c>
      <c r="T2710" s="9">
        <f>(((Table1[[#This Row],[deadline]]/60)/60)/24)+DATE(1970,1,1)+(-5/24)</f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1">
        <f>Table1[[#This Row],[pledged]]/Table1[[#This Row],[goal]]</f>
        <v>1.01606</v>
      </c>
      <c r="P2711">
        <f>ROUND(Table1[[#This Row],[pledged]]/Table1[[#This Row],[backers_count]],0)</f>
        <v>165</v>
      </c>
      <c r="Q2711" t="str">
        <f>LEFT(Table1[[#This Row],[Category and Sub-Category]],FIND("/",Table1[[#This Row],[Category and Sub-Category]])-1)</f>
        <v>theater</v>
      </c>
      <c r="R2711" t="str">
        <f>RIGHT(Table1[[#This Row],[Category and Sub-Category]],LEN(Table1[[#This Row],[Category and Sub-Category]])-FIND("/",Table1[[#This Row],[Category and Sub-Category]]))</f>
        <v>spaces</v>
      </c>
      <c r="S2711" s="9">
        <f>(((Table1[[#This Row],[launched_at]]/60)/60)/24)+DATE(1970,1,1)+(-5/24)</f>
        <v>42611.941446759258</v>
      </c>
      <c r="T2711" s="9">
        <f>(((Table1[[#This Row],[deadline]]/60)/60)/24)+DATE(1970,1,1)+(-5/24)</f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1">
        <f>Table1[[#This Row],[pledged]]/Table1[[#This Row],[goal]]</f>
        <v>1.5390035000000002</v>
      </c>
      <c r="P2712">
        <f>ROUND(Table1[[#This Row],[pledged]]/Table1[[#This Row],[backers_count]],0)</f>
        <v>85</v>
      </c>
      <c r="Q2712" t="str">
        <f>LEFT(Table1[[#This Row],[Category and Sub-Category]],FIND("/",Table1[[#This Row],[Category and Sub-Category]])-1)</f>
        <v>theater</v>
      </c>
      <c r="R2712" t="str">
        <f>RIGHT(Table1[[#This Row],[Category and Sub-Category]],LEN(Table1[[#This Row],[Category and Sub-Category]])-FIND("/",Table1[[#This Row],[Category and Sub-Category]]))</f>
        <v>spaces</v>
      </c>
      <c r="S2712" s="9">
        <f>(((Table1[[#This Row],[launched_at]]/60)/60)/24)+DATE(1970,1,1)+(-5/24)</f>
        <v>41828.021157407406</v>
      </c>
      <c r="T2712" s="9">
        <f>(((Table1[[#This Row],[deadline]]/60)/60)/24)+DATE(1970,1,1)+(-5/24)</f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1">
        <f>Table1[[#This Row],[pledged]]/Table1[[#This Row],[goal]]</f>
        <v>1.007161125319693</v>
      </c>
      <c r="P2713">
        <f>ROUND(Table1[[#This Row],[pledged]]/Table1[[#This Row],[backers_count]],0)</f>
        <v>54</v>
      </c>
      <c r="Q2713" t="str">
        <f>LEFT(Table1[[#This Row],[Category and Sub-Category]],FIND("/",Table1[[#This Row],[Category and Sub-Category]])-1)</f>
        <v>theater</v>
      </c>
      <c r="R2713" t="str">
        <f>RIGHT(Table1[[#This Row],[Category and Sub-Category]],LEN(Table1[[#This Row],[Category and Sub-Category]])-FIND("/",Table1[[#This Row],[Category and Sub-Category]]))</f>
        <v>spaces</v>
      </c>
      <c r="S2713" s="9">
        <f>(((Table1[[#This Row],[launched_at]]/60)/60)/24)+DATE(1970,1,1)+(-5/24)</f>
        <v>41780.536921296298</v>
      </c>
      <c r="T2713" s="9">
        <f>(((Table1[[#This Row],[deadline]]/60)/60)/24)+DATE(1970,1,1)+(-5/24)</f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1">
        <f>Table1[[#This Row],[pledged]]/Table1[[#This Row],[goal]]</f>
        <v>1.3138181818181818</v>
      </c>
      <c r="P2714">
        <f>ROUND(Table1[[#This Row],[pledged]]/Table1[[#This Row],[backers_count]],0)</f>
        <v>51</v>
      </c>
      <c r="Q2714" t="str">
        <f>LEFT(Table1[[#This Row],[Category and Sub-Category]],FIND("/",Table1[[#This Row],[Category and Sub-Category]])-1)</f>
        <v>theater</v>
      </c>
      <c r="R2714" t="str">
        <f>RIGHT(Table1[[#This Row],[Category and Sub-Category]],LEN(Table1[[#This Row],[Category and Sub-Category]])-FIND("/",Table1[[#This Row],[Category and Sub-Category]]))</f>
        <v>spaces</v>
      </c>
      <c r="S2714" s="9">
        <f>(((Table1[[#This Row],[launched_at]]/60)/60)/24)+DATE(1970,1,1)+(-5/24)</f>
        <v>41431.853703703702</v>
      </c>
      <c r="T2714" s="9">
        <f>(((Table1[[#This Row],[deadline]]/60)/60)/24)+DATE(1970,1,1)+(-5/24)</f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1">
        <f>Table1[[#This Row],[pledged]]/Table1[[#This Row],[goal]]</f>
        <v>1.0224133333333334</v>
      </c>
      <c r="P2715">
        <f>ROUND(Table1[[#This Row],[pledged]]/Table1[[#This Row],[backers_count]],0)</f>
        <v>108</v>
      </c>
      <c r="Q2715" t="str">
        <f>LEFT(Table1[[#This Row],[Category and Sub-Category]],FIND("/",Table1[[#This Row],[Category and Sub-Category]])-1)</f>
        <v>theater</v>
      </c>
      <c r="R2715" t="str">
        <f>RIGHT(Table1[[#This Row],[Category and Sub-Category]],LEN(Table1[[#This Row],[Category and Sub-Category]])-FIND("/",Table1[[#This Row],[Category and Sub-Category]]))</f>
        <v>spaces</v>
      </c>
      <c r="S2715" s="9">
        <f>(((Table1[[#This Row],[launched_at]]/60)/60)/24)+DATE(1970,1,1)+(-5/24)</f>
        <v>42322.445416666662</v>
      </c>
      <c r="T2715" s="9">
        <f>(((Table1[[#This Row],[deadline]]/60)/60)/24)+DATE(1970,1,1)+(-5/24)</f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1">
        <f>Table1[[#This Row],[pledged]]/Table1[[#This Row],[goal]]</f>
        <v>1.1635599999999999</v>
      </c>
      <c r="P2716">
        <f>ROUND(Table1[[#This Row],[pledged]]/Table1[[#This Row],[backers_count]],0)</f>
        <v>95</v>
      </c>
      <c r="Q2716" t="str">
        <f>LEFT(Table1[[#This Row],[Category and Sub-Category]],FIND("/",Table1[[#This Row],[Category and Sub-Category]])-1)</f>
        <v>theater</v>
      </c>
      <c r="R2716" t="str">
        <f>RIGHT(Table1[[#This Row],[Category and Sub-Category]],LEN(Table1[[#This Row],[Category and Sub-Category]])-FIND("/",Table1[[#This Row],[Category and Sub-Category]]))</f>
        <v>spaces</v>
      </c>
      <c r="S2716" s="9">
        <f>(((Table1[[#This Row],[launched_at]]/60)/60)/24)+DATE(1970,1,1)+(-5/24)</f>
        <v>42629.446712962956</v>
      </c>
      <c r="T2716" s="9">
        <f>(((Table1[[#This Row],[deadline]]/60)/60)/24)+DATE(1970,1,1)+(-5/24)</f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1">
        <f>Table1[[#This Row],[pledged]]/Table1[[#This Row],[goal]]</f>
        <v>2.6462241666666664</v>
      </c>
      <c r="P2717">
        <f>ROUND(Table1[[#This Row],[pledged]]/Table1[[#This Row],[backers_count]],0)</f>
        <v>58</v>
      </c>
      <c r="Q2717" t="str">
        <f>LEFT(Table1[[#This Row],[Category and Sub-Category]],FIND("/",Table1[[#This Row],[Category and Sub-Category]])-1)</f>
        <v>theater</v>
      </c>
      <c r="R2717" t="str">
        <f>RIGHT(Table1[[#This Row],[Category and Sub-Category]],LEN(Table1[[#This Row],[Category and Sub-Category]])-FIND("/",Table1[[#This Row],[Category and Sub-Category]]))</f>
        <v>spaces</v>
      </c>
      <c r="S2717" s="9">
        <f>(((Table1[[#This Row],[launched_at]]/60)/60)/24)+DATE(1970,1,1)+(-5/24)</f>
        <v>42387.190138888887</v>
      </c>
      <c r="T2717" s="9">
        <f>(((Table1[[#This Row],[deadline]]/60)/60)/24)+DATE(1970,1,1)+(-5/24)</f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1">
        <f>Table1[[#This Row],[pledged]]/Table1[[#This Row],[goal]]</f>
        <v>1.1998010000000001</v>
      </c>
      <c r="P2718">
        <f>ROUND(Table1[[#This Row],[pledged]]/Table1[[#This Row],[backers_count]],0)</f>
        <v>64</v>
      </c>
      <c r="Q2718" t="str">
        <f>LEFT(Table1[[#This Row],[Category and Sub-Category]],FIND("/",Table1[[#This Row],[Category and Sub-Category]])-1)</f>
        <v>theater</v>
      </c>
      <c r="R2718" t="str">
        <f>RIGHT(Table1[[#This Row],[Category and Sub-Category]],LEN(Table1[[#This Row],[Category and Sub-Category]])-FIND("/",Table1[[#This Row],[Category and Sub-Category]]))</f>
        <v>spaces</v>
      </c>
      <c r="S2718" s="9">
        <f>(((Table1[[#This Row],[launched_at]]/60)/60)/24)+DATE(1970,1,1)+(-5/24)</f>
        <v>42255.124918981477</v>
      </c>
      <c r="T2718" s="9">
        <f>(((Table1[[#This Row],[deadline]]/60)/60)/24)+DATE(1970,1,1)+(-5/24)</f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1">
        <f>Table1[[#This Row],[pledged]]/Table1[[#This Row],[goal]]</f>
        <v>1.2010400000000001</v>
      </c>
      <c r="P2719">
        <f>ROUND(Table1[[#This Row],[pledged]]/Table1[[#This Row],[backers_count]],0)</f>
        <v>92</v>
      </c>
      <c r="Q2719" t="str">
        <f>LEFT(Table1[[#This Row],[Category and Sub-Category]],FIND("/",Table1[[#This Row],[Category and Sub-Category]])-1)</f>
        <v>theater</v>
      </c>
      <c r="R2719" t="str">
        <f>RIGHT(Table1[[#This Row],[Category and Sub-Category]],LEN(Table1[[#This Row],[Category and Sub-Category]])-FIND("/",Table1[[#This Row],[Category and Sub-Category]]))</f>
        <v>spaces</v>
      </c>
      <c r="S2719" s="9">
        <f>(((Table1[[#This Row],[launched_at]]/60)/60)/24)+DATE(1970,1,1)+(-5/24)</f>
        <v>41934.706585648149</v>
      </c>
      <c r="T2719" s="9">
        <f>(((Table1[[#This Row],[deadline]]/60)/60)/24)+DATE(1970,1,1)+(-5/24)</f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1">
        <f>Table1[[#This Row],[pledged]]/Table1[[#This Row],[goal]]</f>
        <v>1.0358333333333334</v>
      </c>
      <c r="P2720">
        <f>ROUND(Table1[[#This Row],[pledged]]/Table1[[#This Row],[backers_count]],0)</f>
        <v>126</v>
      </c>
      <c r="Q2720" t="str">
        <f>LEFT(Table1[[#This Row],[Category and Sub-Category]],FIND("/",Table1[[#This Row],[Category and Sub-Category]])-1)</f>
        <v>theater</v>
      </c>
      <c r="R2720" t="str">
        <f>RIGHT(Table1[[#This Row],[Category and Sub-Category]],LEN(Table1[[#This Row],[Category and Sub-Category]])-FIND("/",Table1[[#This Row],[Category and Sub-Category]]))</f>
        <v>spaces</v>
      </c>
      <c r="S2720" s="9">
        <f>(((Table1[[#This Row],[launched_at]]/60)/60)/24)+DATE(1970,1,1)+(-5/24)</f>
        <v>42465.388252314813</v>
      </c>
      <c r="T2720" s="9">
        <f>(((Table1[[#This Row],[deadline]]/60)/60)/24)+DATE(1970,1,1)+(-5/24)</f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1">
        <f>Table1[[#This Row],[pledged]]/Table1[[#This Row],[goal]]</f>
        <v>1.0883333333333334</v>
      </c>
      <c r="P2721">
        <f>ROUND(Table1[[#This Row],[pledged]]/Table1[[#This Row],[backers_count]],0)</f>
        <v>95</v>
      </c>
      <c r="Q2721" t="str">
        <f>LEFT(Table1[[#This Row],[Category and Sub-Category]],FIND("/",Table1[[#This Row],[Category and Sub-Category]])-1)</f>
        <v>theater</v>
      </c>
      <c r="R2721" t="str">
        <f>RIGHT(Table1[[#This Row],[Category and Sub-Category]],LEN(Table1[[#This Row],[Category and Sub-Category]])-FIND("/",Table1[[#This Row],[Category and Sub-Category]]))</f>
        <v>spaces</v>
      </c>
      <c r="S2721" s="9">
        <f>(((Table1[[#This Row],[launched_at]]/60)/60)/24)+DATE(1970,1,1)+(-5/24)</f>
        <v>42417.822847222218</v>
      </c>
      <c r="T2721" s="9">
        <f>(((Table1[[#This Row],[deadline]]/60)/60)/24)+DATE(1970,1,1)+(-5/24)</f>
        <v>42477.781180555547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1">
        <f>Table1[[#This Row],[pledged]]/Table1[[#This Row],[goal]]</f>
        <v>1.1812400000000001</v>
      </c>
      <c r="P2722">
        <f>ROUND(Table1[[#This Row],[pledged]]/Table1[[#This Row],[backers_count]],0)</f>
        <v>171</v>
      </c>
      <c r="Q2722" t="str">
        <f>LEFT(Table1[[#This Row],[Category and Sub-Category]],FIND("/",Table1[[#This Row],[Category and Sub-Category]])-1)</f>
        <v>theater</v>
      </c>
      <c r="R2722" t="str">
        <f>RIGHT(Table1[[#This Row],[Category and Sub-Category]],LEN(Table1[[#This Row],[Category and Sub-Category]])-FIND("/",Table1[[#This Row],[Category and Sub-Category]]))</f>
        <v>spaces</v>
      </c>
      <c r="S2722" s="9">
        <f>(((Table1[[#This Row],[launched_at]]/60)/60)/24)+DATE(1970,1,1)+(-5/24)</f>
        <v>42655.257557870362</v>
      </c>
      <c r="T2722" s="9">
        <f>(((Table1[[#This Row],[deadline]]/60)/60)/24)+DATE(1970,1,1)+(-5/24)</f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1">
        <f>Table1[[#This Row],[pledged]]/Table1[[#This Row],[goal]]</f>
        <v>14.62</v>
      </c>
      <c r="P2723">
        <f>ROUND(Table1[[#This Row],[pledged]]/Table1[[#This Row],[backers_count]],0)</f>
        <v>41</v>
      </c>
      <c r="Q2723" t="str">
        <f>LEFT(Table1[[#This Row],[Category and Sub-Category]],FIND("/",Table1[[#This Row],[Category and Sub-Category]])-1)</f>
        <v>technology</v>
      </c>
      <c r="R2723" t="str">
        <f>RIGHT(Table1[[#This Row],[Category and Sub-Category]],LEN(Table1[[#This Row],[Category and Sub-Category]])-FIND("/",Table1[[#This Row],[Category and Sub-Category]]))</f>
        <v>hardware</v>
      </c>
      <c r="S2723" s="9">
        <f>(((Table1[[#This Row],[launched_at]]/60)/60)/24)+DATE(1970,1,1)+(-5/24)</f>
        <v>41493.335625</v>
      </c>
      <c r="T2723" s="9">
        <f>(((Table1[[#This Row],[deadline]]/60)/60)/24)+DATE(1970,1,1)+(-5/24)</f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1">
        <f>Table1[[#This Row],[pledged]]/Table1[[#This Row],[goal]]</f>
        <v>2.5253999999999999</v>
      </c>
      <c r="P2724">
        <f>ROUND(Table1[[#This Row],[pledged]]/Table1[[#This Row],[backers_count]],0)</f>
        <v>68</v>
      </c>
      <c r="Q2724" t="str">
        <f>LEFT(Table1[[#This Row],[Category and Sub-Category]],FIND("/",Table1[[#This Row],[Category and Sub-Category]])-1)</f>
        <v>technology</v>
      </c>
      <c r="R2724" t="str">
        <f>RIGHT(Table1[[#This Row],[Category and Sub-Category]],LEN(Table1[[#This Row],[Category and Sub-Category]])-FIND("/",Table1[[#This Row],[Category and Sub-Category]]))</f>
        <v>hardware</v>
      </c>
      <c r="S2724" s="9">
        <f>(((Table1[[#This Row],[launched_at]]/60)/60)/24)+DATE(1970,1,1)+(-5/24)</f>
        <v>42704.64876157407</v>
      </c>
      <c r="T2724" s="9">
        <f>(((Table1[[#This Row],[deadline]]/60)/60)/24)+DATE(1970,1,1)+(-5/24)</f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1">
        <f>Table1[[#This Row],[pledged]]/Table1[[#This Row],[goal]]</f>
        <v>1.4005000000000001</v>
      </c>
      <c r="P2725">
        <f>ROUND(Table1[[#This Row],[pledged]]/Table1[[#This Row],[backers_count]],0)</f>
        <v>95</v>
      </c>
      <c r="Q2725" t="str">
        <f>LEFT(Table1[[#This Row],[Category and Sub-Category]],FIND("/",Table1[[#This Row],[Category and Sub-Category]])-1)</f>
        <v>technology</v>
      </c>
      <c r="R2725" t="str">
        <f>RIGHT(Table1[[#This Row],[Category and Sub-Category]],LEN(Table1[[#This Row],[Category and Sub-Category]])-FIND("/",Table1[[#This Row],[Category and Sub-Category]]))</f>
        <v>hardware</v>
      </c>
      <c r="S2725" s="9">
        <f>(((Table1[[#This Row],[launched_at]]/60)/60)/24)+DATE(1970,1,1)+(-5/24)</f>
        <v>41944.630648148144</v>
      </c>
      <c r="T2725" s="9">
        <f>(((Table1[[#This Row],[deadline]]/60)/60)/24)+DATE(1970,1,1)+(-5/24)</f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1">
        <f>Table1[[#This Row],[pledged]]/Table1[[#This Row],[goal]]</f>
        <v>2.9687520259319289</v>
      </c>
      <c r="P2726">
        <f>ROUND(Table1[[#This Row],[pledged]]/Table1[[#This Row],[backers_count]],0)</f>
        <v>7</v>
      </c>
      <c r="Q2726" t="str">
        <f>LEFT(Table1[[#This Row],[Category and Sub-Category]],FIND("/",Table1[[#This Row],[Category and Sub-Category]])-1)</f>
        <v>technology</v>
      </c>
      <c r="R2726" t="str">
        <f>RIGHT(Table1[[#This Row],[Category and Sub-Category]],LEN(Table1[[#This Row],[Category and Sub-Category]])-FIND("/",Table1[[#This Row],[Category and Sub-Category]]))</f>
        <v>hardware</v>
      </c>
      <c r="S2726" s="9">
        <f>(((Table1[[#This Row],[launched_at]]/60)/60)/24)+DATE(1970,1,1)+(-5/24)</f>
        <v>42199.118738425925</v>
      </c>
      <c r="T2726" s="9">
        <f>(((Table1[[#This Row],[deadline]]/60)/60)/24)+DATE(1970,1,1)+(-5/24)</f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1">
        <f>Table1[[#This Row],[pledged]]/Table1[[#This Row],[goal]]</f>
        <v>1.445425</v>
      </c>
      <c r="P2727">
        <f>ROUND(Table1[[#This Row],[pledged]]/Table1[[#This Row],[backers_count]],0)</f>
        <v>512</v>
      </c>
      <c r="Q2727" t="str">
        <f>LEFT(Table1[[#This Row],[Category and Sub-Category]],FIND("/",Table1[[#This Row],[Category and Sub-Category]])-1)</f>
        <v>technology</v>
      </c>
      <c r="R2727" t="str">
        <f>RIGHT(Table1[[#This Row],[Category and Sub-Category]],LEN(Table1[[#This Row],[Category and Sub-Category]])-FIND("/",Table1[[#This Row],[Category and Sub-Category]]))</f>
        <v>hardware</v>
      </c>
      <c r="S2727" s="9">
        <f>(((Table1[[#This Row],[launched_at]]/60)/60)/24)+DATE(1970,1,1)+(-5/24)</f>
        <v>42745.53628472222</v>
      </c>
      <c r="T2727" s="9">
        <f>(((Table1[[#This Row],[deadline]]/60)/60)/24)+DATE(1970,1,1)+(-5/24)</f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1">
        <f>Table1[[#This Row],[pledged]]/Table1[[#This Row],[goal]]</f>
        <v>1.05745</v>
      </c>
      <c r="P2728">
        <f>ROUND(Table1[[#This Row],[pledged]]/Table1[[#This Row],[backers_count]],0)</f>
        <v>262</v>
      </c>
      <c r="Q2728" t="str">
        <f>LEFT(Table1[[#This Row],[Category and Sub-Category]],FIND("/",Table1[[#This Row],[Category and Sub-Category]])-1)</f>
        <v>technology</v>
      </c>
      <c r="R2728" t="str">
        <f>RIGHT(Table1[[#This Row],[Category and Sub-Category]],LEN(Table1[[#This Row],[Category and Sub-Category]])-FIND("/",Table1[[#This Row],[Category and Sub-Category]]))</f>
        <v>hardware</v>
      </c>
      <c r="S2728" s="9">
        <f>(((Table1[[#This Row],[launched_at]]/60)/60)/24)+DATE(1970,1,1)+(-5/24)</f>
        <v>42452.371655092589</v>
      </c>
      <c r="T2728" s="9">
        <f>(((Table1[[#This Row],[deadline]]/60)/60)/24)+DATE(1970,1,1)+(-5/24)</f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1">
        <f>Table1[[#This Row],[pledged]]/Table1[[#This Row],[goal]]</f>
        <v>4.9321000000000002</v>
      </c>
      <c r="P2729">
        <f>ROUND(Table1[[#This Row],[pledged]]/Table1[[#This Row],[backers_count]],0)</f>
        <v>70</v>
      </c>
      <c r="Q2729" t="str">
        <f>LEFT(Table1[[#This Row],[Category and Sub-Category]],FIND("/",Table1[[#This Row],[Category and Sub-Category]])-1)</f>
        <v>technology</v>
      </c>
      <c r="R2729" t="str">
        <f>RIGHT(Table1[[#This Row],[Category and Sub-Category]],LEN(Table1[[#This Row],[Category and Sub-Category]])-FIND("/",Table1[[#This Row],[Category and Sub-Category]]))</f>
        <v>hardware</v>
      </c>
      <c r="S2729" s="9">
        <f>(((Table1[[#This Row],[launched_at]]/60)/60)/24)+DATE(1970,1,1)+(-5/24)</f>
        <v>42198.468321759261</v>
      </c>
      <c r="T2729" s="9">
        <f>(((Table1[[#This Row],[deadline]]/60)/60)/24)+DATE(1970,1,1)+(-5/24)</f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1">
        <f>Table1[[#This Row],[pledged]]/Table1[[#This Row],[goal]]</f>
        <v>2.0182666666666669</v>
      </c>
      <c r="P2730">
        <f>ROUND(Table1[[#This Row],[pledged]]/Table1[[#This Row],[backers_count]],0)</f>
        <v>77</v>
      </c>
      <c r="Q2730" t="str">
        <f>LEFT(Table1[[#This Row],[Category and Sub-Category]],FIND("/",Table1[[#This Row],[Category and Sub-Category]])-1)</f>
        <v>technology</v>
      </c>
      <c r="R2730" t="str">
        <f>RIGHT(Table1[[#This Row],[Category and Sub-Category]],LEN(Table1[[#This Row],[Category and Sub-Category]])-FIND("/",Table1[[#This Row],[Category and Sub-Category]]))</f>
        <v>hardware</v>
      </c>
      <c r="S2730" s="9">
        <f>(((Table1[[#This Row],[launched_at]]/60)/60)/24)+DATE(1970,1,1)+(-5/24)</f>
        <v>42333.391597222224</v>
      </c>
      <c r="T2730" s="9">
        <f>(((Table1[[#This Row],[deadline]]/60)/60)/24)+DATE(1970,1,1)+(-5/24)</f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1">
        <f>Table1[[#This Row],[pledged]]/Table1[[#This Row],[goal]]</f>
        <v>1.0444</v>
      </c>
      <c r="P2731">
        <f>ROUND(Table1[[#This Row],[pledged]]/Table1[[#This Row],[backers_count]],0)</f>
        <v>341</v>
      </c>
      <c r="Q2731" t="str">
        <f>LEFT(Table1[[#This Row],[Category and Sub-Category]],FIND("/",Table1[[#This Row],[Category and Sub-Category]])-1)</f>
        <v>technology</v>
      </c>
      <c r="R2731" t="str">
        <f>RIGHT(Table1[[#This Row],[Category and Sub-Category]],LEN(Table1[[#This Row],[Category and Sub-Category]])-FIND("/",Table1[[#This Row],[Category and Sub-Category]]))</f>
        <v>hardware</v>
      </c>
      <c r="S2731" s="9">
        <f>(((Table1[[#This Row],[launched_at]]/60)/60)/24)+DATE(1970,1,1)+(-5/24)</f>
        <v>42095.032372685186</v>
      </c>
      <c r="T2731" s="9">
        <f>(((Table1[[#This Row],[deadline]]/60)/60)/24)+DATE(1970,1,1)+(-5/24)</f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1">
        <f>Table1[[#This Row],[pledged]]/Table1[[#This Row],[goal]]</f>
        <v>1.7029262962962963</v>
      </c>
      <c r="P2732">
        <f>ROUND(Table1[[#This Row],[pledged]]/Table1[[#This Row],[backers_count]],0)</f>
        <v>67</v>
      </c>
      <c r="Q2732" t="str">
        <f>LEFT(Table1[[#This Row],[Category and Sub-Category]],FIND("/",Table1[[#This Row],[Category and Sub-Category]])-1)</f>
        <v>technology</v>
      </c>
      <c r="R2732" t="str">
        <f>RIGHT(Table1[[#This Row],[Category and Sub-Category]],LEN(Table1[[#This Row],[Category and Sub-Category]])-FIND("/",Table1[[#This Row],[Category and Sub-Category]]))</f>
        <v>hardware</v>
      </c>
      <c r="S2732" s="9">
        <f>(((Table1[[#This Row],[launched_at]]/60)/60)/24)+DATE(1970,1,1)+(-5/24)</f>
        <v>41351.333043981482</v>
      </c>
      <c r="T2732" s="9">
        <f>(((Table1[[#This Row],[deadline]]/60)/60)/24)+DATE(1970,1,1)+(-5/24)</f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1">
        <f>Table1[[#This Row],[pledged]]/Table1[[#This Row],[goal]]</f>
        <v>1.0430333333333333</v>
      </c>
      <c r="P2733">
        <f>ROUND(Table1[[#This Row],[pledged]]/Table1[[#This Row],[backers_count]],0)</f>
        <v>846</v>
      </c>
      <c r="Q2733" t="str">
        <f>LEFT(Table1[[#This Row],[Category and Sub-Category]],FIND("/",Table1[[#This Row],[Category and Sub-Category]])-1)</f>
        <v>technology</v>
      </c>
      <c r="R2733" t="str">
        <f>RIGHT(Table1[[#This Row],[Category and Sub-Category]],LEN(Table1[[#This Row],[Category and Sub-Category]])-FIND("/",Table1[[#This Row],[Category and Sub-Category]]))</f>
        <v>hardware</v>
      </c>
      <c r="S2733" s="9">
        <f>(((Table1[[#This Row],[launched_at]]/60)/60)/24)+DATE(1970,1,1)+(-5/24)</f>
        <v>41872.317384259259</v>
      </c>
      <c r="T2733" s="9">
        <f>(((Table1[[#This Row],[deadline]]/60)/60)/24)+DATE(1970,1,1)+(-5/24)</f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1">
        <f>Table1[[#This Row],[pledged]]/Table1[[#This Row],[goal]]</f>
        <v>1.1825000000000001</v>
      </c>
      <c r="P2734">
        <f>ROUND(Table1[[#This Row],[pledged]]/Table1[[#This Row],[backers_count]],0)</f>
        <v>97</v>
      </c>
      <c r="Q2734" t="str">
        <f>LEFT(Table1[[#This Row],[Category and Sub-Category]],FIND("/",Table1[[#This Row],[Category and Sub-Category]])-1)</f>
        <v>technology</v>
      </c>
      <c r="R2734" t="str">
        <f>RIGHT(Table1[[#This Row],[Category and Sub-Category]],LEN(Table1[[#This Row],[Category and Sub-Category]])-FIND("/",Table1[[#This Row],[Category and Sub-Category]]))</f>
        <v>hardware</v>
      </c>
      <c r="S2734" s="9">
        <f>(((Table1[[#This Row],[launched_at]]/60)/60)/24)+DATE(1970,1,1)+(-5/24)</f>
        <v>41389.599861111106</v>
      </c>
      <c r="T2734" s="9">
        <f>(((Table1[[#This Row],[deadline]]/60)/60)/24)+DATE(1970,1,1)+(-5/24)</f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1">
        <f>Table1[[#This Row],[pledged]]/Table1[[#This Row],[goal]]</f>
        <v>1.07538</v>
      </c>
      <c r="P2735">
        <f>ROUND(Table1[[#This Row],[pledged]]/Table1[[#This Row],[backers_count]],0)</f>
        <v>452</v>
      </c>
      <c r="Q2735" t="str">
        <f>LEFT(Table1[[#This Row],[Category and Sub-Category]],FIND("/",Table1[[#This Row],[Category and Sub-Category]])-1)</f>
        <v>technology</v>
      </c>
      <c r="R2735" t="str">
        <f>RIGHT(Table1[[#This Row],[Category and Sub-Category]],LEN(Table1[[#This Row],[Category and Sub-Category]])-FIND("/",Table1[[#This Row],[Category and Sub-Category]]))</f>
        <v>hardware</v>
      </c>
      <c r="S2735" s="9">
        <f>(((Table1[[#This Row],[launched_at]]/60)/60)/24)+DATE(1970,1,1)+(-5/24)</f>
        <v>42044.064513888887</v>
      </c>
      <c r="T2735" s="9">
        <f>(((Table1[[#This Row],[deadline]]/60)/60)/24)+DATE(1970,1,1)+(-5/24)</f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1">
        <f>Table1[[#This Row],[pledged]]/Table1[[#This Row],[goal]]</f>
        <v>22603</v>
      </c>
      <c r="P2736">
        <f>ROUND(Table1[[#This Row],[pledged]]/Table1[[#This Row],[backers_count]],0)</f>
        <v>139</v>
      </c>
      <c r="Q2736" t="str">
        <f>LEFT(Table1[[#This Row],[Category and Sub-Category]],FIND("/",Table1[[#This Row],[Category and Sub-Category]])-1)</f>
        <v>technology</v>
      </c>
      <c r="R2736" t="str">
        <f>RIGHT(Table1[[#This Row],[Category and Sub-Category]],LEN(Table1[[#This Row],[Category and Sub-Category]])-FIND("/",Table1[[#This Row],[Category and Sub-Category]]))</f>
        <v>hardware</v>
      </c>
      <c r="S2736" s="9">
        <f>(((Table1[[#This Row],[launched_at]]/60)/60)/24)+DATE(1970,1,1)+(-5/24)</f>
        <v>42626.460555555554</v>
      </c>
      <c r="T2736" s="9">
        <f>(((Table1[[#This Row],[deadline]]/60)/60)/24)+DATE(1970,1,1)+(-5/24)</f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1">
        <f>Table1[[#This Row],[pledged]]/Table1[[#This Row],[goal]]</f>
        <v>9.7813466666666677</v>
      </c>
      <c r="P2737">
        <f>ROUND(Table1[[#This Row],[pledged]]/Table1[[#This Row],[backers_count]],0)</f>
        <v>22</v>
      </c>
      <c r="Q2737" t="str">
        <f>LEFT(Table1[[#This Row],[Category and Sub-Category]],FIND("/",Table1[[#This Row],[Category and Sub-Category]])-1)</f>
        <v>technology</v>
      </c>
      <c r="R2737" t="str">
        <f>RIGHT(Table1[[#This Row],[Category and Sub-Category]],LEN(Table1[[#This Row],[Category and Sub-Category]])-FIND("/",Table1[[#This Row],[Category and Sub-Category]]))</f>
        <v>hardware</v>
      </c>
      <c r="S2737" s="9">
        <f>(((Table1[[#This Row],[launched_at]]/60)/60)/24)+DATE(1970,1,1)+(-5/24)</f>
        <v>41315.912615740737</v>
      </c>
      <c r="T2737" s="9">
        <f>(((Table1[[#This Row],[deadline]]/60)/60)/24)+DATE(1970,1,1)+(-5/24)</f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1">
        <f>Table1[[#This Row],[pledged]]/Table1[[#This Row],[goal]]</f>
        <v>1.2290000000000001</v>
      </c>
      <c r="P2738">
        <f>ROUND(Table1[[#This Row],[pledged]]/Table1[[#This Row],[backers_count]],0)</f>
        <v>170</v>
      </c>
      <c r="Q2738" t="str">
        <f>LEFT(Table1[[#This Row],[Category and Sub-Category]],FIND("/",Table1[[#This Row],[Category and Sub-Category]])-1)</f>
        <v>technology</v>
      </c>
      <c r="R2738" t="str">
        <f>RIGHT(Table1[[#This Row],[Category and Sub-Category]],LEN(Table1[[#This Row],[Category and Sub-Category]])-FIND("/",Table1[[#This Row],[Category and Sub-Category]]))</f>
        <v>hardware</v>
      </c>
      <c r="S2738" s="9">
        <f>(((Table1[[#This Row],[launched_at]]/60)/60)/24)+DATE(1970,1,1)+(-5/24)</f>
        <v>41722.458020833328</v>
      </c>
      <c r="T2738" s="9">
        <f>(((Table1[[#This Row],[deadline]]/60)/60)/24)+DATE(1970,1,1)+(-5/24)</f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1">
        <f>Table1[[#This Row],[pledged]]/Table1[[#This Row],[goal]]</f>
        <v>2.4606080000000001</v>
      </c>
      <c r="P2739">
        <f>ROUND(Table1[[#This Row],[pledged]]/Table1[[#This Row],[backers_count]],0)</f>
        <v>162</v>
      </c>
      <c r="Q2739" t="str">
        <f>LEFT(Table1[[#This Row],[Category and Sub-Category]],FIND("/",Table1[[#This Row],[Category and Sub-Category]])-1)</f>
        <v>technology</v>
      </c>
      <c r="R2739" t="str">
        <f>RIGHT(Table1[[#This Row],[Category and Sub-Category]],LEN(Table1[[#This Row],[Category and Sub-Category]])-FIND("/",Table1[[#This Row],[Category and Sub-Category]]))</f>
        <v>hardware</v>
      </c>
      <c r="S2739" s="9">
        <f>(((Table1[[#This Row],[launched_at]]/60)/60)/24)+DATE(1970,1,1)+(-5/24)</f>
        <v>41611.709340277775</v>
      </c>
      <c r="T2739" s="9">
        <f>(((Table1[[#This Row],[deadline]]/60)/60)/24)+DATE(1970,1,1)+(-5/24)</f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1">
        <f>Table1[[#This Row],[pledged]]/Table1[[#This Row],[goal]]</f>
        <v>1.4794</v>
      </c>
      <c r="P2740">
        <f>ROUND(Table1[[#This Row],[pledged]]/Table1[[#This Row],[backers_count]],0)</f>
        <v>493</v>
      </c>
      <c r="Q2740" t="str">
        <f>LEFT(Table1[[#This Row],[Category and Sub-Category]],FIND("/",Table1[[#This Row],[Category and Sub-Category]])-1)</f>
        <v>technology</v>
      </c>
      <c r="R2740" t="str">
        <f>RIGHT(Table1[[#This Row],[Category and Sub-Category]],LEN(Table1[[#This Row],[Category and Sub-Category]])-FIND("/",Table1[[#This Row],[Category and Sub-Category]]))</f>
        <v>hardware</v>
      </c>
      <c r="S2740" s="9">
        <f>(((Table1[[#This Row],[launched_at]]/60)/60)/24)+DATE(1970,1,1)+(-5/24)</f>
        <v>42619.935231481482</v>
      </c>
      <c r="T2740" s="9">
        <f>(((Table1[[#This Row],[deadline]]/60)/60)/24)+DATE(1970,1,1)+(-5/24)</f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1">
        <f>Table1[[#This Row],[pledged]]/Table1[[#This Row],[goal]]</f>
        <v>3.8409090909090908</v>
      </c>
      <c r="P2741">
        <f>ROUND(Table1[[#This Row],[pledged]]/Table1[[#This Row],[backers_count]],0)</f>
        <v>22</v>
      </c>
      <c r="Q2741" t="str">
        <f>LEFT(Table1[[#This Row],[Category and Sub-Category]],FIND("/",Table1[[#This Row],[Category and Sub-Category]])-1)</f>
        <v>technology</v>
      </c>
      <c r="R2741" t="str">
        <f>RIGHT(Table1[[#This Row],[Category and Sub-Category]],LEN(Table1[[#This Row],[Category and Sub-Category]])-FIND("/",Table1[[#This Row],[Category and Sub-Category]]))</f>
        <v>hardware</v>
      </c>
      <c r="S2741" s="9">
        <f>(((Table1[[#This Row],[launched_at]]/60)/60)/24)+DATE(1970,1,1)+(-5/24)</f>
        <v>41719.679594907408</v>
      </c>
      <c r="T2741" s="9">
        <f>(((Table1[[#This Row],[deadline]]/60)/60)/24)+DATE(1970,1,1)+(-5/24)</f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1">
        <f>Table1[[#This Row],[pledged]]/Table1[[#This Row],[goal]]</f>
        <v>1.0333333333333334</v>
      </c>
      <c r="P2742">
        <f>ROUND(Table1[[#This Row],[pledged]]/Table1[[#This Row],[backers_count]],0)</f>
        <v>18</v>
      </c>
      <c r="Q2742" t="str">
        <f>LEFT(Table1[[#This Row],[Category and Sub-Category]],FIND("/",Table1[[#This Row],[Category and Sub-Category]])-1)</f>
        <v>technology</v>
      </c>
      <c r="R2742" t="str">
        <f>RIGHT(Table1[[#This Row],[Category and Sub-Category]],LEN(Table1[[#This Row],[Category and Sub-Category]])-FIND("/",Table1[[#This Row],[Category and Sub-Category]]))</f>
        <v>hardware</v>
      </c>
      <c r="S2742" s="9">
        <f>(((Table1[[#This Row],[launched_at]]/60)/60)/24)+DATE(1970,1,1)+(-5/24)</f>
        <v>42044.823518518511</v>
      </c>
      <c r="T2742" s="9">
        <f>(((Table1[[#This Row],[deadline]]/60)/60)/24)+DATE(1970,1,1)+(-5/24)</f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1">
        <f>Table1[[#This Row],[pledged]]/Table1[[#This Row],[goal]]</f>
        <v>4.3750000000000004E-3</v>
      </c>
      <c r="P2743">
        <f>ROUND(Table1[[#This Row],[pledged]]/Table1[[#This Row],[backers_count]],0)</f>
        <v>9</v>
      </c>
      <c r="Q2743" t="str">
        <f>LEFT(Table1[[#This Row],[Category and Sub-Category]],FIND("/",Table1[[#This Row],[Category and Sub-Category]])-1)</f>
        <v>publishing</v>
      </c>
      <c r="R2743" t="str">
        <f>RIGHT(Table1[[#This Row],[Category and Sub-Category]],LEN(Table1[[#This Row],[Category and Sub-Category]])-FIND("/",Table1[[#This Row],[Category and Sub-Category]]))</f>
        <v>children's books</v>
      </c>
      <c r="S2743" s="9">
        <f>(((Table1[[#This Row],[launched_at]]/60)/60)/24)+DATE(1970,1,1)+(-5/24)</f>
        <v>41911.449097222219</v>
      </c>
      <c r="T2743" s="9">
        <f>(((Table1[[#This Row],[deadline]]/60)/60)/24)+DATE(1970,1,1)+(-5/24)</f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1">
        <f>Table1[[#This Row],[pledged]]/Table1[[#This Row],[goal]]</f>
        <v>0.29239999999999999</v>
      </c>
      <c r="P2744">
        <f>ROUND(Table1[[#This Row],[pledged]]/Table1[[#This Row],[backers_count]],0)</f>
        <v>41</v>
      </c>
      <c r="Q2744" t="str">
        <f>LEFT(Table1[[#This Row],[Category and Sub-Category]],FIND("/",Table1[[#This Row],[Category and Sub-Category]])-1)</f>
        <v>publishing</v>
      </c>
      <c r="R2744" t="str">
        <f>RIGHT(Table1[[#This Row],[Category and Sub-Category]],LEN(Table1[[#This Row],[Category and Sub-Category]])-FIND("/",Table1[[#This Row],[Category and Sub-Category]]))</f>
        <v>children's books</v>
      </c>
      <c r="S2744" s="9">
        <f>(((Table1[[#This Row],[launched_at]]/60)/60)/24)+DATE(1970,1,1)+(-5/24)</f>
        <v>41030.511423611111</v>
      </c>
      <c r="T2744" s="9">
        <f>(((Table1[[#This Row],[deadline]]/60)/60)/24)+DATE(1970,1,1)+(-5/24)</f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1">
        <f>Table1[[#This Row],[pledged]]/Table1[[#This Row],[goal]]</f>
        <v>0</v>
      </c>
      <c r="P2745" t="e">
        <f>ROUND(Table1[[#This Row],[pledged]]/Table1[[#This Row],[backers_count]],0)</f>
        <v>#DIV/0!</v>
      </c>
      <c r="Q2745" t="str">
        <f>LEFT(Table1[[#This Row],[Category and Sub-Category]],FIND("/",Table1[[#This Row],[Category and Sub-Category]])-1)</f>
        <v>publishing</v>
      </c>
      <c r="R2745" t="str">
        <f>RIGHT(Table1[[#This Row],[Category and Sub-Category]],LEN(Table1[[#This Row],[Category and Sub-Category]])-FIND("/",Table1[[#This Row],[Category and Sub-Category]]))</f>
        <v>children's books</v>
      </c>
      <c r="S2745" s="9">
        <f>(((Table1[[#This Row],[launched_at]]/60)/60)/24)+DATE(1970,1,1)+(-5/24)</f>
        <v>42632.120451388888</v>
      </c>
      <c r="T2745" s="9">
        <f>(((Table1[[#This Row],[deadline]]/60)/60)/24)+DATE(1970,1,1)+(-5/24)</f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1">
        <f>Table1[[#This Row],[pledged]]/Table1[[#This Row],[goal]]</f>
        <v>5.2187499999999998E-2</v>
      </c>
      <c r="P2746">
        <f>ROUND(Table1[[#This Row],[pledged]]/Table1[[#This Row],[backers_count]],0)</f>
        <v>38</v>
      </c>
      <c r="Q2746" t="str">
        <f>LEFT(Table1[[#This Row],[Category and Sub-Category]],FIND("/",Table1[[#This Row],[Category and Sub-Category]])-1)</f>
        <v>publishing</v>
      </c>
      <c r="R2746" t="str">
        <f>RIGHT(Table1[[#This Row],[Category and Sub-Category]],LEN(Table1[[#This Row],[Category and Sub-Category]])-FIND("/",Table1[[#This Row],[Category and Sub-Category]]))</f>
        <v>children's books</v>
      </c>
      <c r="S2746" s="9">
        <f>(((Table1[[#This Row],[launched_at]]/60)/60)/24)+DATE(1970,1,1)+(-5/24)</f>
        <v>40937.854143518518</v>
      </c>
      <c r="T2746" s="9">
        <f>(((Table1[[#This Row],[deadline]]/60)/60)/24)+DATE(1970,1,1)+(-5/24)</f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1">
        <f>Table1[[#This Row],[pledged]]/Table1[[#This Row],[goal]]</f>
        <v>0.21887499999999999</v>
      </c>
      <c r="P2747">
        <f>ROUND(Table1[[#This Row],[pledged]]/Table1[[#This Row],[backers_count]],0)</f>
        <v>36</v>
      </c>
      <c r="Q2747" t="str">
        <f>LEFT(Table1[[#This Row],[Category and Sub-Category]],FIND("/",Table1[[#This Row],[Category and Sub-Category]])-1)</f>
        <v>publishing</v>
      </c>
      <c r="R2747" t="str">
        <f>RIGHT(Table1[[#This Row],[Category and Sub-Category]],LEN(Table1[[#This Row],[Category and Sub-Category]])-FIND("/",Table1[[#This Row],[Category and Sub-Category]]))</f>
        <v>children's books</v>
      </c>
      <c r="S2747" s="9">
        <f>(((Table1[[#This Row],[launched_at]]/60)/60)/24)+DATE(1970,1,1)+(-5/24)</f>
        <v>41044.779722222222</v>
      </c>
      <c r="T2747" s="9">
        <f>(((Table1[[#This Row],[deadline]]/60)/60)/24)+DATE(1970,1,1)+(-5/24)</f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1">
        <f>Table1[[#This Row],[pledged]]/Table1[[#This Row],[goal]]</f>
        <v>0.26700000000000002</v>
      </c>
      <c r="P2748">
        <f>ROUND(Table1[[#This Row],[pledged]]/Table1[[#This Row],[backers_count]],0)</f>
        <v>42</v>
      </c>
      <c r="Q2748" t="str">
        <f>LEFT(Table1[[#This Row],[Category and Sub-Category]],FIND("/",Table1[[#This Row],[Category and Sub-Category]])-1)</f>
        <v>publishing</v>
      </c>
      <c r="R2748" t="str">
        <f>RIGHT(Table1[[#This Row],[Category and Sub-Category]],LEN(Table1[[#This Row],[Category and Sub-Category]])-FIND("/",Table1[[#This Row],[Category and Sub-Category]]))</f>
        <v>children's books</v>
      </c>
      <c r="S2748" s="9">
        <f>(((Table1[[#This Row],[launched_at]]/60)/60)/24)+DATE(1970,1,1)+(-5/24)</f>
        <v>41850.57304398148</v>
      </c>
      <c r="T2748" s="9">
        <f>(((Table1[[#This Row],[deadline]]/60)/60)/24)+DATE(1970,1,1)+(-5/24)</f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1">
        <f>Table1[[#This Row],[pledged]]/Table1[[#This Row],[goal]]</f>
        <v>0.28000000000000003</v>
      </c>
      <c r="P2749">
        <f>ROUND(Table1[[#This Row],[pledged]]/Table1[[#This Row],[backers_count]],0)</f>
        <v>35</v>
      </c>
      <c r="Q2749" t="str">
        <f>LEFT(Table1[[#This Row],[Category and Sub-Category]],FIND("/",Table1[[#This Row],[Category and Sub-Category]])-1)</f>
        <v>publishing</v>
      </c>
      <c r="R2749" t="str">
        <f>RIGHT(Table1[[#This Row],[Category and Sub-Category]],LEN(Table1[[#This Row],[Category and Sub-Category]])-FIND("/",Table1[[#This Row],[Category and Sub-Category]]))</f>
        <v>children's books</v>
      </c>
      <c r="S2749" s="9">
        <f>(((Table1[[#This Row],[launched_at]]/60)/60)/24)+DATE(1970,1,1)+(-5/24)</f>
        <v>41044.439780092594</v>
      </c>
      <c r="T2749" s="9">
        <f>(((Table1[[#This Row],[deadline]]/60)/60)/24)+DATE(1970,1,1)+(-5/24)</f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1">
        <f>Table1[[#This Row],[pledged]]/Table1[[#This Row],[goal]]</f>
        <v>1.06E-2</v>
      </c>
      <c r="P2750">
        <f>ROUND(Table1[[#This Row],[pledged]]/Table1[[#This Row],[backers_count]],0)</f>
        <v>13</v>
      </c>
      <c r="Q2750" t="str">
        <f>LEFT(Table1[[#This Row],[Category and Sub-Category]],FIND("/",Table1[[#This Row],[Category and Sub-Category]])-1)</f>
        <v>publishing</v>
      </c>
      <c r="R2750" t="str">
        <f>RIGHT(Table1[[#This Row],[Category and Sub-Category]],LEN(Table1[[#This Row],[Category and Sub-Category]])-FIND("/",Table1[[#This Row],[Category and Sub-Category]]))</f>
        <v>children's books</v>
      </c>
      <c r="S2750" s="9">
        <f>(((Table1[[#This Row],[launched_at]]/60)/60)/24)+DATE(1970,1,1)+(-5/24)</f>
        <v>42585.502337962964</v>
      </c>
      <c r="T2750" s="9">
        <f>(((Table1[[#This Row],[deadline]]/60)/60)/24)+DATE(1970,1,1)+(-5/24)</f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1">
        <f>Table1[[#This Row],[pledged]]/Table1[[#This Row],[goal]]</f>
        <v>1.0999999999999999E-2</v>
      </c>
      <c r="P2751">
        <f>ROUND(Table1[[#This Row],[pledged]]/Table1[[#This Row],[backers_count]],0)</f>
        <v>55</v>
      </c>
      <c r="Q2751" t="str">
        <f>LEFT(Table1[[#This Row],[Category and Sub-Category]],FIND("/",Table1[[#This Row],[Category and Sub-Category]])-1)</f>
        <v>publishing</v>
      </c>
      <c r="R2751" t="str">
        <f>RIGHT(Table1[[#This Row],[Category and Sub-Category]],LEN(Table1[[#This Row],[Category and Sub-Category]])-FIND("/",Table1[[#This Row],[Category and Sub-Category]]))</f>
        <v>children's books</v>
      </c>
      <c r="S2751" s="9">
        <f>(((Table1[[#This Row],[launched_at]]/60)/60)/24)+DATE(1970,1,1)+(-5/24)</f>
        <v>42068.59070601852</v>
      </c>
      <c r="T2751" s="9">
        <f>(((Table1[[#This Row],[deadline]]/60)/60)/24)+DATE(1970,1,1)+(-5/24)</f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1">
        <f>Table1[[#This Row],[pledged]]/Table1[[#This Row],[goal]]</f>
        <v>0</v>
      </c>
      <c r="P2752" t="e">
        <f>ROUND(Table1[[#This Row],[pledged]]/Table1[[#This Row],[backers_count]],0)</f>
        <v>#DIV/0!</v>
      </c>
      <c r="Q2752" t="str">
        <f>LEFT(Table1[[#This Row],[Category and Sub-Category]],FIND("/",Table1[[#This Row],[Category and Sub-Category]])-1)</f>
        <v>publishing</v>
      </c>
      <c r="R2752" t="str">
        <f>RIGHT(Table1[[#This Row],[Category and Sub-Category]],LEN(Table1[[#This Row],[Category and Sub-Category]])-FIND("/",Table1[[#This Row],[Category and Sub-Category]]))</f>
        <v>children's books</v>
      </c>
      <c r="S2752" s="9">
        <f>(((Table1[[#This Row],[launched_at]]/60)/60)/24)+DATE(1970,1,1)+(-5/24)</f>
        <v>41078.69149305555</v>
      </c>
      <c r="T2752" s="9">
        <f>(((Table1[[#This Row],[deadline]]/60)/60)/24)+DATE(1970,1,1)+(-5/24)</f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1">
        <f>Table1[[#This Row],[pledged]]/Table1[[#This Row],[goal]]</f>
        <v>0</v>
      </c>
      <c r="P2753" t="e">
        <f>ROUND(Table1[[#This Row],[pledged]]/Table1[[#This Row],[backers_count]],0)</f>
        <v>#DIV/0!</v>
      </c>
      <c r="Q2753" t="str">
        <f>LEFT(Table1[[#This Row],[Category and Sub-Category]],FIND("/",Table1[[#This Row],[Category and Sub-Category]])-1)</f>
        <v>publishing</v>
      </c>
      <c r="R2753" t="str">
        <f>RIGHT(Table1[[#This Row],[Category and Sub-Category]],LEN(Table1[[#This Row],[Category and Sub-Category]])-FIND("/",Table1[[#This Row],[Category and Sub-Category]]))</f>
        <v>children's books</v>
      </c>
      <c r="S2753" s="9">
        <f>(((Table1[[#This Row],[launched_at]]/60)/60)/24)+DATE(1970,1,1)+(-5/24)</f>
        <v>41747.678726851853</v>
      </c>
      <c r="T2753" s="9">
        <f>(((Table1[[#This Row],[deadline]]/60)/60)/24)+DATE(1970,1,1)+(-5/24)</f>
        <v>41807.678726851853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1">
        <f>Table1[[#This Row],[pledged]]/Table1[[#This Row],[goal]]</f>
        <v>0.11458333333333333</v>
      </c>
      <c r="P2754">
        <f>ROUND(Table1[[#This Row],[pledged]]/Table1[[#This Row],[backers_count]],0)</f>
        <v>39</v>
      </c>
      <c r="Q2754" t="str">
        <f>LEFT(Table1[[#This Row],[Category and Sub-Category]],FIND("/",Table1[[#This Row],[Category and Sub-Category]])-1)</f>
        <v>publishing</v>
      </c>
      <c r="R2754" t="str">
        <f>RIGHT(Table1[[#This Row],[Category and Sub-Category]],LEN(Table1[[#This Row],[Category and Sub-Category]])-FIND("/",Table1[[#This Row],[Category and Sub-Category]]))</f>
        <v>children's books</v>
      </c>
      <c r="S2754" s="9">
        <f>(((Table1[[#This Row],[launched_at]]/60)/60)/24)+DATE(1970,1,1)+(-5/24)</f>
        <v>40855.556759259256</v>
      </c>
      <c r="T2754" s="9">
        <f>(((Table1[[#This Row],[deadline]]/60)/60)/24)+DATE(1970,1,1)+(-5/24)</f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1">
        <f>Table1[[#This Row],[pledged]]/Table1[[#This Row],[goal]]</f>
        <v>0.19</v>
      </c>
      <c r="P2755">
        <f>ROUND(Table1[[#This Row],[pledged]]/Table1[[#This Row],[backers_count]],0)</f>
        <v>48</v>
      </c>
      <c r="Q2755" t="str">
        <f>LEFT(Table1[[#This Row],[Category and Sub-Category]],FIND("/",Table1[[#This Row],[Category and Sub-Category]])-1)</f>
        <v>publishing</v>
      </c>
      <c r="R2755" t="str">
        <f>RIGHT(Table1[[#This Row],[Category and Sub-Category]],LEN(Table1[[#This Row],[Category and Sub-Category]])-FIND("/",Table1[[#This Row],[Category and Sub-Category]]))</f>
        <v>children's books</v>
      </c>
      <c r="S2755" s="9">
        <f>(((Table1[[#This Row],[launched_at]]/60)/60)/24)+DATE(1970,1,1)+(-5/24)</f>
        <v>41117.692395833328</v>
      </c>
      <c r="T2755" s="9">
        <f>(((Table1[[#This Row],[deadline]]/60)/60)/24)+DATE(1970,1,1)+(-5/24)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1">
        <f>Table1[[#This Row],[pledged]]/Table1[[#This Row],[goal]]</f>
        <v>0</v>
      </c>
      <c r="P2756" t="e">
        <f>ROUND(Table1[[#This Row],[pledged]]/Table1[[#This Row],[backers_count]],0)</f>
        <v>#DIV/0!</v>
      </c>
      <c r="Q2756" t="str">
        <f>LEFT(Table1[[#This Row],[Category and Sub-Category]],FIND("/",Table1[[#This Row],[Category and Sub-Category]])-1)</f>
        <v>publishing</v>
      </c>
      <c r="R2756" t="str">
        <f>RIGHT(Table1[[#This Row],[Category and Sub-Category]],LEN(Table1[[#This Row],[Category and Sub-Category]])-FIND("/",Table1[[#This Row],[Category and Sub-Category]]))</f>
        <v>children's books</v>
      </c>
      <c r="S2756" s="9">
        <f>(((Table1[[#This Row],[launched_at]]/60)/60)/24)+DATE(1970,1,1)+(-5/24)</f>
        <v>41863.427673611113</v>
      </c>
      <c r="T2756" s="9">
        <f>(((Table1[[#This Row],[deadline]]/60)/60)/24)+DATE(1970,1,1)+(-5/24)</f>
        <v>41893.427673611113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1">
        <f>Table1[[#This Row],[pledged]]/Table1[[#This Row],[goal]]</f>
        <v>0.52</v>
      </c>
      <c r="P2757">
        <f>ROUND(Table1[[#This Row],[pledged]]/Table1[[#This Row],[backers_count]],0)</f>
        <v>17</v>
      </c>
      <c r="Q2757" t="str">
        <f>LEFT(Table1[[#This Row],[Category and Sub-Category]],FIND("/",Table1[[#This Row],[Category and Sub-Category]])-1)</f>
        <v>publishing</v>
      </c>
      <c r="R2757" t="str">
        <f>RIGHT(Table1[[#This Row],[Category and Sub-Category]],LEN(Table1[[#This Row],[Category and Sub-Category]])-FIND("/",Table1[[#This Row],[Category and Sub-Category]]))</f>
        <v>children's books</v>
      </c>
      <c r="S2757" s="9">
        <f>(((Table1[[#This Row],[launched_at]]/60)/60)/24)+DATE(1970,1,1)+(-5/24)</f>
        <v>42072.582488425927</v>
      </c>
      <c r="T2757" s="9">
        <f>(((Table1[[#This Row],[deadline]]/60)/60)/24)+DATE(1970,1,1)+(-5/24)</f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1">
        <f>Table1[[#This Row],[pledged]]/Table1[[#This Row],[goal]]</f>
        <v>0.1048</v>
      </c>
      <c r="P2758">
        <f>ROUND(Table1[[#This Row],[pledged]]/Table1[[#This Row],[backers_count]],0)</f>
        <v>32</v>
      </c>
      <c r="Q2758" t="str">
        <f>LEFT(Table1[[#This Row],[Category and Sub-Category]],FIND("/",Table1[[#This Row],[Category and Sub-Category]])-1)</f>
        <v>publishing</v>
      </c>
      <c r="R2758" t="str">
        <f>RIGHT(Table1[[#This Row],[Category and Sub-Category]],LEN(Table1[[#This Row],[Category and Sub-Category]])-FIND("/",Table1[[#This Row],[Category and Sub-Category]]))</f>
        <v>children's books</v>
      </c>
      <c r="S2758" s="9">
        <f>(((Table1[[#This Row],[launched_at]]/60)/60)/24)+DATE(1970,1,1)+(-5/24)</f>
        <v>41620.692141203705</v>
      </c>
      <c r="T2758" s="9">
        <f>(((Table1[[#This Row],[deadline]]/60)/60)/24)+DATE(1970,1,1)+(-5/24)</f>
        <v>41650.692141203705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1">
        <f>Table1[[#This Row],[pledged]]/Table1[[#This Row],[goal]]</f>
        <v>6.6666666666666671E-3</v>
      </c>
      <c r="P2759">
        <f>ROUND(Table1[[#This Row],[pledged]]/Table1[[#This Row],[backers_count]],0)</f>
        <v>5</v>
      </c>
      <c r="Q2759" t="str">
        <f>LEFT(Table1[[#This Row],[Category and Sub-Category]],FIND("/",Table1[[#This Row],[Category and Sub-Category]])-1)</f>
        <v>publishing</v>
      </c>
      <c r="R2759" t="str">
        <f>RIGHT(Table1[[#This Row],[Category and Sub-Category]],LEN(Table1[[#This Row],[Category and Sub-Category]])-FIND("/",Table1[[#This Row],[Category and Sub-Category]]))</f>
        <v>children's books</v>
      </c>
      <c r="S2759" s="9">
        <f>(((Table1[[#This Row],[launched_at]]/60)/60)/24)+DATE(1970,1,1)+(-5/24)</f>
        <v>42573.448287037034</v>
      </c>
      <c r="T2759" s="9">
        <f>(((Table1[[#This Row],[deadline]]/60)/60)/24)+DATE(1970,1,1)+(-5/24)</f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1">
        <f>Table1[[#This Row],[pledged]]/Table1[[#This Row],[goal]]</f>
        <v>0.11700000000000001</v>
      </c>
      <c r="P2760">
        <f>ROUND(Table1[[#This Row],[pledged]]/Table1[[#This Row],[backers_count]],0)</f>
        <v>39</v>
      </c>
      <c r="Q2760" t="str">
        <f>LEFT(Table1[[#This Row],[Category and Sub-Category]],FIND("/",Table1[[#This Row],[Category and Sub-Category]])-1)</f>
        <v>publishing</v>
      </c>
      <c r="R2760" t="str">
        <f>RIGHT(Table1[[#This Row],[Category and Sub-Category]],LEN(Table1[[#This Row],[Category and Sub-Category]])-FIND("/",Table1[[#This Row],[Category and Sub-Category]]))</f>
        <v>children's books</v>
      </c>
      <c r="S2760" s="9">
        <f>(((Table1[[#This Row],[launched_at]]/60)/60)/24)+DATE(1970,1,1)+(-5/24)</f>
        <v>42639.23359953703</v>
      </c>
      <c r="T2760" s="9">
        <f>(((Table1[[#This Row],[deadline]]/60)/60)/24)+DATE(1970,1,1)+(-5/24)</f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1">
        <f>Table1[[#This Row],[pledged]]/Table1[[#This Row],[goal]]</f>
        <v>0.105</v>
      </c>
      <c r="P2761">
        <f>ROUND(Table1[[#This Row],[pledged]]/Table1[[#This Row],[backers_count]],0)</f>
        <v>53</v>
      </c>
      <c r="Q2761" t="str">
        <f>LEFT(Table1[[#This Row],[Category and Sub-Category]],FIND("/",Table1[[#This Row],[Category and Sub-Category]])-1)</f>
        <v>publishing</v>
      </c>
      <c r="R2761" t="str">
        <f>RIGHT(Table1[[#This Row],[Category and Sub-Category]],LEN(Table1[[#This Row],[Category and Sub-Category]])-FIND("/",Table1[[#This Row],[Category and Sub-Category]]))</f>
        <v>children's books</v>
      </c>
      <c r="S2761" s="9">
        <f>(((Table1[[#This Row],[launched_at]]/60)/60)/24)+DATE(1970,1,1)+(-5/24)</f>
        <v>42524.158171296294</v>
      </c>
      <c r="T2761" s="9">
        <f>(((Table1[[#This Row],[deadline]]/60)/60)/24)+DATE(1970,1,1)+(-5/24)</f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1">
        <f>Table1[[#This Row],[pledged]]/Table1[[#This Row],[goal]]</f>
        <v>0</v>
      </c>
      <c r="P2762" t="e">
        <f>ROUND(Table1[[#This Row],[pledged]]/Table1[[#This Row],[backers_count]],0)</f>
        <v>#DIV/0!</v>
      </c>
      <c r="Q2762" t="str">
        <f>LEFT(Table1[[#This Row],[Category and Sub-Category]],FIND("/",Table1[[#This Row],[Category and Sub-Category]])-1)</f>
        <v>publishing</v>
      </c>
      <c r="R2762" t="str">
        <f>RIGHT(Table1[[#This Row],[Category and Sub-Category]],LEN(Table1[[#This Row],[Category and Sub-Category]])-FIND("/",Table1[[#This Row],[Category and Sub-Category]]))</f>
        <v>children's books</v>
      </c>
      <c r="S2762" s="9">
        <f>(((Table1[[#This Row],[launched_at]]/60)/60)/24)+DATE(1970,1,1)+(-5/24)</f>
        <v>41415.252986111111</v>
      </c>
      <c r="T2762" s="9">
        <f>(((Table1[[#This Row],[deadline]]/60)/60)/24)+DATE(1970,1,1)+(-5/24)</f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1">
        <f>Table1[[#This Row],[pledged]]/Table1[[#This Row],[goal]]</f>
        <v>7.1999999999999998E-3</v>
      </c>
      <c r="P2763">
        <f>ROUND(Table1[[#This Row],[pledged]]/Table1[[#This Row],[backers_count]],0)</f>
        <v>9</v>
      </c>
      <c r="Q2763" t="str">
        <f>LEFT(Table1[[#This Row],[Category and Sub-Category]],FIND("/",Table1[[#This Row],[Category and Sub-Category]])-1)</f>
        <v>publishing</v>
      </c>
      <c r="R2763" t="str">
        <f>RIGHT(Table1[[#This Row],[Category and Sub-Category]],LEN(Table1[[#This Row],[Category and Sub-Category]])-FIND("/",Table1[[#This Row],[Category and Sub-Category]]))</f>
        <v>children's books</v>
      </c>
      <c r="S2763" s="9">
        <f>(((Table1[[#This Row],[launched_at]]/60)/60)/24)+DATE(1970,1,1)+(-5/24)</f>
        <v>41246.85524305555</v>
      </c>
      <c r="T2763" s="9">
        <f>(((Table1[[#This Row],[deadline]]/60)/60)/24)+DATE(1970,1,1)+(-5/24)</f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1">
        <f>Table1[[#This Row],[pledged]]/Table1[[#This Row],[goal]]</f>
        <v>7.6923076923076927E-3</v>
      </c>
      <c r="P2764">
        <f>ROUND(Table1[[#This Row],[pledged]]/Table1[[#This Row],[backers_count]],0)</f>
        <v>25</v>
      </c>
      <c r="Q2764" t="str">
        <f>LEFT(Table1[[#This Row],[Category and Sub-Category]],FIND("/",Table1[[#This Row],[Category and Sub-Category]])-1)</f>
        <v>publishing</v>
      </c>
      <c r="R2764" t="str">
        <f>RIGHT(Table1[[#This Row],[Category and Sub-Category]],LEN(Table1[[#This Row],[Category and Sub-Category]])-FIND("/",Table1[[#This Row],[Category and Sub-Category]]))</f>
        <v>children's books</v>
      </c>
      <c r="S2764" s="9">
        <f>(((Table1[[#This Row],[launched_at]]/60)/60)/24)+DATE(1970,1,1)+(-5/24)</f>
        <v>40926.828645833331</v>
      </c>
      <c r="T2764" s="9">
        <f>(((Table1[[#This Row],[deadline]]/60)/60)/24)+DATE(1970,1,1)+(-5/24)</f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1">
        <f>Table1[[#This Row],[pledged]]/Table1[[#This Row],[goal]]</f>
        <v>2.2842639593908631E-3</v>
      </c>
      <c r="P2765">
        <f>ROUND(Table1[[#This Row],[pledged]]/Table1[[#This Row],[backers_count]],0)</f>
        <v>30</v>
      </c>
      <c r="Q2765" t="str">
        <f>LEFT(Table1[[#This Row],[Category and Sub-Category]],FIND("/",Table1[[#This Row],[Category and Sub-Category]])-1)</f>
        <v>publishing</v>
      </c>
      <c r="R2765" t="str">
        <f>RIGHT(Table1[[#This Row],[Category and Sub-Category]],LEN(Table1[[#This Row],[Category and Sub-Category]])-FIND("/",Table1[[#This Row],[Category and Sub-Category]]))</f>
        <v>children's books</v>
      </c>
      <c r="S2765" s="9">
        <f>(((Table1[[#This Row],[launched_at]]/60)/60)/24)+DATE(1970,1,1)+(-5/24)</f>
        <v>41373.371342592589</v>
      </c>
      <c r="T2765" s="9">
        <f>(((Table1[[#This Row],[deadline]]/60)/60)/24)+DATE(1970,1,1)+(-5/24)</f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1">
        <f>Table1[[#This Row],[pledged]]/Table1[[#This Row],[goal]]</f>
        <v>1.125E-2</v>
      </c>
      <c r="P2766">
        <f>ROUND(Table1[[#This Row],[pledged]]/Table1[[#This Row],[backers_count]],0)</f>
        <v>11</v>
      </c>
      <c r="Q2766" t="str">
        <f>LEFT(Table1[[#This Row],[Category and Sub-Category]],FIND("/",Table1[[#This Row],[Category and Sub-Category]])-1)</f>
        <v>publishing</v>
      </c>
      <c r="R2766" t="str">
        <f>RIGHT(Table1[[#This Row],[Category and Sub-Category]],LEN(Table1[[#This Row],[Category and Sub-Category]])-FIND("/",Table1[[#This Row],[Category and Sub-Category]]))</f>
        <v>children's books</v>
      </c>
      <c r="S2766" s="9">
        <f>(((Table1[[#This Row],[launched_at]]/60)/60)/24)+DATE(1970,1,1)+(-5/24)</f>
        <v>41030.083692129629</v>
      </c>
      <c r="T2766" s="9">
        <f>(((Table1[[#This Row],[deadline]]/60)/60)/24)+DATE(1970,1,1)+(-5/24)</f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1">
        <f>Table1[[#This Row],[pledged]]/Table1[[#This Row],[goal]]</f>
        <v>0</v>
      </c>
      <c r="P2767" t="e">
        <f>ROUND(Table1[[#This Row],[pledged]]/Table1[[#This Row],[backers_count]],0)</f>
        <v>#DIV/0!</v>
      </c>
      <c r="Q2767" t="str">
        <f>LEFT(Table1[[#This Row],[Category and Sub-Category]],FIND("/",Table1[[#This Row],[Category and Sub-Category]])-1)</f>
        <v>publishing</v>
      </c>
      <c r="R2767" t="str">
        <f>RIGHT(Table1[[#This Row],[Category and Sub-Category]],LEN(Table1[[#This Row],[Category and Sub-Category]])-FIND("/",Table1[[#This Row],[Category and Sub-Category]]))</f>
        <v>children's books</v>
      </c>
      <c r="S2767" s="9">
        <f>(((Table1[[#This Row],[launched_at]]/60)/60)/24)+DATE(1970,1,1)+(-5/24)</f>
        <v>41194.370694444442</v>
      </c>
      <c r="T2767" s="9">
        <f>(((Table1[[#This Row],[deadline]]/60)/60)/24)+DATE(1970,1,1)+(-5/24)</f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1">
        <f>Table1[[#This Row],[pledged]]/Table1[[#This Row],[goal]]</f>
        <v>0.02</v>
      </c>
      <c r="P2768">
        <f>ROUND(Table1[[#This Row],[pledged]]/Table1[[#This Row],[backers_count]],0)</f>
        <v>25</v>
      </c>
      <c r="Q2768" t="str">
        <f>LEFT(Table1[[#This Row],[Category and Sub-Category]],FIND("/",Table1[[#This Row],[Category and Sub-Category]])-1)</f>
        <v>publishing</v>
      </c>
      <c r="R2768" t="str">
        <f>RIGHT(Table1[[#This Row],[Category and Sub-Category]],LEN(Table1[[#This Row],[Category and Sub-Category]])-FIND("/",Table1[[#This Row],[Category and Sub-Category]]))</f>
        <v>children's books</v>
      </c>
      <c r="S2768" s="9">
        <f>(((Table1[[#This Row],[launched_at]]/60)/60)/24)+DATE(1970,1,1)+(-5/24)</f>
        <v>40736.459699074068</v>
      </c>
      <c r="T2768" s="9">
        <f>(((Table1[[#This Row],[deadline]]/60)/60)/24)+DATE(1970,1,1)+(-5/24)</f>
        <v>40766.459699074068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1">
        <f>Table1[[#This Row],[pledged]]/Table1[[#This Row],[goal]]</f>
        <v>8.5000000000000006E-3</v>
      </c>
      <c r="P2769">
        <f>ROUND(Table1[[#This Row],[pledged]]/Table1[[#This Row],[backers_count]],0)</f>
        <v>11</v>
      </c>
      <c r="Q2769" t="str">
        <f>LEFT(Table1[[#This Row],[Category and Sub-Category]],FIND("/",Table1[[#This Row],[Category and Sub-Category]])-1)</f>
        <v>publishing</v>
      </c>
      <c r="R2769" t="str">
        <f>RIGHT(Table1[[#This Row],[Category and Sub-Category]],LEN(Table1[[#This Row],[Category and Sub-Category]])-FIND("/",Table1[[#This Row],[Category and Sub-Category]]))</f>
        <v>children's books</v>
      </c>
      <c r="S2769" s="9">
        <f>(((Table1[[#This Row],[launched_at]]/60)/60)/24)+DATE(1970,1,1)+(-5/24)</f>
        <v>42172.750578703701</v>
      </c>
      <c r="T2769" s="9">
        <f>(((Table1[[#This Row],[deadline]]/60)/60)/24)+DATE(1970,1,1)+(-5/24)</f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1">
        <f>Table1[[#This Row],[pledged]]/Table1[[#This Row],[goal]]</f>
        <v>0.14314285714285716</v>
      </c>
      <c r="P2770">
        <f>ROUND(Table1[[#This Row],[pledged]]/Table1[[#This Row],[backers_count]],0)</f>
        <v>29</v>
      </c>
      <c r="Q2770" t="str">
        <f>LEFT(Table1[[#This Row],[Category and Sub-Category]],FIND("/",Table1[[#This Row],[Category and Sub-Category]])-1)</f>
        <v>publishing</v>
      </c>
      <c r="R2770" t="str">
        <f>RIGHT(Table1[[#This Row],[Category and Sub-Category]],LEN(Table1[[#This Row],[Category and Sub-Category]])-FIND("/",Table1[[#This Row],[Category and Sub-Category]]))</f>
        <v>children's books</v>
      </c>
      <c r="S2770" s="9">
        <f>(((Table1[[#This Row],[launched_at]]/60)/60)/24)+DATE(1970,1,1)+(-5/24)</f>
        <v>40967.4065162037</v>
      </c>
      <c r="T2770" s="9">
        <f>(((Table1[[#This Row],[deadline]]/60)/60)/24)+DATE(1970,1,1)+(-5/24)</f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1">
        <f>Table1[[#This Row],[pledged]]/Table1[[#This Row],[goal]]</f>
        <v>2.5000000000000001E-3</v>
      </c>
      <c r="P2771">
        <f>ROUND(Table1[[#This Row],[pledged]]/Table1[[#This Row],[backers_count]],0)</f>
        <v>1</v>
      </c>
      <c r="Q2771" t="str">
        <f>LEFT(Table1[[#This Row],[Category and Sub-Category]],FIND("/",Table1[[#This Row],[Category and Sub-Category]])-1)</f>
        <v>publishing</v>
      </c>
      <c r="R2771" t="str">
        <f>RIGHT(Table1[[#This Row],[Category and Sub-Category]],LEN(Table1[[#This Row],[Category and Sub-Category]])-FIND("/",Table1[[#This Row],[Category and Sub-Category]]))</f>
        <v>children's books</v>
      </c>
      <c r="S2771" s="9">
        <f>(((Table1[[#This Row],[launched_at]]/60)/60)/24)+DATE(1970,1,1)+(-5/24)</f>
        <v>41745.617939814809</v>
      </c>
      <c r="T2771" s="9">
        <f>(((Table1[[#This Row],[deadline]]/60)/60)/24)+DATE(1970,1,1)+(-5/24)</f>
        <v>41795.617939814809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1">
        <f>Table1[[#This Row],[pledged]]/Table1[[#This Row],[goal]]</f>
        <v>0.1041125</v>
      </c>
      <c r="P2772">
        <f>ROUND(Table1[[#This Row],[pledged]]/Table1[[#This Row],[backers_count]],0)</f>
        <v>63</v>
      </c>
      <c r="Q2772" t="str">
        <f>LEFT(Table1[[#This Row],[Category and Sub-Category]],FIND("/",Table1[[#This Row],[Category and Sub-Category]])-1)</f>
        <v>publishing</v>
      </c>
      <c r="R2772" t="str">
        <f>RIGHT(Table1[[#This Row],[Category and Sub-Category]],LEN(Table1[[#This Row],[Category and Sub-Category]])-FIND("/",Table1[[#This Row],[Category and Sub-Category]]))</f>
        <v>children's books</v>
      </c>
      <c r="S2772" s="9">
        <f>(((Table1[[#This Row],[launched_at]]/60)/60)/24)+DATE(1970,1,1)+(-5/24)</f>
        <v>41686.496874999997</v>
      </c>
      <c r="T2772" s="9">
        <f>(((Table1[[#This Row],[deadline]]/60)/60)/24)+DATE(1970,1,1)+(-5/24)</f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1">
        <f>Table1[[#This Row],[pledged]]/Table1[[#This Row],[goal]]</f>
        <v>0</v>
      </c>
      <c r="P2773" t="e">
        <f>ROUND(Table1[[#This Row],[pledged]]/Table1[[#This Row],[backers_count]],0)</f>
        <v>#DIV/0!</v>
      </c>
      <c r="Q2773" t="str">
        <f>LEFT(Table1[[#This Row],[Category and Sub-Category]],FIND("/",Table1[[#This Row],[Category and Sub-Category]])-1)</f>
        <v>publishing</v>
      </c>
      <c r="R2773" t="str">
        <f>RIGHT(Table1[[#This Row],[Category and Sub-Category]],LEN(Table1[[#This Row],[Category and Sub-Category]])-FIND("/",Table1[[#This Row],[Category and Sub-Category]]))</f>
        <v>children's books</v>
      </c>
      <c r="S2773" s="9">
        <f>(((Table1[[#This Row],[launched_at]]/60)/60)/24)+DATE(1970,1,1)+(-5/24)</f>
        <v>41257.323379629626</v>
      </c>
      <c r="T2773" s="9">
        <f>(((Table1[[#This Row],[deadline]]/60)/60)/24)+DATE(1970,1,1)+(-5/24)</f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1">
        <f>Table1[[#This Row],[pledged]]/Table1[[#This Row],[goal]]</f>
        <v>0</v>
      </c>
      <c r="P2774" t="e">
        <f>ROUND(Table1[[#This Row],[pledged]]/Table1[[#This Row],[backers_count]],0)</f>
        <v>#DIV/0!</v>
      </c>
      <c r="Q2774" t="str">
        <f>LEFT(Table1[[#This Row],[Category and Sub-Category]],FIND("/",Table1[[#This Row],[Category and Sub-Category]])-1)</f>
        <v>publishing</v>
      </c>
      <c r="R2774" t="str">
        <f>RIGHT(Table1[[#This Row],[Category and Sub-Category]],LEN(Table1[[#This Row],[Category and Sub-Category]])-FIND("/",Table1[[#This Row],[Category and Sub-Category]]))</f>
        <v>children's books</v>
      </c>
      <c r="S2774" s="9">
        <f>(((Table1[[#This Row],[launched_at]]/60)/60)/24)+DATE(1970,1,1)+(-5/24)</f>
        <v>41537.660810185182</v>
      </c>
      <c r="T2774" s="9">
        <f>(((Table1[[#This Row],[deadline]]/60)/60)/24)+DATE(1970,1,1)+(-5/24)</f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1">
        <f>Table1[[#This Row],[pledged]]/Table1[[#This Row],[goal]]</f>
        <v>1.8867924528301887E-3</v>
      </c>
      <c r="P2775">
        <f>ROUND(Table1[[#This Row],[pledged]]/Table1[[#This Row],[backers_count]],0)</f>
        <v>1</v>
      </c>
      <c r="Q2775" t="str">
        <f>LEFT(Table1[[#This Row],[Category and Sub-Category]],FIND("/",Table1[[#This Row],[Category and Sub-Category]])-1)</f>
        <v>publishing</v>
      </c>
      <c r="R2775" t="str">
        <f>RIGHT(Table1[[#This Row],[Category and Sub-Category]],LEN(Table1[[#This Row],[Category and Sub-Category]])-FIND("/",Table1[[#This Row],[Category and Sub-Category]]))</f>
        <v>children's books</v>
      </c>
      <c r="S2775" s="9">
        <f>(((Table1[[#This Row],[launched_at]]/60)/60)/24)+DATE(1970,1,1)+(-5/24)</f>
        <v>42474.656493055554</v>
      </c>
      <c r="T2775" s="9">
        <f>(((Table1[[#This Row],[deadline]]/60)/60)/24)+DATE(1970,1,1)+(-5/24)</f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1">
        <f>Table1[[#This Row],[pledged]]/Table1[[#This Row],[goal]]</f>
        <v>0.14249999999999999</v>
      </c>
      <c r="P2776">
        <f>ROUND(Table1[[#This Row],[pledged]]/Table1[[#This Row],[backers_count]],0)</f>
        <v>44</v>
      </c>
      <c r="Q2776" t="str">
        <f>LEFT(Table1[[#This Row],[Category and Sub-Category]],FIND("/",Table1[[#This Row],[Category and Sub-Category]])-1)</f>
        <v>publishing</v>
      </c>
      <c r="R2776" t="str">
        <f>RIGHT(Table1[[#This Row],[Category and Sub-Category]],LEN(Table1[[#This Row],[Category and Sub-Category]])-FIND("/",Table1[[#This Row],[Category and Sub-Category]]))</f>
        <v>children's books</v>
      </c>
      <c r="S2776" s="9">
        <f>(((Table1[[#This Row],[launched_at]]/60)/60)/24)+DATE(1970,1,1)+(-5/24)</f>
        <v>41310.918148148143</v>
      </c>
      <c r="T2776" s="9">
        <f>(((Table1[[#This Row],[deadline]]/60)/60)/24)+DATE(1970,1,1)+(-5/24)</f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1">
        <f>Table1[[#This Row],[pledged]]/Table1[[#This Row],[goal]]</f>
        <v>0.03</v>
      </c>
      <c r="P2777">
        <f>ROUND(Table1[[#This Row],[pledged]]/Table1[[#This Row],[backers_count]],0)</f>
        <v>75</v>
      </c>
      <c r="Q2777" t="str">
        <f>LEFT(Table1[[#This Row],[Category and Sub-Category]],FIND("/",Table1[[#This Row],[Category and Sub-Category]])-1)</f>
        <v>publishing</v>
      </c>
      <c r="R2777" t="str">
        <f>RIGHT(Table1[[#This Row],[Category and Sub-Category]],LEN(Table1[[#This Row],[Category and Sub-Category]])-FIND("/",Table1[[#This Row],[Category and Sub-Category]]))</f>
        <v>children's books</v>
      </c>
      <c r="S2777" s="9">
        <f>(((Table1[[#This Row],[launched_at]]/60)/60)/24)+DATE(1970,1,1)+(-5/24)</f>
        <v>40862.805023148147</v>
      </c>
      <c r="T2777" s="9">
        <f>(((Table1[[#This Row],[deadline]]/60)/60)/24)+DATE(1970,1,1)+(-5/24)</f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1">
        <f>Table1[[#This Row],[pledged]]/Table1[[#This Row],[goal]]</f>
        <v>7.8809523809523815E-2</v>
      </c>
      <c r="P2778">
        <f>ROUND(Table1[[#This Row],[pledged]]/Table1[[#This Row],[backers_count]],0)</f>
        <v>46</v>
      </c>
      <c r="Q2778" t="str">
        <f>LEFT(Table1[[#This Row],[Category and Sub-Category]],FIND("/",Table1[[#This Row],[Category and Sub-Category]])-1)</f>
        <v>publishing</v>
      </c>
      <c r="R2778" t="str">
        <f>RIGHT(Table1[[#This Row],[Category and Sub-Category]],LEN(Table1[[#This Row],[Category and Sub-Category]])-FIND("/",Table1[[#This Row],[Category and Sub-Category]]))</f>
        <v>children's books</v>
      </c>
      <c r="S2778" s="9">
        <f>(((Table1[[#This Row],[launched_at]]/60)/60)/24)+DATE(1970,1,1)+(-5/24)</f>
        <v>42136.088842592588</v>
      </c>
      <c r="T2778" s="9">
        <f>(((Table1[[#This Row],[deadline]]/60)/60)/24)+DATE(1970,1,1)+(-5/24)</f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1">
        <f>Table1[[#This Row],[pledged]]/Table1[[#This Row],[goal]]</f>
        <v>3.3333333333333335E-3</v>
      </c>
      <c r="P2779">
        <f>ROUND(Table1[[#This Row],[pledged]]/Table1[[#This Row],[backers_count]],0)</f>
        <v>10</v>
      </c>
      <c r="Q2779" t="str">
        <f>LEFT(Table1[[#This Row],[Category and Sub-Category]],FIND("/",Table1[[#This Row],[Category and Sub-Category]])-1)</f>
        <v>publishing</v>
      </c>
      <c r="R2779" t="str">
        <f>RIGHT(Table1[[#This Row],[Category and Sub-Category]],LEN(Table1[[#This Row],[Category and Sub-Category]])-FIND("/",Table1[[#This Row],[Category and Sub-Category]]))</f>
        <v>children's books</v>
      </c>
      <c r="S2779" s="9">
        <f>(((Table1[[#This Row],[launched_at]]/60)/60)/24)+DATE(1970,1,1)+(-5/24)</f>
        <v>42172.460694444446</v>
      </c>
      <c r="T2779" s="9">
        <f>(((Table1[[#This Row],[deadline]]/60)/60)/24)+DATE(1970,1,1)+(-5/24)</f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1">
        <f>Table1[[#This Row],[pledged]]/Table1[[#This Row],[goal]]</f>
        <v>0.25545454545454543</v>
      </c>
      <c r="P2780">
        <f>ROUND(Table1[[#This Row],[pledged]]/Table1[[#This Row],[backers_count]],0)</f>
        <v>94</v>
      </c>
      <c r="Q2780" t="str">
        <f>LEFT(Table1[[#This Row],[Category and Sub-Category]],FIND("/",Table1[[#This Row],[Category and Sub-Category]])-1)</f>
        <v>publishing</v>
      </c>
      <c r="R2780" t="str">
        <f>RIGHT(Table1[[#This Row],[Category and Sub-Category]],LEN(Table1[[#This Row],[Category and Sub-Category]])-FIND("/",Table1[[#This Row],[Category and Sub-Category]]))</f>
        <v>children's books</v>
      </c>
      <c r="S2780" s="9">
        <f>(((Table1[[#This Row],[launched_at]]/60)/60)/24)+DATE(1970,1,1)+(-5/24)</f>
        <v>41846.769745370366</v>
      </c>
      <c r="T2780" s="9">
        <f>(((Table1[[#This Row],[deadline]]/60)/60)/24)+DATE(1970,1,1)+(-5/24)</f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1">
        <f>Table1[[#This Row],[pledged]]/Table1[[#This Row],[goal]]</f>
        <v>2.12E-2</v>
      </c>
      <c r="P2781">
        <f>ROUND(Table1[[#This Row],[pledged]]/Table1[[#This Row],[backers_count]],0)</f>
        <v>53</v>
      </c>
      <c r="Q2781" t="str">
        <f>LEFT(Table1[[#This Row],[Category and Sub-Category]],FIND("/",Table1[[#This Row],[Category and Sub-Category]])-1)</f>
        <v>publishing</v>
      </c>
      <c r="R2781" t="str">
        <f>RIGHT(Table1[[#This Row],[Category and Sub-Category]],LEN(Table1[[#This Row],[Category and Sub-Category]])-FIND("/",Table1[[#This Row],[Category and Sub-Category]]))</f>
        <v>children's books</v>
      </c>
      <c r="S2781" s="9">
        <f>(((Table1[[#This Row],[launched_at]]/60)/60)/24)+DATE(1970,1,1)+(-5/24)</f>
        <v>42300.377557870372</v>
      </c>
      <c r="T2781" s="9">
        <f>(((Table1[[#This Row],[deadline]]/60)/60)/24)+DATE(1970,1,1)+(-5/24)</f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1">
        <f>Table1[[#This Row],[pledged]]/Table1[[#This Row],[goal]]</f>
        <v>0</v>
      </c>
      <c r="P2782" t="e">
        <f>ROUND(Table1[[#This Row],[pledged]]/Table1[[#This Row],[backers_count]],0)</f>
        <v>#DIV/0!</v>
      </c>
      <c r="Q2782" t="str">
        <f>LEFT(Table1[[#This Row],[Category and Sub-Category]],FIND("/",Table1[[#This Row],[Category and Sub-Category]])-1)</f>
        <v>publishing</v>
      </c>
      <c r="R2782" t="str">
        <f>RIGHT(Table1[[#This Row],[Category and Sub-Category]],LEN(Table1[[#This Row],[Category and Sub-Category]])-FIND("/",Table1[[#This Row],[Category and Sub-Category]]))</f>
        <v>children's books</v>
      </c>
      <c r="S2782" s="9">
        <f>(((Table1[[#This Row],[launched_at]]/60)/60)/24)+DATE(1970,1,1)+(-5/24)</f>
        <v>42774.239444444444</v>
      </c>
      <c r="T2782" s="9">
        <f>(((Table1[[#This Row],[deadline]]/60)/60)/24)+DATE(1970,1,1)+(-5/24)</f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1">
        <f>Table1[[#This Row],[pledged]]/Table1[[#This Row],[goal]]</f>
        <v>1.0528</v>
      </c>
      <c r="P2783">
        <f>ROUND(Table1[[#This Row],[pledged]]/Table1[[#This Row],[backers_count]],0)</f>
        <v>47</v>
      </c>
      <c r="Q2783" t="str">
        <f>LEFT(Table1[[#This Row],[Category and Sub-Category]],FIND("/",Table1[[#This Row],[Category and Sub-Category]])-1)</f>
        <v>theater</v>
      </c>
      <c r="R2783" t="str">
        <f>RIGHT(Table1[[#This Row],[Category and Sub-Category]],LEN(Table1[[#This Row],[Category and Sub-Category]])-FIND("/",Table1[[#This Row],[Category and Sub-Category]]))</f>
        <v>plays</v>
      </c>
      <c r="S2783" s="9">
        <f>(((Table1[[#This Row],[launched_at]]/60)/60)/24)+DATE(1970,1,1)+(-5/24)</f>
        <v>42018.733263888884</v>
      </c>
      <c r="T2783" s="9">
        <f>(((Table1[[#This Row],[deadline]]/60)/60)/24)+DATE(1970,1,1)+(-5/24)</f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1">
        <f>Table1[[#This Row],[pledged]]/Table1[[#This Row],[goal]]</f>
        <v>1.2</v>
      </c>
      <c r="P2784">
        <f>ROUND(Table1[[#This Row],[pledged]]/Table1[[#This Row],[backers_count]],0)</f>
        <v>67</v>
      </c>
      <c r="Q2784" t="str">
        <f>LEFT(Table1[[#This Row],[Category and Sub-Category]],FIND("/",Table1[[#This Row],[Category and Sub-Category]])-1)</f>
        <v>theater</v>
      </c>
      <c r="R2784" t="str">
        <f>RIGHT(Table1[[#This Row],[Category and Sub-Category]],LEN(Table1[[#This Row],[Category and Sub-Category]])-FIND("/",Table1[[#This Row],[Category and Sub-Category]]))</f>
        <v>plays</v>
      </c>
      <c r="S2784" s="9">
        <f>(((Table1[[#This Row],[launched_at]]/60)/60)/24)+DATE(1970,1,1)+(-5/24)</f>
        <v>42026.716643518514</v>
      </c>
      <c r="T2784" s="9">
        <f>(((Table1[[#This Row],[deadline]]/60)/60)/24)+DATE(1970,1,1)+(-5/24)</f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1">
        <f>Table1[[#This Row],[pledged]]/Table1[[#This Row],[goal]]</f>
        <v>1.145</v>
      </c>
      <c r="P2785">
        <f>ROUND(Table1[[#This Row],[pledged]]/Table1[[#This Row],[backers_count]],0)</f>
        <v>19</v>
      </c>
      <c r="Q2785" t="str">
        <f>LEFT(Table1[[#This Row],[Category and Sub-Category]],FIND("/",Table1[[#This Row],[Category and Sub-Category]])-1)</f>
        <v>theater</v>
      </c>
      <c r="R2785" t="str">
        <f>RIGHT(Table1[[#This Row],[Category and Sub-Category]],LEN(Table1[[#This Row],[Category and Sub-Category]])-FIND("/",Table1[[#This Row],[Category and Sub-Category]]))</f>
        <v>plays</v>
      </c>
      <c r="S2785" s="9">
        <f>(((Table1[[#This Row],[launched_at]]/60)/60)/24)+DATE(1970,1,1)+(-5/24)</f>
        <v>42103.326921296299</v>
      </c>
      <c r="T2785" s="9">
        <f>(((Table1[[#This Row],[deadline]]/60)/60)/24)+DATE(1970,1,1)+(-5/24)</f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1">
        <f>Table1[[#This Row],[pledged]]/Table1[[#This Row],[goal]]</f>
        <v>1.19</v>
      </c>
      <c r="P2786">
        <f>ROUND(Table1[[#This Row],[pledged]]/Table1[[#This Row],[backers_count]],0)</f>
        <v>66</v>
      </c>
      <c r="Q2786" t="str">
        <f>LEFT(Table1[[#This Row],[Category and Sub-Category]],FIND("/",Table1[[#This Row],[Category and Sub-Category]])-1)</f>
        <v>theater</v>
      </c>
      <c r="R2786" t="str">
        <f>RIGHT(Table1[[#This Row],[Category and Sub-Category]],LEN(Table1[[#This Row],[Category and Sub-Category]])-FIND("/",Table1[[#This Row],[Category and Sub-Category]]))</f>
        <v>plays</v>
      </c>
      <c r="S2786" s="9">
        <f>(((Table1[[#This Row],[launched_at]]/60)/60)/24)+DATE(1970,1,1)+(-5/24)</f>
        <v>41920.579201388886</v>
      </c>
      <c r="T2786" s="9">
        <f>(((Table1[[#This Row],[deadline]]/60)/60)/24)+DATE(1970,1,1)+(-5/24)</f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1">
        <f>Table1[[#This Row],[pledged]]/Table1[[#This Row],[goal]]</f>
        <v>1.0468</v>
      </c>
      <c r="P2787">
        <f>ROUND(Table1[[#This Row],[pledged]]/Table1[[#This Row],[backers_count]],0)</f>
        <v>37</v>
      </c>
      <c r="Q2787" t="str">
        <f>LEFT(Table1[[#This Row],[Category and Sub-Category]],FIND("/",Table1[[#This Row],[Category and Sub-Category]])-1)</f>
        <v>theater</v>
      </c>
      <c r="R2787" t="str">
        <f>RIGHT(Table1[[#This Row],[Category and Sub-Category]],LEN(Table1[[#This Row],[Category and Sub-Category]])-FIND("/",Table1[[#This Row],[Category and Sub-Category]]))</f>
        <v>plays</v>
      </c>
      <c r="S2787" s="9">
        <f>(((Table1[[#This Row],[launched_at]]/60)/60)/24)+DATE(1970,1,1)+(-5/24)</f>
        <v>42557.981099537035</v>
      </c>
      <c r="T2787" s="9">
        <f>(((Table1[[#This Row],[deadline]]/60)/60)/24)+DATE(1970,1,1)+(-5/24)</f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1">
        <f>Table1[[#This Row],[pledged]]/Table1[[#This Row],[goal]]</f>
        <v>1.1783999999999999</v>
      </c>
      <c r="P2788">
        <f>ROUND(Table1[[#This Row],[pledged]]/Table1[[#This Row],[backers_count]],0)</f>
        <v>40</v>
      </c>
      <c r="Q2788" t="str">
        <f>LEFT(Table1[[#This Row],[Category and Sub-Category]],FIND("/",Table1[[#This Row],[Category and Sub-Category]])-1)</f>
        <v>theater</v>
      </c>
      <c r="R2788" t="str">
        <f>RIGHT(Table1[[#This Row],[Category and Sub-Category]],LEN(Table1[[#This Row],[Category and Sub-Category]])-FIND("/",Table1[[#This Row],[Category and Sub-Category]]))</f>
        <v>plays</v>
      </c>
      <c r="S2788" s="9">
        <f>(((Table1[[#This Row],[launched_at]]/60)/60)/24)+DATE(1970,1,1)+(-5/24)</f>
        <v>41815.360879629625</v>
      </c>
      <c r="T2788" s="9">
        <f>(((Table1[[#This Row],[deadline]]/60)/60)/24)+DATE(1970,1,1)+(-5/24)</f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1">
        <f>Table1[[#This Row],[pledged]]/Table1[[#This Row],[goal]]</f>
        <v>1.1970000000000001</v>
      </c>
      <c r="P2789">
        <f>ROUND(Table1[[#This Row],[pledged]]/Table1[[#This Row],[backers_count]],0)</f>
        <v>32</v>
      </c>
      <c r="Q2789" t="str">
        <f>LEFT(Table1[[#This Row],[Category and Sub-Category]],FIND("/",Table1[[#This Row],[Category and Sub-Category]])-1)</f>
        <v>theater</v>
      </c>
      <c r="R2789" t="str">
        <f>RIGHT(Table1[[#This Row],[Category and Sub-Category]],LEN(Table1[[#This Row],[Category and Sub-Category]])-FIND("/",Table1[[#This Row],[Category and Sub-Category]]))</f>
        <v>plays</v>
      </c>
      <c r="S2789" s="9">
        <f>(((Table1[[#This Row],[launched_at]]/60)/60)/24)+DATE(1970,1,1)+(-5/24)</f>
        <v>41807.990185185183</v>
      </c>
      <c r="T2789" s="9">
        <f>(((Table1[[#This Row],[deadline]]/60)/60)/24)+DATE(1970,1,1)+(-5/24)</f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1">
        <f>Table1[[#This Row],[pledged]]/Table1[[#This Row],[goal]]</f>
        <v>1.0249999999999999</v>
      </c>
      <c r="P2790">
        <f>ROUND(Table1[[#This Row],[pledged]]/Table1[[#This Row],[backers_count]],0)</f>
        <v>103</v>
      </c>
      <c r="Q2790" t="str">
        <f>LEFT(Table1[[#This Row],[Category and Sub-Category]],FIND("/",Table1[[#This Row],[Category and Sub-Category]])-1)</f>
        <v>theater</v>
      </c>
      <c r="R2790" t="str">
        <f>RIGHT(Table1[[#This Row],[Category and Sub-Category]],LEN(Table1[[#This Row],[Category and Sub-Category]])-FIND("/",Table1[[#This Row],[Category and Sub-Category]]))</f>
        <v>plays</v>
      </c>
      <c r="S2790" s="9">
        <f>(((Table1[[#This Row],[launched_at]]/60)/60)/24)+DATE(1970,1,1)+(-5/24)</f>
        <v>42550.493553240733</v>
      </c>
      <c r="T2790" s="9">
        <f>(((Table1[[#This Row],[deadline]]/60)/60)/24)+DATE(1970,1,1)+(-5/24)</f>
        <v>42580.493553240733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>Table1[[#This Row],[pledged]]/Table1[[#This Row],[goal]]</f>
        <v>1.0116666666666667</v>
      </c>
      <c r="P2791">
        <f>ROUND(Table1[[#This Row],[pledged]]/Table1[[#This Row],[backers_count]],0)</f>
        <v>126</v>
      </c>
      <c r="Q2791" t="str">
        <f>LEFT(Table1[[#This Row],[Category and Sub-Category]],FIND("/",Table1[[#This Row],[Category and Sub-Category]])-1)</f>
        <v>theater</v>
      </c>
      <c r="R2791" t="str">
        <f>RIGHT(Table1[[#This Row],[Category and Sub-Category]],LEN(Table1[[#This Row],[Category and Sub-Category]])-FIND("/",Table1[[#This Row],[Category and Sub-Category]]))</f>
        <v>plays</v>
      </c>
      <c r="S2791" s="9">
        <f>(((Table1[[#This Row],[launched_at]]/60)/60)/24)+DATE(1970,1,1)+(-5/24)</f>
        <v>42055.804791666662</v>
      </c>
      <c r="T2791" s="9">
        <f>(((Table1[[#This Row],[deadline]]/60)/60)/24)+DATE(1970,1,1)+(-5/24)</f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1">
        <f>Table1[[#This Row],[pledged]]/Table1[[#This Row],[goal]]</f>
        <v>1.0533333333333332</v>
      </c>
      <c r="P2792">
        <f>ROUND(Table1[[#This Row],[pledged]]/Table1[[#This Row],[backers_count]],0)</f>
        <v>48</v>
      </c>
      <c r="Q2792" t="str">
        <f>LEFT(Table1[[#This Row],[Category and Sub-Category]],FIND("/",Table1[[#This Row],[Category and Sub-Category]])-1)</f>
        <v>theater</v>
      </c>
      <c r="R2792" t="str">
        <f>RIGHT(Table1[[#This Row],[Category and Sub-Category]],LEN(Table1[[#This Row],[Category and Sub-Category]])-FIND("/",Table1[[#This Row],[Category and Sub-Category]]))</f>
        <v>plays</v>
      </c>
      <c r="S2792" s="9">
        <f>(((Table1[[#This Row],[launched_at]]/60)/60)/24)+DATE(1970,1,1)+(-5/24)</f>
        <v>42016.730358796289</v>
      </c>
      <c r="T2792" s="9">
        <f>(((Table1[[#This Row],[deadline]]/60)/60)/24)+DATE(1970,1,1)+(-5/24)</f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1">
        <f>Table1[[#This Row],[pledged]]/Table1[[#This Row],[goal]]</f>
        <v>1.0249999999999999</v>
      </c>
      <c r="P2793">
        <f>ROUND(Table1[[#This Row],[pledged]]/Table1[[#This Row],[backers_count]],0)</f>
        <v>73</v>
      </c>
      <c r="Q2793" t="str">
        <f>LEFT(Table1[[#This Row],[Category and Sub-Category]],FIND("/",Table1[[#This Row],[Category and Sub-Category]])-1)</f>
        <v>theater</v>
      </c>
      <c r="R2793" t="str">
        <f>RIGHT(Table1[[#This Row],[Category and Sub-Category]],LEN(Table1[[#This Row],[Category and Sub-Category]])-FIND("/",Table1[[#This Row],[Category and Sub-Category]]))</f>
        <v>plays</v>
      </c>
      <c r="S2793" s="9">
        <f>(((Table1[[#This Row],[launched_at]]/60)/60)/24)+DATE(1970,1,1)+(-5/24)</f>
        <v>42591.691655092589</v>
      </c>
      <c r="T2793" s="9">
        <f>(((Table1[[#This Row],[deadline]]/60)/60)/24)+DATE(1970,1,1)+(-5/24)</f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1">
        <f>Table1[[#This Row],[pledged]]/Table1[[#This Row],[goal]]</f>
        <v>1.0760000000000001</v>
      </c>
      <c r="P2794">
        <f>ROUND(Table1[[#This Row],[pledged]]/Table1[[#This Row],[backers_count]],0)</f>
        <v>90</v>
      </c>
      <c r="Q2794" t="str">
        <f>LEFT(Table1[[#This Row],[Category and Sub-Category]],FIND("/",Table1[[#This Row],[Category and Sub-Category]])-1)</f>
        <v>theater</v>
      </c>
      <c r="R2794" t="str">
        <f>RIGHT(Table1[[#This Row],[Category and Sub-Category]],LEN(Table1[[#This Row],[Category and Sub-Category]])-FIND("/",Table1[[#This Row],[Category and Sub-Category]]))</f>
        <v>plays</v>
      </c>
      <c r="S2794" s="9">
        <f>(((Table1[[#This Row],[launched_at]]/60)/60)/24)+DATE(1970,1,1)+(-5/24)</f>
        <v>42183.022673611107</v>
      </c>
      <c r="T2794" s="9">
        <f>(((Table1[[#This Row],[deadline]]/60)/60)/24)+DATE(1970,1,1)+(-5/24)</f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1">
        <f>Table1[[#This Row],[pledged]]/Table1[[#This Row],[goal]]</f>
        <v>1.105675</v>
      </c>
      <c r="P2795">
        <f>ROUND(Table1[[#This Row],[pledged]]/Table1[[#This Row],[backers_count]],0)</f>
        <v>151</v>
      </c>
      <c r="Q2795" t="str">
        <f>LEFT(Table1[[#This Row],[Category and Sub-Category]],FIND("/",Table1[[#This Row],[Category and Sub-Category]])-1)</f>
        <v>theater</v>
      </c>
      <c r="R2795" t="str">
        <f>RIGHT(Table1[[#This Row],[Category and Sub-Category]],LEN(Table1[[#This Row],[Category and Sub-Category]])-FIND("/",Table1[[#This Row],[Category and Sub-Category]]))</f>
        <v>plays</v>
      </c>
      <c r="S2795" s="9">
        <f>(((Table1[[#This Row],[launched_at]]/60)/60)/24)+DATE(1970,1,1)+(-5/24)</f>
        <v>42176.210706018515</v>
      </c>
      <c r="T2795" s="9">
        <f>(((Table1[[#This Row],[deadline]]/60)/60)/24)+DATE(1970,1,1)+(-5/24)</f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1">
        <f>Table1[[#This Row],[pledged]]/Table1[[#This Row],[goal]]</f>
        <v>1.5</v>
      </c>
      <c r="P2796">
        <f>ROUND(Table1[[#This Row],[pledged]]/Table1[[#This Row],[backers_count]],0)</f>
        <v>25</v>
      </c>
      <c r="Q2796" t="str">
        <f>LEFT(Table1[[#This Row],[Category and Sub-Category]],FIND("/",Table1[[#This Row],[Category and Sub-Category]])-1)</f>
        <v>theater</v>
      </c>
      <c r="R2796" t="str">
        <f>RIGHT(Table1[[#This Row],[Category and Sub-Category]],LEN(Table1[[#This Row],[Category and Sub-Category]])-FIND("/",Table1[[#This Row],[Category and Sub-Category]]))</f>
        <v>plays</v>
      </c>
      <c r="S2796" s="9">
        <f>(((Table1[[#This Row],[launched_at]]/60)/60)/24)+DATE(1970,1,1)+(-5/24)</f>
        <v>42416.48332175926</v>
      </c>
      <c r="T2796" s="9">
        <f>(((Table1[[#This Row],[deadline]]/60)/60)/24)+DATE(1970,1,1)+(-5/24)</f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1">
        <f>Table1[[#This Row],[pledged]]/Table1[[#This Row],[goal]]</f>
        <v>1.0428571428571429</v>
      </c>
      <c r="P2797">
        <f>ROUND(Table1[[#This Row],[pledged]]/Table1[[#This Row],[backers_count]],0)</f>
        <v>37</v>
      </c>
      <c r="Q2797" t="str">
        <f>LEFT(Table1[[#This Row],[Category and Sub-Category]],FIND("/",Table1[[#This Row],[Category and Sub-Category]])-1)</f>
        <v>theater</v>
      </c>
      <c r="R2797" t="str">
        <f>RIGHT(Table1[[#This Row],[Category and Sub-Category]],LEN(Table1[[#This Row],[Category and Sub-Category]])-FIND("/",Table1[[#This Row],[Category and Sub-Category]]))</f>
        <v>plays</v>
      </c>
      <c r="S2797" s="9">
        <f>(((Table1[[#This Row],[launched_at]]/60)/60)/24)+DATE(1970,1,1)+(-5/24)</f>
        <v>41780.317604166667</v>
      </c>
      <c r="T2797" s="9">
        <f>(((Table1[[#This Row],[deadline]]/60)/60)/24)+DATE(1970,1,1)+(-5/24)</f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1">
        <f>Table1[[#This Row],[pledged]]/Table1[[#This Row],[goal]]</f>
        <v>1.155</v>
      </c>
      <c r="P2798">
        <f>ROUND(Table1[[#This Row],[pledged]]/Table1[[#This Row],[backers_count]],0)</f>
        <v>44</v>
      </c>
      <c r="Q2798" t="str">
        <f>LEFT(Table1[[#This Row],[Category and Sub-Category]],FIND("/",Table1[[#This Row],[Category and Sub-Category]])-1)</f>
        <v>theater</v>
      </c>
      <c r="R2798" t="str">
        <f>RIGHT(Table1[[#This Row],[Category and Sub-Category]],LEN(Table1[[#This Row],[Category and Sub-Category]])-FIND("/",Table1[[#This Row],[Category and Sub-Category]]))</f>
        <v>plays</v>
      </c>
      <c r="S2798" s="9">
        <f>(((Table1[[#This Row],[launched_at]]/60)/60)/24)+DATE(1970,1,1)+(-5/24)</f>
        <v>41795.319768518515</v>
      </c>
      <c r="T2798" s="9">
        <f>(((Table1[[#This Row],[deadline]]/60)/60)/24)+DATE(1970,1,1)+(-5/24)</f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1">
        <f>Table1[[#This Row],[pledged]]/Table1[[#This Row],[goal]]</f>
        <v>1.02645125</v>
      </c>
      <c r="P2799">
        <f>ROUND(Table1[[#This Row],[pledged]]/Table1[[#This Row],[backers_count]],0)</f>
        <v>87</v>
      </c>
      <c r="Q2799" t="str">
        <f>LEFT(Table1[[#This Row],[Category and Sub-Category]],FIND("/",Table1[[#This Row],[Category and Sub-Category]])-1)</f>
        <v>theater</v>
      </c>
      <c r="R2799" t="str">
        <f>RIGHT(Table1[[#This Row],[Category and Sub-Category]],LEN(Table1[[#This Row],[Category and Sub-Category]])-FIND("/",Table1[[#This Row],[Category and Sub-Category]]))</f>
        <v>plays</v>
      </c>
      <c r="S2799" s="9">
        <f>(((Table1[[#This Row],[launched_at]]/60)/60)/24)+DATE(1970,1,1)+(-5/24)</f>
        <v>41798.731944444444</v>
      </c>
      <c r="T2799" s="9">
        <f>(((Table1[[#This Row],[deadline]]/60)/60)/24)+DATE(1970,1,1)+(-5/24)</f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>Table1[[#This Row],[pledged]]/Table1[[#This Row],[goal]]</f>
        <v>1.014</v>
      </c>
      <c r="P2800">
        <f>ROUND(Table1[[#This Row],[pledged]]/Table1[[#This Row],[backers_count]],0)</f>
        <v>36</v>
      </c>
      <c r="Q2800" t="str">
        <f>LEFT(Table1[[#This Row],[Category and Sub-Category]],FIND("/",Table1[[#This Row],[Category and Sub-Category]])-1)</f>
        <v>theater</v>
      </c>
      <c r="R2800" t="str">
        <f>RIGHT(Table1[[#This Row],[Category and Sub-Category]],LEN(Table1[[#This Row],[Category and Sub-Category]])-FIND("/",Table1[[#This Row],[Category and Sub-Category]]))</f>
        <v>plays</v>
      </c>
      <c r="S2800" s="9">
        <f>(((Table1[[#This Row],[launched_at]]/60)/60)/24)+DATE(1970,1,1)+(-5/24)</f>
        <v>42201.466678240737</v>
      </c>
      <c r="T2800" s="9">
        <f>(((Table1[[#This Row],[deadline]]/60)/60)/24)+DATE(1970,1,1)+(-5/24)</f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1">
        <f>Table1[[#This Row],[pledged]]/Table1[[#This Row],[goal]]</f>
        <v>1.1663479999999999</v>
      </c>
      <c r="P2801">
        <f>ROUND(Table1[[#This Row],[pledged]]/Table1[[#This Row],[backers_count]],0)</f>
        <v>45</v>
      </c>
      <c r="Q2801" t="str">
        <f>LEFT(Table1[[#This Row],[Category and Sub-Category]],FIND("/",Table1[[#This Row],[Category and Sub-Category]])-1)</f>
        <v>theater</v>
      </c>
      <c r="R2801" t="str">
        <f>RIGHT(Table1[[#This Row],[Category and Sub-Category]],LEN(Table1[[#This Row],[Category and Sub-Category]])-FIND("/",Table1[[#This Row],[Category and Sub-Category]]))</f>
        <v>plays</v>
      </c>
      <c r="S2801" s="9">
        <f>(((Table1[[#This Row],[launched_at]]/60)/60)/24)+DATE(1970,1,1)+(-5/24)</f>
        <v>42507.05636574074</v>
      </c>
      <c r="T2801" s="9">
        <f>(((Table1[[#This Row],[deadline]]/60)/60)/24)+DATE(1970,1,1)+(-5/24)</f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1">
        <f>Table1[[#This Row],[pledged]]/Table1[[#This Row],[goal]]</f>
        <v>1.33</v>
      </c>
      <c r="P2802">
        <f>ROUND(Table1[[#This Row],[pledged]]/Table1[[#This Row],[backers_count]],0)</f>
        <v>43</v>
      </c>
      <c r="Q2802" t="str">
        <f>LEFT(Table1[[#This Row],[Category and Sub-Category]],FIND("/",Table1[[#This Row],[Category and Sub-Category]])-1)</f>
        <v>theater</v>
      </c>
      <c r="R2802" t="str">
        <f>RIGHT(Table1[[#This Row],[Category and Sub-Category]],LEN(Table1[[#This Row],[Category and Sub-Category]])-FIND("/",Table1[[#This Row],[Category and Sub-Category]]))</f>
        <v>plays</v>
      </c>
      <c r="S2802" s="9">
        <f>(((Table1[[#This Row],[launched_at]]/60)/60)/24)+DATE(1970,1,1)+(-5/24)</f>
        <v>41948.344513888886</v>
      </c>
      <c r="T2802" s="9">
        <f>(((Table1[[#This Row],[deadline]]/60)/60)/24)+DATE(1970,1,1)+(-5/24)</f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1">
        <f>Table1[[#This Row],[pledged]]/Table1[[#This Row],[goal]]</f>
        <v>1.3320000000000001</v>
      </c>
      <c r="P2803">
        <f>ROUND(Table1[[#This Row],[pledged]]/Table1[[#This Row],[backers_count]],0)</f>
        <v>51</v>
      </c>
      <c r="Q2803" t="str">
        <f>LEFT(Table1[[#This Row],[Category and Sub-Category]],FIND("/",Table1[[#This Row],[Category and Sub-Category]])-1)</f>
        <v>theater</v>
      </c>
      <c r="R2803" t="str">
        <f>RIGHT(Table1[[#This Row],[Category and Sub-Category]],LEN(Table1[[#This Row],[Category and Sub-Category]])-FIND("/",Table1[[#This Row],[Category and Sub-Category]]))</f>
        <v>plays</v>
      </c>
      <c r="S2803" s="9">
        <f>(((Table1[[#This Row],[launched_at]]/60)/60)/24)+DATE(1970,1,1)+(-5/24)</f>
        <v>41900.034826388888</v>
      </c>
      <c r="T2803" s="9">
        <f>(((Table1[[#This Row],[deadline]]/60)/60)/24)+DATE(1970,1,1)+(-5/24)</f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>Table1[[#This Row],[pledged]]/Table1[[#This Row],[goal]]</f>
        <v>1.0183333333333333</v>
      </c>
      <c r="P2804">
        <f>ROUND(Table1[[#This Row],[pledged]]/Table1[[#This Row],[backers_count]],0)</f>
        <v>34</v>
      </c>
      <c r="Q2804" t="str">
        <f>LEFT(Table1[[#This Row],[Category and Sub-Category]],FIND("/",Table1[[#This Row],[Category and Sub-Category]])-1)</f>
        <v>theater</v>
      </c>
      <c r="R2804" t="str">
        <f>RIGHT(Table1[[#This Row],[Category and Sub-Category]],LEN(Table1[[#This Row],[Category and Sub-Category]])-FIND("/",Table1[[#This Row],[Category and Sub-Category]]))</f>
        <v>plays</v>
      </c>
      <c r="S2804" s="9">
        <f>(((Table1[[#This Row],[launched_at]]/60)/60)/24)+DATE(1970,1,1)+(-5/24)</f>
        <v>42192.438738425924</v>
      </c>
      <c r="T2804" s="9">
        <f>(((Table1[[#This Row],[deadline]]/60)/60)/24)+DATE(1970,1,1)+(-5/24)</f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1">
        <f>Table1[[#This Row],[pledged]]/Table1[[#This Row],[goal]]</f>
        <v>1.2795000000000001</v>
      </c>
      <c r="P2805">
        <f>ROUND(Table1[[#This Row],[pledged]]/Table1[[#This Row],[backers_count]],0)</f>
        <v>91</v>
      </c>
      <c r="Q2805" t="str">
        <f>LEFT(Table1[[#This Row],[Category and Sub-Category]],FIND("/",Table1[[#This Row],[Category and Sub-Category]])-1)</f>
        <v>theater</v>
      </c>
      <c r="R2805" t="str">
        <f>RIGHT(Table1[[#This Row],[Category and Sub-Category]],LEN(Table1[[#This Row],[Category and Sub-Category]])-FIND("/",Table1[[#This Row],[Category and Sub-Category]]))</f>
        <v>plays</v>
      </c>
      <c r="S2805" s="9">
        <f>(((Table1[[#This Row],[launched_at]]/60)/60)/24)+DATE(1970,1,1)+(-5/24)</f>
        <v>42157.857361111113</v>
      </c>
      <c r="T2805" s="9">
        <f>(((Table1[[#This Row],[deadline]]/60)/60)/24)+DATE(1970,1,1)+(-5/24)</f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1">
        <f>Table1[[#This Row],[pledged]]/Table1[[#This Row],[goal]]</f>
        <v>1.1499999999999999</v>
      </c>
      <c r="P2806">
        <f>ROUND(Table1[[#This Row],[pledged]]/Table1[[#This Row],[backers_count]],0)</f>
        <v>50</v>
      </c>
      <c r="Q2806" t="str">
        <f>LEFT(Table1[[#This Row],[Category and Sub-Category]],FIND("/",Table1[[#This Row],[Category and Sub-Category]])-1)</f>
        <v>theater</v>
      </c>
      <c r="R2806" t="str">
        <f>RIGHT(Table1[[#This Row],[Category and Sub-Category]],LEN(Table1[[#This Row],[Category and Sub-Category]])-FIND("/",Table1[[#This Row],[Category and Sub-Category]]))</f>
        <v>plays</v>
      </c>
      <c r="S2806" s="9">
        <f>(((Table1[[#This Row],[launched_at]]/60)/60)/24)+DATE(1970,1,1)+(-5/24)</f>
        <v>41881.245254629626</v>
      </c>
      <c r="T2806" s="9">
        <f>(((Table1[[#This Row],[deadline]]/60)/60)/24)+DATE(1970,1,1)+(-5/24)</f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1">
        <f>Table1[[#This Row],[pledged]]/Table1[[#This Row],[goal]]</f>
        <v>1.1000000000000001</v>
      </c>
      <c r="P2807">
        <f>ROUND(Table1[[#This Row],[pledged]]/Table1[[#This Row],[backers_count]],0)</f>
        <v>24</v>
      </c>
      <c r="Q2807" t="str">
        <f>LEFT(Table1[[#This Row],[Category and Sub-Category]],FIND("/",Table1[[#This Row],[Category and Sub-Category]])-1)</f>
        <v>theater</v>
      </c>
      <c r="R2807" t="str">
        <f>RIGHT(Table1[[#This Row],[Category and Sub-Category]],LEN(Table1[[#This Row],[Category and Sub-Category]])-FIND("/",Table1[[#This Row],[Category and Sub-Category]]))</f>
        <v>plays</v>
      </c>
      <c r="S2807" s="9">
        <f>(((Table1[[#This Row],[launched_at]]/60)/60)/24)+DATE(1970,1,1)+(-5/24)</f>
        <v>42213.2971412037</v>
      </c>
      <c r="T2807" s="9">
        <f>(((Table1[[#This Row],[deadline]]/60)/60)/24)+DATE(1970,1,1)+(-5/24)</f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1">
        <f>Table1[[#This Row],[pledged]]/Table1[[#This Row],[goal]]</f>
        <v>1.121</v>
      </c>
      <c r="P2808">
        <f>ROUND(Table1[[#This Row],[pledged]]/Table1[[#This Row],[backers_count]],0)</f>
        <v>44</v>
      </c>
      <c r="Q2808" t="str">
        <f>LEFT(Table1[[#This Row],[Category and Sub-Category]],FIND("/",Table1[[#This Row],[Category and Sub-Category]])-1)</f>
        <v>theater</v>
      </c>
      <c r="R2808" t="str">
        <f>RIGHT(Table1[[#This Row],[Category and Sub-Category]],LEN(Table1[[#This Row],[Category and Sub-Category]])-FIND("/",Table1[[#This Row],[Category and Sub-Category]]))</f>
        <v>plays</v>
      </c>
      <c r="S2808" s="9">
        <f>(((Table1[[#This Row],[launched_at]]/60)/60)/24)+DATE(1970,1,1)+(-5/24)</f>
        <v>42185.058912037035</v>
      </c>
      <c r="T2808" s="9">
        <f>(((Table1[[#This Row],[deadline]]/60)/60)/24)+DATE(1970,1,1)+(-5/24)</f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1">
        <f>Table1[[#This Row],[pledged]]/Table1[[#This Row],[goal]]</f>
        <v>1.26</v>
      </c>
      <c r="P2809">
        <f>ROUND(Table1[[#This Row],[pledged]]/Table1[[#This Row],[backers_count]],0)</f>
        <v>68</v>
      </c>
      <c r="Q2809" t="str">
        <f>LEFT(Table1[[#This Row],[Category and Sub-Category]],FIND("/",Table1[[#This Row],[Category and Sub-Category]])-1)</f>
        <v>theater</v>
      </c>
      <c r="R2809" t="str">
        <f>RIGHT(Table1[[#This Row],[Category and Sub-Category]],LEN(Table1[[#This Row],[Category and Sub-Category]])-FIND("/",Table1[[#This Row],[Category and Sub-Category]]))</f>
        <v>plays</v>
      </c>
      <c r="S2809" s="9">
        <f>(((Table1[[#This Row],[launched_at]]/60)/60)/24)+DATE(1970,1,1)+(-5/24)</f>
        <v>42154.664791666662</v>
      </c>
      <c r="T2809" s="9">
        <f>(((Table1[[#This Row],[deadline]]/60)/60)/24)+DATE(1970,1,1)+(-5/24)</f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1">
        <f>Table1[[#This Row],[pledged]]/Table1[[#This Row],[goal]]</f>
        <v>1.0024444444444445</v>
      </c>
      <c r="P2810">
        <f>ROUND(Table1[[#This Row],[pledged]]/Table1[[#This Row],[backers_count]],0)</f>
        <v>65</v>
      </c>
      <c r="Q2810" t="str">
        <f>LEFT(Table1[[#This Row],[Category and Sub-Category]],FIND("/",Table1[[#This Row],[Category and Sub-Category]])-1)</f>
        <v>theater</v>
      </c>
      <c r="R2810" t="str">
        <f>RIGHT(Table1[[#This Row],[Category and Sub-Category]],LEN(Table1[[#This Row],[Category and Sub-Category]])-FIND("/",Table1[[#This Row],[Category and Sub-Category]]))</f>
        <v>plays</v>
      </c>
      <c r="S2810" s="9">
        <f>(((Table1[[#This Row],[launched_at]]/60)/60)/24)+DATE(1970,1,1)+(-5/24)</f>
        <v>42208.638136574074</v>
      </c>
      <c r="T2810" s="9">
        <f>(((Table1[[#This Row],[deadline]]/60)/60)/24)+DATE(1970,1,1)+(-5/24)</f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1">
        <f>Table1[[#This Row],[pledged]]/Table1[[#This Row],[goal]]</f>
        <v>1.024</v>
      </c>
      <c r="P2811">
        <f>ROUND(Table1[[#This Row],[pledged]]/Table1[[#This Row],[backers_count]],0)</f>
        <v>122</v>
      </c>
      <c r="Q2811" t="str">
        <f>LEFT(Table1[[#This Row],[Category and Sub-Category]],FIND("/",Table1[[#This Row],[Category and Sub-Category]])-1)</f>
        <v>theater</v>
      </c>
      <c r="R2811" t="str">
        <f>RIGHT(Table1[[#This Row],[Category and Sub-Category]],LEN(Table1[[#This Row],[Category and Sub-Category]])-FIND("/",Table1[[#This Row],[Category and Sub-Category]]))</f>
        <v>plays</v>
      </c>
      <c r="S2811" s="9">
        <f>(((Table1[[#This Row],[launched_at]]/60)/60)/24)+DATE(1970,1,1)+(-5/24)</f>
        <v>42451.288483796299</v>
      </c>
      <c r="T2811" s="9">
        <f>(((Table1[[#This Row],[deadline]]/60)/60)/24)+DATE(1970,1,1)+(-5/24)</f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1">
        <f>Table1[[#This Row],[pledged]]/Table1[[#This Row],[goal]]</f>
        <v>1.0820000000000001</v>
      </c>
      <c r="P2812">
        <f>ROUND(Table1[[#This Row],[pledged]]/Table1[[#This Row],[backers_count]],0)</f>
        <v>47</v>
      </c>
      <c r="Q2812" t="str">
        <f>LEFT(Table1[[#This Row],[Category and Sub-Category]],FIND("/",Table1[[#This Row],[Category and Sub-Category]])-1)</f>
        <v>theater</v>
      </c>
      <c r="R2812" t="str">
        <f>RIGHT(Table1[[#This Row],[Category and Sub-Category]],LEN(Table1[[#This Row],[Category and Sub-Category]])-FIND("/",Table1[[#This Row],[Category and Sub-Category]]))</f>
        <v>plays</v>
      </c>
      <c r="S2812" s="9">
        <f>(((Table1[[#This Row],[launched_at]]/60)/60)/24)+DATE(1970,1,1)+(-5/24)</f>
        <v>41758.931296296294</v>
      </c>
      <c r="T2812" s="9">
        <f>(((Table1[[#This Row],[deadline]]/60)/60)/24)+DATE(1970,1,1)+(-5/24)</f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1">
        <f>Table1[[#This Row],[pledged]]/Table1[[#This Row],[goal]]</f>
        <v>1.0026999999999999</v>
      </c>
      <c r="P2813">
        <f>ROUND(Table1[[#This Row],[pledged]]/Table1[[#This Row],[backers_count]],0)</f>
        <v>93</v>
      </c>
      <c r="Q2813" t="str">
        <f>LEFT(Table1[[#This Row],[Category and Sub-Category]],FIND("/",Table1[[#This Row],[Category and Sub-Category]])-1)</f>
        <v>theater</v>
      </c>
      <c r="R2813" t="str">
        <f>RIGHT(Table1[[#This Row],[Category and Sub-Category]],LEN(Table1[[#This Row],[Category and Sub-Category]])-FIND("/",Table1[[#This Row],[Category and Sub-Category]]))</f>
        <v>plays</v>
      </c>
      <c r="S2813" s="9">
        <f>(((Table1[[#This Row],[launched_at]]/60)/60)/24)+DATE(1970,1,1)+(-5/24)</f>
        <v>42028.288229166668</v>
      </c>
      <c r="T2813" s="9">
        <f>(((Table1[[#This Row],[deadline]]/60)/60)/24)+DATE(1970,1,1)+(-5/24)</f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1">
        <f>Table1[[#This Row],[pledged]]/Table1[[#This Row],[goal]]</f>
        <v>1.133</v>
      </c>
      <c r="P2814">
        <f>ROUND(Table1[[#This Row],[pledged]]/Table1[[#This Row],[backers_count]],0)</f>
        <v>68</v>
      </c>
      <c r="Q2814" t="str">
        <f>LEFT(Table1[[#This Row],[Category and Sub-Category]],FIND("/",Table1[[#This Row],[Category and Sub-Category]])-1)</f>
        <v>theater</v>
      </c>
      <c r="R2814" t="str">
        <f>RIGHT(Table1[[#This Row],[Category and Sub-Category]],LEN(Table1[[#This Row],[Category and Sub-Category]])-FIND("/",Table1[[#This Row],[Category and Sub-Category]]))</f>
        <v>plays</v>
      </c>
      <c r="S2814" s="9">
        <f>(((Table1[[#This Row],[launched_at]]/60)/60)/24)+DATE(1970,1,1)+(-5/24)</f>
        <v>42054.535856481474</v>
      </c>
      <c r="T2814" s="9">
        <f>(((Table1[[#This Row],[deadline]]/60)/60)/24)+DATE(1970,1,1)+(-5/24)</f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1">
        <f>Table1[[#This Row],[pledged]]/Table1[[#This Row],[goal]]</f>
        <v>1.2757571428571428</v>
      </c>
      <c r="P2815">
        <f>ROUND(Table1[[#This Row],[pledged]]/Table1[[#This Row],[backers_count]],0)</f>
        <v>37</v>
      </c>
      <c r="Q2815" t="str">
        <f>LEFT(Table1[[#This Row],[Category and Sub-Category]],FIND("/",Table1[[#This Row],[Category and Sub-Category]])-1)</f>
        <v>theater</v>
      </c>
      <c r="R2815" t="str">
        <f>RIGHT(Table1[[#This Row],[Category and Sub-Category]],LEN(Table1[[#This Row],[Category and Sub-Category]])-FIND("/",Table1[[#This Row],[Category and Sub-Category]]))</f>
        <v>plays</v>
      </c>
      <c r="S2815" s="9">
        <f>(((Table1[[#This Row],[launched_at]]/60)/60)/24)+DATE(1970,1,1)+(-5/24)</f>
        <v>42693.534270833326</v>
      </c>
      <c r="T2815" s="9">
        <f>(((Table1[[#This Row],[deadline]]/60)/60)/24)+DATE(1970,1,1)+(-5/24)</f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1">
        <f>Table1[[#This Row],[pledged]]/Table1[[#This Row],[goal]]</f>
        <v>1.0773333333333333</v>
      </c>
      <c r="P2816">
        <f>ROUND(Table1[[#This Row],[pledged]]/Table1[[#This Row],[backers_count]],0)</f>
        <v>25</v>
      </c>
      <c r="Q2816" t="str">
        <f>LEFT(Table1[[#This Row],[Category and Sub-Category]],FIND("/",Table1[[#This Row],[Category and Sub-Category]])-1)</f>
        <v>theater</v>
      </c>
      <c r="R2816" t="str">
        <f>RIGHT(Table1[[#This Row],[Category and Sub-Category]],LEN(Table1[[#This Row],[Category and Sub-Category]])-FIND("/",Table1[[#This Row],[Category and Sub-Category]]))</f>
        <v>plays</v>
      </c>
      <c r="S2816" s="9">
        <f>(((Table1[[#This Row],[launched_at]]/60)/60)/24)+DATE(1970,1,1)+(-5/24)</f>
        <v>42103.191145833327</v>
      </c>
      <c r="T2816" s="9">
        <f>(((Table1[[#This Row],[deadline]]/60)/60)/24)+DATE(1970,1,1)+(-5/24)</f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1">
        <f>Table1[[#This Row],[pledged]]/Table1[[#This Row],[goal]]</f>
        <v>2.42</v>
      </c>
      <c r="P2817">
        <f>ROUND(Table1[[#This Row],[pledged]]/Table1[[#This Row],[backers_count]],0)</f>
        <v>43</v>
      </c>
      <c r="Q2817" t="str">
        <f>LEFT(Table1[[#This Row],[Category and Sub-Category]],FIND("/",Table1[[#This Row],[Category and Sub-Category]])-1)</f>
        <v>theater</v>
      </c>
      <c r="R2817" t="str">
        <f>RIGHT(Table1[[#This Row],[Category and Sub-Category]],LEN(Table1[[#This Row],[Category and Sub-Category]])-FIND("/",Table1[[#This Row],[Category and Sub-Category]]))</f>
        <v>plays</v>
      </c>
      <c r="S2817" s="9">
        <f>(((Table1[[#This Row],[launched_at]]/60)/60)/24)+DATE(1970,1,1)+(-5/24)</f>
        <v>42559.568391203698</v>
      </c>
      <c r="T2817" s="9">
        <f>(((Table1[[#This Row],[deadline]]/60)/60)/24)+DATE(1970,1,1)+(-5/24)</f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1">
        <f>Table1[[#This Row],[pledged]]/Table1[[#This Row],[goal]]</f>
        <v>1.4156666666666666</v>
      </c>
      <c r="P2818">
        <f>ROUND(Table1[[#This Row],[pledged]]/Table1[[#This Row],[backers_count]],0)</f>
        <v>25</v>
      </c>
      <c r="Q2818" t="str">
        <f>LEFT(Table1[[#This Row],[Category and Sub-Category]],FIND("/",Table1[[#This Row],[Category and Sub-Category]])-1)</f>
        <v>theater</v>
      </c>
      <c r="R2818" t="str">
        <f>RIGHT(Table1[[#This Row],[Category and Sub-Category]],LEN(Table1[[#This Row],[Category and Sub-Category]])-FIND("/",Table1[[#This Row],[Category and Sub-Category]]))</f>
        <v>plays</v>
      </c>
      <c r="S2818" s="9">
        <f>(((Table1[[#This Row],[launched_at]]/60)/60)/24)+DATE(1970,1,1)+(-5/24)</f>
        <v>42188.259166666663</v>
      </c>
      <c r="T2818" s="9">
        <f>(((Table1[[#This Row],[deadline]]/60)/60)/24)+DATE(1970,1,1)+(-5/24)</f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1">
        <f>Table1[[#This Row],[pledged]]/Table1[[#This Row],[goal]]</f>
        <v>1.3</v>
      </c>
      <c r="P2819">
        <f>ROUND(Table1[[#This Row],[pledged]]/Table1[[#This Row],[backers_count]],0)</f>
        <v>24</v>
      </c>
      <c r="Q2819" t="str">
        <f>LEFT(Table1[[#This Row],[Category and Sub-Category]],FIND("/",Table1[[#This Row],[Category and Sub-Category]])-1)</f>
        <v>theater</v>
      </c>
      <c r="R2819" t="str">
        <f>RIGHT(Table1[[#This Row],[Category and Sub-Category]],LEN(Table1[[#This Row],[Category and Sub-Category]])-FIND("/",Table1[[#This Row],[Category and Sub-Category]]))</f>
        <v>plays</v>
      </c>
      <c r="S2819" s="9">
        <f>(((Table1[[#This Row],[launched_at]]/60)/60)/24)+DATE(1970,1,1)+(-5/24)</f>
        <v>42023.42664351852</v>
      </c>
      <c r="T2819" s="9">
        <f>(((Table1[[#This Row],[deadline]]/60)/60)/24)+DATE(1970,1,1)+(-5/24)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1">
        <f>Table1[[#This Row],[pledged]]/Table1[[#This Row],[goal]]</f>
        <v>1.0603</v>
      </c>
      <c r="P2820">
        <f>ROUND(Table1[[#This Row],[pledged]]/Table1[[#This Row],[backers_count]],0)</f>
        <v>104</v>
      </c>
      <c r="Q2820" t="str">
        <f>LEFT(Table1[[#This Row],[Category and Sub-Category]],FIND("/",Table1[[#This Row],[Category and Sub-Category]])-1)</f>
        <v>theater</v>
      </c>
      <c r="R2820" t="str">
        <f>RIGHT(Table1[[#This Row],[Category and Sub-Category]],LEN(Table1[[#This Row],[Category and Sub-Category]])-FIND("/",Table1[[#This Row],[Category and Sub-Category]]))</f>
        <v>plays</v>
      </c>
      <c r="S2820" s="9">
        <f>(((Table1[[#This Row],[launched_at]]/60)/60)/24)+DATE(1970,1,1)+(-5/24)</f>
        <v>42250.389884259253</v>
      </c>
      <c r="T2820" s="9">
        <f>(((Table1[[#This Row],[deadline]]/60)/60)/24)+DATE(1970,1,1)+(-5/24)</f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1">
        <f>Table1[[#This Row],[pledged]]/Table1[[#This Row],[goal]]</f>
        <v>1.048</v>
      </c>
      <c r="P2821">
        <f>ROUND(Table1[[#This Row],[pledged]]/Table1[[#This Row],[backers_count]],0)</f>
        <v>50</v>
      </c>
      <c r="Q2821" t="str">
        <f>LEFT(Table1[[#This Row],[Category and Sub-Category]],FIND("/",Table1[[#This Row],[Category and Sub-Category]])-1)</f>
        <v>theater</v>
      </c>
      <c r="R2821" t="str">
        <f>RIGHT(Table1[[#This Row],[Category and Sub-Category]],LEN(Table1[[#This Row],[Category and Sub-Category]])-FIND("/",Table1[[#This Row],[Category and Sub-Category]]))</f>
        <v>plays</v>
      </c>
      <c r="S2821" s="9">
        <f>(((Table1[[#This Row],[launched_at]]/60)/60)/24)+DATE(1970,1,1)+(-5/24)</f>
        <v>42139.317233796297</v>
      </c>
      <c r="T2821" s="9">
        <f>(((Table1[[#This Row],[deadline]]/60)/60)/24)+DATE(1970,1,1)+(-5/24)</f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1">
        <f>Table1[[#This Row],[pledged]]/Table1[[#This Row],[goal]]</f>
        <v>1.36</v>
      </c>
      <c r="P2822">
        <f>ROUND(Table1[[#This Row],[pledged]]/Table1[[#This Row],[backers_count]],0)</f>
        <v>14</v>
      </c>
      <c r="Q2822" t="str">
        <f>LEFT(Table1[[#This Row],[Category and Sub-Category]],FIND("/",Table1[[#This Row],[Category and Sub-Category]])-1)</f>
        <v>theater</v>
      </c>
      <c r="R2822" t="str">
        <f>RIGHT(Table1[[#This Row],[Category and Sub-Category]],LEN(Table1[[#This Row],[Category and Sub-Category]])-FIND("/",Table1[[#This Row],[Category and Sub-Category]]))</f>
        <v>plays</v>
      </c>
      <c r="S2822" s="9">
        <f>(((Table1[[#This Row],[launched_at]]/60)/60)/24)+DATE(1970,1,1)+(-5/24)</f>
        <v>42401.402650462966</v>
      </c>
      <c r="T2822" s="9">
        <f>(((Table1[[#This Row],[deadline]]/60)/60)/24)+DATE(1970,1,1)+(-5/24)</f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1">
        <f>Table1[[#This Row],[pledged]]/Table1[[#This Row],[goal]]</f>
        <v>1</v>
      </c>
      <c r="P2823">
        <f>ROUND(Table1[[#This Row],[pledged]]/Table1[[#This Row],[backers_count]],0)</f>
        <v>29</v>
      </c>
      <c r="Q2823" t="str">
        <f>LEFT(Table1[[#This Row],[Category and Sub-Category]],FIND("/",Table1[[#This Row],[Category and Sub-Category]])-1)</f>
        <v>theater</v>
      </c>
      <c r="R2823" t="str">
        <f>RIGHT(Table1[[#This Row],[Category and Sub-Category]],LEN(Table1[[#This Row],[Category and Sub-Category]])-FIND("/",Table1[[#This Row],[Category and Sub-Category]]))</f>
        <v>plays</v>
      </c>
      <c r="S2823" s="9">
        <f>(((Table1[[#This Row],[launched_at]]/60)/60)/24)+DATE(1970,1,1)+(-5/24)</f>
        <v>41875.714525462965</v>
      </c>
      <c r="T2823" s="9">
        <f>(((Table1[[#This Row],[deadline]]/60)/60)/24)+DATE(1970,1,1)+(-5/24)</f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1">
        <f>Table1[[#This Row],[pledged]]/Table1[[#This Row],[goal]]</f>
        <v>1</v>
      </c>
      <c r="P2824">
        <f>ROUND(Table1[[#This Row],[pledged]]/Table1[[#This Row],[backers_count]],0)</f>
        <v>64</v>
      </c>
      <c r="Q2824" t="str">
        <f>LEFT(Table1[[#This Row],[Category and Sub-Category]],FIND("/",Table1[[#This Row],[Category and Sub-Category]])-1)</f>
        <v>theater</v>
      </c>
      <c r="R2824" t="str">
        <f>RIGHT(Table1[[#This Row],[Category and Sub-Category]],LEN(Table1[[#This Row],[Category and Sub-Category]])-FIND("/",Table1[[#This Row],[Category and Sub-Category]]))</f>
        <v>plays</v>
      </c>
      <c r="S2824" s="9">
        <f>(((Table1[[#This Row],[launched_at]]/60)/60)/24)+DATE(1970,1,1)+(-5/24)</f>
        <v>42060.475601851846</v>
      </c>
      <c r="T2824" s="9">
        <f>(((Table1[[#This Row],[deadline]]/60)/60)/24)+DATE(1970,1,1)+(-5/24)</f>
        <v>42090.433935185189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1">
        <f>Table1[[#This Row],[pledged]]/Table1[[#This Row],[goal]]</f>
        <v>1.24</v>
      </c>
      <c r="P2825">
        <f>ROUND(Table1[[#This Row],[pledged]]/Table1[[#This Row],[backers_count]],0)</f>
        <v>9</v>
      </c>
      <c r="Q2825" t="str">
        <f>LEFT(Table1[[#This Row],[Category and Sub-Category]],FIND("/",Table1[[#This Row],[Category and Sub-Category]])-1)</f>
        <v>theater</v>
      </c>
      <c r="R2825" t="str">
        <f>RIGHT(Table1[[#This Row],[Category and Sub-Category]],LEN(Table1[[#This Row],[Category and Sub-Category]])-FIND("/",Table1[[#This Row],[Category and Sub-Category]]))</f>
        <v>plays</v>
      </c>
      <c r="S2825" s="9">
        <f>(((Table1[[#This Row],[launched_at]]/60)/60)/24)+DATE(1970,1,1)+(-5/24)</f>
        <v>42066.803310185183</v>
      </c>
      <c r="T2825" s="9">
        <f>(((Table1[[#This Row],[deadline]]/60)/60)/24)+DATE(1970,1,1)+(-5/24)</f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1">
        <f>Table1[[#This Row],[pledged]]/Table1[[#This Row],[goal]]</f>
        <v>1.1692307692307693</v>
      </c>
      <c r="P2826">
        <f>ROUND(Table1[[#This Row],[pledged]]/Table1[[#This Row],[backers_count]],0)</f>
        <v>51</v>
      </c>
      <c r="Q2826" t="str">
        <f>LEFT(Table1[[#This Row],[Category and Sub-Category]],FIND("/",Table1[[#This Row],[Category and Sub-Category]])-1)</f>
        <v>theater</v>
      </c>
      <c r="R2826" t="str">
        <f>RIGHT(Table1[[#This Row],[Category and Sub-Category]],LEN(Table1[[#This Row],[Category and Sub-Category]])-FIND("/",Table1[[#This Row],[Category and Sub-Category]]))</f>
        <v>plays</v>
      </c>
      <c r="S2826" s="9">
        <f>(((Table1[[#This Row],[launched_at]]/60)/60)/24)+DATE(1970,1,1)+(-5/24)</f>
        <v>42136.0624537037</v>
      </c>
      <c r="T2826" s="9">
        <f>(((Table1[[#This Row],[deadline]]/60)/60)/24)+DATE(1970,1,1)+(-5/24)</f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1">
        <f>Table1[[#This Row],[pledged]]/Table1[[#This Row],[goal]]</f>
        <v>1.0333333333333334</v>
      </c>
      <c r="P2827">
        <f>ROUND(Table1[[#This Row],[pledged]]/Table1[[#This Row],[backers_count]],0)</f>
        <v>61</v>
      </c>
      <c r="Q2827" t="str">
        <f>LEFT(Table1[[#This Row],[Category and Sub-Category]],FIND("/",Table1[[#This Row],[Category and Sub-Category]])-1)</f>
        <v>theater</v>
      </c>
      <c r="R2827" t="str">
        <f>RIGHT(Table1[[#This Row],[Category and Sub-Category]],LEN(Table1[[#This Row],[Category and Sub-Category]])-FIND("/",Table1[[#This Row],[Category and Sub-Category]]))</f>
        <v>plays</v>
      </c>
      <c r="S2827" s="9">
        <f>(((Table1[[#This Row],[launched_at]]/60)/60)/24)+DATE(1970,1,1)+(-5/24)</f>
        <v>42312.584328703706</v>
      </c>
      <c r="T2827" s="9">
        <f>(((Table1[[#This Row],[deadline]]/60)/60)/24)+DATE(1970,1,1)+(-5/24)</f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1">
        <f>Table1[[#This Row],[pledged]]/Table1[[#This Row],[goal]]</f>
        <v>1.0774999999999999</v>
      </c>
      <c r="P2828">
        <f>ROUND(Table1[[#This Row],[pledged]]/Table1[[#This Row],[backers_count]],0)</f>
        <v>113</v>
      </c>
      <c r="Q2828" t="str">
        <f>LEFT(Table1[[#This Row],[Category and Sub-Category]],FIND("/",Table1[[#This Row],[Category and Sub-Category]])-1)</f>
        <v>theater</v>
      </c>
      <c r="R2828" t="str">
        <f>RIGHT(Table1[[#This Row],[Category and Sub-Category]],LEN(Table1[[#This Row],[Category and Sub-Category]])-FIND("/",Table1[[#This Row],[Category and Sub-Category]]))</f>
        <v>plays</v>
      </c>
      <c r="S2828" s="9">
        <f>(((Table1[[#This Row],[launched_at]]/60)/60)/24)+DATE(1970,1,1)+(-5/24)</f>
        <v>42170.826527777775</v>
      </c>
      <c r="T2828" s="9">
        <f>(((Table1[[#This Row],[deadline]]/60)/60)/24)+DATE(1970,1,1)+(-5/24)</f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1">
        <f>Table1[[#This Row],[pledged]]/Table1[[#This Row],[goal]]</f>
        <v>1.2024999999999999</v>
      </c>
      <c r="P2829">
        <f>ROUND(Table1[[#This Row],[pledged]]/Table1[[#This Row],[backers_count]],0)</f>
        <v>105</v>
      </c>
      <c r="Q2829" t="str">
        <f>LEFT(Table1[[#This Row],[Category and Sub-Category]],FIND("/",Table1[[#This Row],[Category and Sub-Category]])-1)</f>
        <v>theater</v>
      </c>
      <c r="R2829" t="str">
        <f>RIGHT(Table1[[#This Row],[Category and Sub-Category]],LEN(Table1[[#This Row],[Category and Sub-Category]])-FIND("/",Table1[[#This Row],[Category and Sub-Category]]))</f>
        <v>plays</v>
      </c>
      <c r="S2829" s="9">
        <f>(((Table1[[#This Row],[launched_at]]/60)/60)/24)+DATE(1970,1,1)+(-5/24)</f>
        <v>42494.475300925922</v>
      </c>
      <c r="T2829" s="9">
        <f>(((Table1[[#This Row],[deadline]]/60)/60)/24)+DATE(1970,1,1)+(-5/24)</f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1">
        <f>Table1[[#This Row],[pledged]]/Table1[[#This Row],[goal]]</f>
        <v>1.0037894736842106</v>
      </c>
      <c r="P2830">
        <f>ROUND(Table1[[#This Row],[pledged]]/Table1[[#This Row],[backers_count]],0)</f>
        <v>98</v>
      </c>
      <c r="Q2830" t="str">
        <f>LEFT(Table1[[#This Row],[Category and Sub-Category]],FIND("/",Table1[[#This Row],[Category and Sub-Category]])-1)</f>
        <v>theater</v>
      </c>
      <c r="R2830" t="str">
        <f>RIGHT(Table1[[#This Row],[Category and Sub-Category]],LEN(Table1[[#This Row],[Category and Sub-Category]])-FIND("/",Table1[[#This Row],[Category and Sub-Category]]))</f>
        <v>plays</v>
      </c>
      <c r="S2830" s="9">
        <f>(((Table1[[#This Row],[launched_at]]/60)/60)/24)+DATE(1970,1,1)+(-5/24)</f>
        <v>42254.056354166663</v>
      </c>
      <c r="T2830" s="9">
        <f>(((Table1[[#This Row],[deadline]]/60)/60)/24)+DATE(1970,1,1)+(-5/24)</f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1">
        <f>Table1[[#This Row],[pledged]]/Table1[[#This Row],[goal]]</f>
        <v>1.0651999999999999</v>
      </c>
      <c r="P2831">
        <f>ROUND(Table1[[#This Row],[pledged]]/Table1[[#This Row],[backers_count]],0)</f>
        <v>35</v>
      </c>
      <c r="Q2831" t="str">
        <f>LEFT(Table1[[#This Row],[Category and Sub-Category]],FIND("/",Table1[[#This Row],[Category and Sub-Category]])-1)</f>
        <v>theater</v>
      </c>
      <c r="R2831" t="str">
        <f>RIGHT(Table1[[#This Row],[Category and Sub-Category]],LEN(Table1[[#This Row],[Category and Sub-Category]])-FIND("/",Table1[[#This Row],[Category and Sub-Category]]))</f>
        <v>plays</v>
      </c>
      <c r="S2831" s="9">
        <f>(((Table1[[#This Row],[launched_at]]/60)/60)/24)+DATE(1970,1,1)+(-5/24)</f>
        <v>42495.225902777776</v>
      </c>
      <c r="T2831" s="9">
        <f>(((Table1[[#This Row],[deadline]]/60)/60)/24)+DATE(1970,1,1)+(-5/24)</f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1">
        <f>Table1[[#This Row],[pledged]]/Table1[[#This Row],[goal]]</f>
        <v>1</v>
      </c>
      <c r="P2832">
        <f>ROUND(Table1[[#This Row],[pledged]]/Table1[[#This Row],[backers_count]],0)</f>
        <v>273</v>
      </c>
      <c r="Q2832" t="str">
        <f>LEFT(Table1[[#This Row],[Category and Sub-Category]],FIND("/",Table1[[#This Row],[Category and Sub-Category]])-1)</f>
        <v>theater</v>
      </c>
      <c r="R2832" t="str">
        <f>RIGHT(Table1[[#This Row],[Category and Sub-Category]],LEN(Table1[[#This Row],[Category and Sub-Category]])-FIND("/",Table1[[#This Row],[Category and Sub-Category]]))</f>
        <v>plays</v>
      </c>
      <c r="S2832" s="9">
        <f>(((Table1[[#This Row],[launched_at]]/60)/60)/24)+DATE(1970,1,1)+(-5/24)</f>
        <v>41758.631342592591</v>
      </c>
      <c r="T2832" s="9">
        <f>(((Table1[[#This Row],[deadline]]/60)/60)/24)+DATE(1970,1,1)+(-5/24)</f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1">
        <f>Table1[[#This Row],[pledged]]/Table1[[#This Row],[goal]]</f>
        <v>1.1066666666666667</v>
      </c>
      <c r="P2833">
        <f>ROUND(Table1[[#This Row],[pledged]]/Table1[[#This Row],[backers_count]],0)</f>
        <v>64</v>
      </c>
      <c r="Q2833" t="str">
        <f>LEFT(Table1[[#This Row],[Category and Sub-Category]],FIND("/",Table1[[#This Row],[Category and Sub-Category]])-1)</f>
        <v>theater</v>
      </c>
      <c r="R2833" t="str">
        <f>RIGHT(Table1[[#This Row],[Category and Sub-Category]],LEN(Table1[[#This Row],[Category and Sub-Category]])-FIND("/",Table1[[#This Row],[Category and Sub-Category]]))</f>
        <v>plays</v>
      </c>
      <c r="S2833" s="9">
        <f>(((Table1[[#This Row],[launched_at]]/60)/60)/24)+DATE(1970,1,1)+(-5/24)</f>
        <v>42171.616550925923</v>
      </c>
      <c r="T2833" s="9">
        <f>(((Table1[[#This Row],[deadline]]/60)/60)/24)+DATE(1970,1,1)+(-5/24)</f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1">
        <f>Table1[[#This Row],[pledged]]/Table1[[#This Row],[goal]]</f>
        <v>1.1471959999999999</v>
      </c>
      <c r="P2834">
        <f>ROUND(Table1[[#This Row],[pledged]]/Table1[[#This Row],[backers_count]],0)</f>
        <v>30</v>
      </c>
      <c r="Q2834" t="str">
        <f>LEFT(Table1[[#This Row],[Category and Sub-Category]],FIND("/",Table1[[#This Row],[Category and Sub-Category]])-1)</f>
        <v>theater</v>
      </c>
      <c r="R2834" t="str">
        <f>RIGHT(Table1[[#This Row],[Category and Sub-Category]],LEN(Table1[[#This Row],[Category and Sub-Category]])-FIND("/",Table1[[#This Row],[Category and Sub-Category]]))</f>
        <v>plays</v>
      </c>
      <c r="S2834" s="9">
        <f>(((Table1[[#This Row],[launched_at]]/60)/60)/24)+DATE(1970,1,1)+(-5/24)</f>
        <v>41938.501087962963</v>
      </c>
      <c r="T2834" s="9">
        <f>(((Table1[[#This Row],[deadline]]/60)/60)/24)+DATE(1970,1,1)+(-5/24)</f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1">
        <f>Table1[[#This Row],[pledged]]/Table1[[#This Row],[goal]]</f>
        <v>1.0825925925925926</v>
      </c>
      <c r="P2835">
        <f>ROUND(Table1[[#This Row],[pledged]]/Table1[[#This Row],[backers_count]],0)</f>
        <v>84</v>
      </c>
      <c r="Q2835" t="str">
        <f>LEFT(Table1[[#This Row],[Category and Sub-Category]],FIND("/",Table1[[#This Row],[Category and Sub-Category]])-1)</f>
        <v>theater</v>
      </c>
      <c r="R2835" t="str">
        <f>RIGHT(Table1[[#This Row],[Category and Sub-Category]],LEN(Table1[[#This Row],[Category and Sub-Category]])-FIND("/",Table1[[#This Row],[Category and Sub-Category]]))</f>
        <v>plays</v>
      </c>
      <c r="S2835" s="9">
        <f>(((Table1[[#This Row],[launched_at]]/60)/60)/24)+DATE(1970,1,1)+(-5/24)</f>
        <v>42267.919363425921</v>
      </c>
      <c r="T2835" s="9">
        <f>(((Table1[[#This Row],[deadline]]/60)/60)/24)+DATE(1970,1,1)+(-5/24)</f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1">
        <f>Table1[[#This Row],[pledged]]/Table1[[#This Row],[goal]]</f>
        <v>1.7</v>
      </c>
      <c r="P2836">
        <f>ROUND(Table1[[#This Row],[pledged]]/Table1[[#This Row],[backers_count]],0)</f>
        <v>65</v>
      </c>
      <c r="Q2836" t="str">
        <f>LEFT(Table1[[#This Row],[Category and Sub-Category]],FIND("/",Table1[[#This Row],[Category and Sub-Category]])-1)</f>
        <v>theater</v>
      </c>
      <c r="R2836" t="str">
        <f>RIGHT(Table1[[#This Row],[Category and Sub-Category]],LEN(Table1[[#This Row],[Category and Sub-Category]])-FIND("/",Table1[[#This Row],[Category and Sub-Category]]))</f>
        <v>plays</v>
      </c>
      <c r="S2836" s="9">
        <f>(((Table1[[#This Row],[launched_at]]/60)/60)/24)+DATE(1970,1,1)+(-5/24)</f>
        <v>42019.751504629625</v>
      </c>
      <c r="T2836" s="9">
        <f>(((Table1[[#This Row],[deadline]]/60)/60)/24)+DATE(1970,1,1)+(-5/24)</f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1">
        <f>Table1[[#This Row],[pledged]]/Table1[[#This Row],[goal]]</f>
        <v>1.8709899999999999</v>
      </c>
      <c r="P2837">
        <f>ROUND(Table1[[#This Row],[pledged]]/Table1[[#This Row],[backers_count]],0)</f>
        <v>20</v>
      </c>
      <c r="Q2837" t="str">
        <f>LEFT(Table1[[#This Row],[Category and Sub-Category]],FIND("/",Table1[[#This Row],[Category and Sub-Category]])-1)</f>
        <v>theater</v>
      </c>
      <c r="R2837" t="str">
        <f>RIGHT(Table1[[#This Row],[Category and Sub-Category]],LEN(Table1[[#This Row],[Category and Sub-Category]])-FIND("/",Table1[[#This Row],[Category and Sub-Category]]))</f>
        <v>plays</v>
      </c>
      <c r="S2837" s="9">
        <f>(((Table1[[#This Row],[launched_at]]/60)/60)/24)+DATE(1970,1,1)+(-5/24)</f>
        <v>42313.495567129627</v>
      </c>
      <c r="T2837" s="9">
        <f>(((Table1[[#This Row],[deadline]]/60)/60)/24)+DATE(1970,1,1)+(-5/24)</f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1">
        <f>Table1[[#This Row],[pledged]]/Table1[[#This Row],[goal]]</f>
        <v>1.0777777777777777</v>
      </c>
      <c r="P2838">
        <f>ROUND(Table1[[#This Row],[pledged]]/Table1[[#This Row],[backers_count]],0)</f>
        <v>44</v>
      </c>
      <c r="Q2838" t="str">
        <f>LEFT(Table1[[#This Row],[Category and Sub-Category]],FIND("/",Table1[[#This Row],[Category and Sub-Category]])-1)</f>
        <v>theater</v>
      </c>
      <c r="R2838" t="str">
        <f>RIGHT(Table1[[#This Row],[Category and Sub-Category]],LEN(Table1[[#This Row],[Category and Sub-Category]])-FIND("/",Table1[[#This Row],[Category and Sub-Category]]))</f>
        <v>plays</v>
      </c>
      <c r="S2838" s="9">
        <f>(((Table1[[#This Row],[launched_at]]/60)/60)/24)+DATE(1970,1,1)+(-5/24)</f>
        <v>42746.053449074076</v>
      </c>
      <c r="T2838" s="9">
        <f>(((Table1[[#This Row],[deadline]]/60)/60)/24)+DATE(1970,1,1)+(-5/24)</f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1">
        <f>Table1[[#This Row],[pledged]]/Table1[[#This Row],[goal]]</f>
        <v>1</v>
      </c>
      <c r="P2839">
        <f>ROUND(Table1[[#This Row],[pledged]]/Table1[[#This Row],[backers_count]],0)</f>
        <v>40</v>
      </c>
      <c r="Q2839" t="str">
        <f>LEFT(Table1[[#This Row],[Category and Sub-Category]],FIND("/",Table1[[#This Row],[Category and Sub-Category]])-1)</f>
        <v>theater</v>
      </c>
      <c r="R2839" t="str">
        <f>RIGHT(Table1[[#This Row],[Category and Sub-Category]],LEN(Table1[[#This Row],[Category and Sub-Category]])-FIND("/",Table1[[#This Row],[Category and Sub-Category]]))</f>
        <v>plays</v>
      </c>
      <c r="S2839" s="9">
        <f>(((Table1[[#This Row],[launched_at]]/60)/60)/24)+DATE(1970,1,1)+(-5/24)</f>
        <v>42307.700046296297</v>
      </c>
      <c r="T2839" s="9">
        <f>(((Table1[[#This Row],[deadline]]/60)/60)/24)+DATE(1970,1,1)+(-5/24)</f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1">
        <f>Table1[[#This Row],[pledged]]/Table1[[#This Row],[goal]]</f>
        <v>1.2024999999999999</v>
      </c>
      <c r="P2840">
        <f>ROUND(Table1[[#This Row],[pledged]]/Table1[[#This Row],[backers_count]],0)</f>
        <v>45</v>
      </c>
      <c r="Q2840" t="str">
        <f>LEFT(Table1[[#This Row],[Category and Sub-Category]],FIND("/",Table1[[#This Row],[Category and Sub-Category]])-1)</f>
        <v>theater</v>
      </c>
      <c r="R2840" t="str">
        <f>RIGHT(Table1[[#This Row],[Category and Sub-Category]],LEN(Table1[[#This Row],[Category and Sub-Category]])-FIND("/",Table1[[#This Row],[Category and Sub-Category]]))</f>
        <v>plays</v>
      </c>
      <c r="S2840" s="9">
        <f>(((Table1[[#This Row],[launched_at]]/60)/60)/24)+DATE(1970,1,1)+(-5/24)</f>
        <v>41842.399259259255</v>
      </c>
      <c r="T2840" s="9">
        <f>(((Table1[[#This Row],[deadline]]/60)/60)/24)+DATE(1970,1,1)+(-5/24)</f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1">
        <f>Table1[[#This Row],[pledged]]/Table1[[#This Row],[goal]]</f>
        <v>1.1142857142857143</v>
      </c>
      <c r="P2841">
        <f>ROUND(Table1[[#This Row],[pledged]]/Table1[[#This Row],[backers_count]],0)</f>
        <v>126</v>
      </c>
      <c r="Q2841" t="str">
        <f>LEFT(Table1[[#This Row],[Category and Sub-Category]],FIND("/",Table1[[#This Row],[Category and Sub-Category]])-1)</f>
        <v>theater</v>
      </c>
      <c r="R2841" t="str">
        <f>RIGHT(Table1[[#This Row],[Category and Sub-Category]],LEN(Table1[[#This Row],[Category and Sub-Category]])-FIND("/",Table1[[#This Row],[Category and Sub-Category]]))</f>
        <v>plays</v>
      </c>
      <c r="S2841" s="9">
        <f>(((Table1[[#This Row],[launched_at]]/60)/60)/24)+DATE(1970,1,1)+(-5/24)</f>
        <v>41853.031874999993</v>
      </c>
      <c r="T2841" s="9">
        <f>(((Table1[[#This Row],[deadline]]/60)/60)/24)+DATE(1970,1,1)+(-5/24)</f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1">
        <f>Table1[[#This Row],[pledged]]/Table1[[#This Row],[goal]]</f>
        <v>1.04</v>
      </c>
      <c r="P2842">
        <f>ROUND(Table1[[#This Row],[pledged]]/Table1[[#This Row],[backers_count]],0)</f>
        <v>20</v>
      </c>
      <c r="Q2842" t="str">
        <f>LEFT(Table1[[#This Row],[Category and Sub-Category]],FIND("/",Table1[[#This Row],[Category and Sub-Category]])-1)</f>
        <v>theater</v>
      </c>
      <c r="R2842" t="str">
        <f>RIGHT(Table1[[#This Row],[Category and Sub-Category]],LEN(Table1[[#This Row],[Category and Sub-Category]])-FIND("/",Table1[[#This Row],[Category and Sub-Category]]))</f>
        <v>plays</v>
      </c>
      <c r="S2842" s="9">
        <f>(((Table1[[#This Row],[launched_at]]/60)/60)/24)+DATE(1970,1,1)+(-5/24)</f>
        <v>42059.827303240738</v>
      </c>
      <c r="T2842" s="9">
        <f>(((Table1[[#This Row],[deadline]]/60)/60)/24)+DATE(1970,1,1)+(-5/24)</f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1">
        <f>Table1[[#This Row],[pledged]]/Table1[[#This Row],[goal]]</f>
        <v>0.01</v>
      </c>
      <c r="P2843">
        <f>ROUND(Table1[[#This Row],[pledged]]/Table1[[#This Row],[backers_count]],0)</f>
        <v>10</v>
      </c>
      <c r="Q2843" t="str">
        <f>LEFT(Table1[[#This Row],[Category and Sub-Category]],FIND("/",Table1[[#This Row],[Category and Sub-Category]])-1)</f>
        <v>theater</v>
      </c>
      <c r="R2843" t="str">
        <f>RIGHT(Table1[[#This Row],[Category and Sub-Category]],LEN(Table1[[#This Row],[Category and Sub-Category]])-FIND("/",Table1[[#This Row],[Category and Sub-Category]]))</f>
        <v>plays</v>
      </c>
      <c r="S2843" s="9">
        <f>(((Table1[[#This Row],[launched_at]]/60)/60)/24)+DATE(1970,1,1)+(-5/24)</f>
        <v>42291.53121527777</v>
      </c>
      <c r="T2843" s="9">
        <f>(((Table1[[#This Row],[deadline]]/60)/60)/24)+DATE(1970,1,1)+(-5/24)</f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>Table1[[#This Row],[pledged]]/Table1[[#This Row],[goal]]</f>
        <v>0</v>
      </c>
      <c r="P2844" t="e">
        <f>ROUND(Table1[[#This Row],[pledged]]/Table1[[#This Row],[backers_count]],0)</f>
        <v>#DIV/0!</v>
      </c>
      <c r="Q2844" t="str">
        <f>LEFT(Table1[[#This Row],[Category and Sub-Category]],FIND("/",Table1[[#This Row],[Category and Sub-Category]])-1)</f>
        <v>theater</v>
      </c>
      <c r="R2844" t="str">
        <f>RIGHT(Table1[[#This Row],[Category and Sub-Category]],LEN(Table1[[#This Row],[Category and Sub-Category]])-FIND("/",Table1[[#This Row],[Category and Sub-Category]]))</f>
        <v>plays</v>
      </c>
      <c r="S2844" s="9">
        <f>(((Table1[[#This Row],[launched_at]]/60)/60)/24)+DATE(1970,1,1)+(-5/24)</f>
        <v>41784.744155092587</v>
      </c>
      <c r="T2844" s="9">
        <f>(((Table1[[#This Row],[deadline]]/60)/60)/24)+DATE(1970,1,1)+(-5/24)</f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>Table1[[#This Row],[pledged]]/Table1[[#This Row],[goal]]</f>
        <v>0</v>
      </c>
      <c r="P2845" t="e">
        <f>ROUND(Table1[[#This Row],[pledged]]/Table1[[#This Row],[backers_count]],0)</f>
        <v>#DIV/0!</v>
      </c>
      <c r="Q2845" t="str">
        <f>LEFT(Table1[[#This Row],[Category and Sub-Category]],FIND("/",Table1[[#This Row],[Category and Sub-Category]])-1)</f>
        <v>theater</v>
      </c>
      <c r="R2845" t="str">
        <f>RIGHT(Table1[[#This Row],[Category and Sub-Category]],LEN(Table1[[#This Row],[Category and Sub-Category]])-FIND("/",Table1[[#This Row],[Category and Sub-Category]]))</f>
        <v>plays</v>
      </c>
      <c r="S2845" s="9">
        <f>(((Table1[[#This Row],[launched_at]]/60)/60)/24)+DATE(1970,1,1)+(-5/24)</f>
        <v>42492.529513888883</v>
      </c>
      <c r="T2845" s="9">
        <f>(((Table1[[#This Row],[deadline]]/60)/60)/24)+DATE(1970,1,1)+(-5/24)</f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1">
        <f>Table1[[#This Row],[pledged]]/Table1[[#This Row],[goal]]</f>
        <v>5.4545454545454543E-2</v>
      </c>
      <c r="P2846">
        <f>ROUND(Table1[[#This Row],[pledged]]/Table1[[#This Row],[backers_count]],0)</f>
        <v>30</v>
      </c>
      <c r="Q2846" t="str">
        <f>LEFT(Table1[[#This Row],[Category and Sub-Category]],FIND("/",Table1[[#This Row],[Category and Sub-Category]])-1)</f>
        <v>theater</v>
      </c>
      <c r="R2846" t="str">
        <f>RIGHT(Table1[[#This Row],[Category and Sub-Category]],LEN(Table1[[#This Row],[Category and Sub-Category]])-FIND("/",Table1[[#This Row],[Category and Sub-Category]]))</f>
        <v>plays</v>
      </c>
      <c r="S2846" s="9">
        <f>(((Table1[[#This Row],[launched_at]]/60)/60)/24)+DATE(1970,1,1)+(-5/24)</f>
        <v>42709.337731481479</v>
      </c>
      <c r="T2846" s="9">
        <f>(((Table1[[#This Row],[deadline]]/60)/60)/24)+DATE(1970,1,1)+(-5/24)</f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1">
        <f>Table1[[#This Row],[pledged]]/Table1[[#This Row],[goal]]</f>
        <v>0.31546666666666667</v>
      </c>
      <c r="P2847">
        <f>ROUND(Table1[[#This Row],[pledged]]/Table1[[#This Row],[backers_count]],0)</f>
        <v>61</v>
      </c>
      <c r="Q2847" t="str">
        <f>LEFT(Table1[[#This Row],[Category and Sub-Category]],FIND("/",Table1[[#This Row],[Category and Sub-Category]])-1)</f>
        <v>theater</v>
      </c>
      <c r="R2847" t="str">
        <f>RIGHT(Table1[[#This Row],[Category and Sub-Category]],LEN(Table1[[#This Row],[Category and Sub-Category]])-FIND("/",Table1[[#This Row],[Category and Sub-Category]]))</f>
        <v>plays</v>
      </c>
      <c r="S2847" s="9">
        <f>(((Table1[[#This Row],[launched_at]]/60)/60)/24)+DATE(1970,1,1)+(-5/24)</f>
        <v>42102.808252314811</v>
      </c>
      <c r="T2847" s="9">
        <f>(((Table1[[#This Row],[deadline]]/60)/60)/24)+DATE(1970,1,1)+(-5/24)</f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>Table1[[#This Row],[pledged]]/Table1[[#This Row],[goal]]</f>
        <v>0</v>
      </c>
      <c r="P2848" t="e">
        <f>ROUND(Table1[[#This Row],[pledged]]/Table1[[#This Row],[backers_count]],0)</f>
        <v>#DIV/0!</v>
      </c>
      <c r="Q2848" t="str">
        <f>LEFT(Table1[[#This Row],[Category and Sub-Category]],FIND("/",Table1[[#This Row],[Category and Sub-Category]])-1)</f>
        <v>theater</v>
      </c>
      <c r="R2848" t="str">
        <f>RIGHT(Table1[[#This Row],[Category and Sub-Category]],LEN(Table1[[#This Row],[Category and Sub-Category]])-FIND("/",Table1[[#This Row],[Category and Sub-Category]]))</f>
        <v>plays</v>
      </c>
      <c r="S2848" s="9">
        <f>(((Table1[[#This Row],[launched_at]]/60)/60)/24)+DATE(1970,1,1)+(-5/24)</f>
        <v>42108.483726851853</v>
      </c>
      <c r="T2848" s="9">
        <f>(((Table1[[#This Row],[deadline]]/60)/60)/24)+DATE(1970,1,1)+(-5/24)</f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>Table1[[#This Row],[pledged]]/Table1[[#This Row],[goal]]</f>
        <v>0</v>
      </c>
      <c r="P2849" t="e">
        <f>ROUND(Table1[[#This Row],[pledged]]/Table1[[#This Row],[backers_count]],0)</f>
        <v>#DIV/0!</v>
      </c>
      <c r="Q2849" t="str">
        <f>LEFT(Table1[[#This Row],[Category and Sub-Category]],FIND("/",Table1[[#This Row],[Category and Sub-Category]])-1)</f>
        <v>theater</v>
      </c>
      <c r="R2849" t="str">
        <f>RIGHT(Table1[[#This Row],[Category and Sub-Category]],LEN(Table1[[#This Row],[Category and Sub-Category]])-FIND("/",Table1[[#This Row],[Category and Sub-Category]]))</f>
        <v>plays</v>
      </c>
      <c r="S2849" s="9">
        <f>(((Table1[[#This Row],[launched_at]]/60)/60)/24)+DATE(1970,1,1)+(-5/24)</f>
        <v>42453.597974537035</v>
      </c>
      <c r="T2849" s="9">
        <f>(((Table1[[#This Row],[deadline]]/60)/60)/24)+DATE(1970,1,1)+(-5/24)</f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1">
        <f>Table1[[#This Row],[pledged]]/Table1[[#This Row],[goal]]</f>
        <v>2E-3</v>
      </c>
      <c r="P2850">
        <f>ROUND(Table1[[#This Row],[pledged]]/Table1[[#This Row],[backers_count]],0)</f>
        <v>23</v>
      </c>
      <c r="Q2850" t="str">
        <f>LEFT(Table1[[#This Row],[Category and Sub-Category]],FIND("/",Table1[[#This Row],[Category and Sub-Category]])-1)</f>
        <v>theater</v>
      </c>
      <c r="R2850" t="str">
        <f>RIGHT(Table1[[#This Row],[Category and Sub-Category]],LEN(Table1[[#This Row],[Category and Sub-Category]])-FIND("/",Table1[[#This Row],[Category and Sub-Category]]))</f>
        <v>plays</v>
      </c>
      <c r="S2850" s="9">
        <f>(((Table1[[#This Row],[launched_at]]/60)/60)/24)+DATE(1970,1,1)+(-5/24)</f>
        <v>42123.440497685187</v>
      </c>
      <c r="T2850" s="9">
        <f>(((Table1[[#This Row],[deadline]]/60)/60)/24)+DATE(1970,1,1)+(-5/24)</f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1">
        <f>Table1[[#This Row],[pledged]]/Table1[[#This Row],[goal]]</f>
        <v>0.01</v>
      </c>
      <c r="P2851">
        <f>ROUND(Table1[[#This Row],[pledged]]/Table1[[#This Row],[backers_count]],0)</f>
        <v>5</v>
      </c>
      <c r="Q2851" t="str">
        <f>LEFT(Table1[[#This Row],[Category and Sub-Category]],FIND("/",Table1[[#This Row],[Category and Sub-Category]])-1)</f>
        <v>theater</v>
      </c>
      <c r="R2851" t="str">
        <f>RIGHT(Table1[[#This Row],[Category and Sub-Category]],LEN(Table1[[#This Row],[Category and Sub-Category]])-FIND("/",Table1[[#This Row],[Category and Sub-Category]]))</f>
        <v>plays</v>
      </c>
      <c r="S2851" s="9">
        <f>(((Table1[[#This Row],[launched_at]]/60)/60)/24)+DATE(1970,1,1)+(-5/24)</f>
        <v>42453.219907407409</v>
      </c>
      <c r="T2851" s="9">
        <f>(((Table1[[#This Row],[deadline]]/60)/60)/24)+DATE(1970,1,1)+(-5/24)</f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1">
        <f>Table1[[#This Row],[pledged]]/Table1[[#This Row],[goal]]</f>
        <v>3.8875E-2</v>
      </c>
      <c r="P2852">
        <f>ROUND(Table1[[#This Row],[pledged]]/Table1[[#This Row],[backers_count]],0)</f>
        <v>24</v>
      </c>
      <c r="Q2852" t="str">
        <f>LEFT(Table1[[#This Row],[Category and Sub-Category]],FIND("/",Table1[[#This Row],[Category and Sub-Category]])-1)</f>
        <v>theater</v>
      </c>
      <c r="R2852" t="str">
        <f>RIGHT(Table1[[#This Row],[Category and Sub-Category]],LEN(Table1[[#This Row],[Category and Sub-Category]])-FIND("/",Table1[[#This Row],[Category and Sub-Category]]))</f>
        <v>plays</v>
      </c>
      <c r="S2852" s="9">
        <f>(((Table1[[#This Row],[launched_at]]/60)/60)/24)+DATE(1970,1,1)+(-5/24)</f>
        <v>41857.798738425925</v>
      </c>
      <c r="T2852" s="9">
        <f>(((Table1[[#This Row],[deadline]]/60)/60)/24)+DATE(1970,1,1)+(-5/24)</f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>Table1[[#This Row],[pledged]]/Table1[[#This Row],[goal]]</f>
        <v>0</v>
      </c>
      <c r="P2853" t="e">
        <f>ROUND(Table1[[#This Row],[pledged]]/Table1[[#This Row],[backers_count]],0)</f>
        <v>#DIV/0!</v>
      </c>
      <c r="Q2853" t="str">
        <f>LEFT(Table1[[#This Row],[Category and Sub-Category]],FIND("/",Table1[[#This Row],[Category and Sub-Category]])-1)</f>
        <v>theater</v>
      </c>
      <c r="R2853" t="str">
        <f>RIGHT(Table1[[#This Row],[Category and Sub-Category]],LEN(Table1[[#This Row],[Category and Sub-Category]])-FIND("/",Table1[[#This Row],[Category and Sub-Category]]))</f>
        <v>plays</v>
      </c>
      <c r="S2853" s="9">
        <f>(((Table1[[#This Row],[launched_at]]/60)/60)/24)+DATE(1970,1,1)+(-5/24)</f>
        <v>42389.794317129628</v>
      </c>
      <c r="T2853" s="9">
        <f>(((Table1[[#This Row],[deadline]]/60)/60)/24)+DATE(1970,1,1)+(-5/24)</f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1">
        <f>Table1[[#This Row],[pledged]]/Table1[[#This Row],[goal]]</f>
        <v>1.9E-2</v>
      </c>
      <c r="P2854">
        <f>ROUND(Table1[[#This Row],[pledged]]/Table1[[#This Row],[backers_count]],0)</f>
        <v>16</v>
      </c>
      <c r="Q2854" t="str">
        <f>LEFT(Table1[[#This Row],[Category and Sub-Category]],FIND("/",Table1[[#This Row],[Category and Sub-Category]])-1)</f>
        <v>theater</v>
      </c>
      <c r="R2854" t="str">
        <f>RIGHT(Table1[[#This Row],[Category and Sub-Category]],LEN(Table1[[#This Row],[Category and Sub-Category]])-FIND("/",Table1[[#This Row],[Category and Sub-Category]]))</f>
        <v>plays</v>
      </c>
      <c r="S2854" s="9">
        <f>(((Table1[[#This Row],[launched_at]]/60)/60)/24)+DATE(1970,1,1)+(-5/24)</f>
        <v>41780.836840277778</v>
      </c>
      <c r="T2854" s="9">
        <f>(((Table1[[#This Row],[deadline]]/60)/60)/24)+DATE(1970,1,1)+(-5/24)</f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>Table1[[#This Row],[pledged]]/Table1[[#This Row],[goal]]</f>
        <v>0</v>
      </c>
      <c r="P2855" t="e">
        <f>ROUND(Table1[[#This Row],[pledged]]/Table1[[#This Row],[backers_count]],0)</f>
        <v>#DIV/0!</v>
      </c>
      <c r="Q2855" t="str">
        <f>LEFT(Table1[[#This Row],[Category and Sub-Category]],FIND("/",Table1[[#This Row],[Category and Sub-Category]])-1)</f>
        <v>theater</v>
      </c>
      <c r="R2855" t="str">
        <f>RIGHT(Table1[[#This Row],[Category and Sub-Category]],LEN(Table1[[#This Row],[Category and Sub-Category]])-FIND("/",Table1[[#This Row],[Category and Sub-Category]]))</f>
        <v>plays</v>
      </c>
      <c r="S2855" s="9">
        <f>(((Table1[[#This Row],[launched_at]]/60)/60)/24)+DATE(1970,1,1)+(-5/24)</f>
        <v>41835.98260416666</v>
      </c>
      <c r="T2855" s="9">
        <f>(((Table1[[#This Row],[deadline]]/60)/60)/24)+DATE(1970,1,1)+(-5/24)</f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1">
        <f>Table1[[#This Row],[pledged]]/Table1[[#This Row],[goal]]</f>
        <v>0.41699999999999998</v>
      </c>
      <c r="P2856">
        <f>ROUND(Table1[[#This Row],[pledged]]/Table1[[#This Row],[backers_count]],0)</f>
        <v>30</v>
      </c>
      <c r="Q2856" t="str">
        <f>LEFT(Table1[[#This Row],[Category and Sub-Category]],FIND("/",Table1[[#This Row],[Category and Sub-Category]])-1)</f>
        <v>theater</v>
      </c>
      <c r="R2856" t="str">
        <f>RIGHT(Table1[[#This Row],[Category and Sub-Category]],LEN(Table1[[#This Row],[Category and Sub-Category]])-FIND("/",Table1[[#This Row],[Category and Sub-Category]]))</f>
        <v>plays</v>
      </c>
      <c r="S2856" s="9">
        <f>(((Table1[[#This Row],[launched_at]]/60)/60)/24)+DATE(1970,1,1)+(-5/24)</f>
        <v>42111.508321759255</v>
      </c>
      <c r="T2856" s="9">
        <f>(((Table1[[#This Row],[deadline]]/60)/60)/24)+DATE(1970,1,1)+(-5/24)</f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1">
        <f>Table1[[#This Row],[pledged]]/Table1[[#This Row],[goal]]</f>
        <v>0.5</v>
      </c>
      <c r="P2857">
        <f>ROUND(Table1[[#This Row],[pledged]]/Table1[[#This Row],[backers_count]],0)</f>
        <v>60</v>
      </c>
      <c r="Q2857" t="str">
        <f>LEFT(Table1[[#This Row],[Category and Sub-Category]],FIND("/",Table1[[#This Row],[Category and Sub-Category]])-1)</f>
        <v>theater</v>
      </c>
      <c r="R2857" t="str">
        <f>RIGHT(Table1[[#This Row],[Category and Sub-Category]],LEN(Table1[[#This Row],[Category and Sub-Category]])-FIND("/",Table1[[#This Row],[Category and Sub-Category]]))</f>
        <v>plays</v>
      </c>
      <c r="S2857" s="9">
        <f>(((Table1[[#This Row],[launched_at]]/60)/60)/24)+DATE(1970,1,1)+(-5/24)</f>
        <v>42369.799432870372</v>
      </c>
      <c r="T2857" s="9">
        <f>(((Table1[[#This Row],[deadline]]/60)/60)/24)+DATE(1970,1,1)+(-5/24)</f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1">
        <f>Table1[[#This Row],[pledged]]/Table1[[#This Row],[goal]]</f>
        <v>4.8666666666666664E-2</v>
      </c>
      <c r="P2858">
        <f>ROUND(Table1[[#This Row],[pledged]]/Table1[[#This Row],[backers_count]],0)</f>
        <v>24</v>
      </c>
      <c r="Q2858" t="str">
        <f>LEFT(Table1[[#This Row],[Category and Sub-Category]],FIND("/",Table1[[#This Row],[Category and Sub-Category]])-1)</f>
        <v>theater</v>
      </c>
      <c r="R2858" t="str">
        <f>RIGHT(Table1[[#This Row],[Category and Sub-Category]],LEN(Table1[[#This Row],[Category and Sub-Category]])-FIND("/",Table1[[#This Row],[Category and Sub-Category]]))</f>
        <v>plays</v>
      </c>
      <c r="S2858" s="9">
        <f>(((Table1[[#This Row],[launched_at]]/60)/60)/24)+DATE(1970,1,1)+(-5/24)</f>
        <v>42164.829247685186</v>
      </c>
      <c r="T2858" s="9">
        <f>(((Table1[[#This Row],[deadline]]/60)/60)/24)+DATE(1970,1,1)+(-5/24)</f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>Table1[[#This Row],[pledged]]/Table1[[#This Row],[goal]]</f>
        <v>0.19736842105263158</v>
      </c>
      <c r="P2859">
        <f>ROUND(Table1[[#This Row],[pledged]]/Table1[[#This Row],[backers_count]],0)</f>
        <v>500</v>
      </c>
      <c r="Q2859" t="str">
        <f>LEFT(Table1[[#This Row],[Category and Sub-Category]],FIND("/",Table1[[#This Row],[Category and Sub-Category]])-1)</f>
        <v>theater</v>
      </c>
      <c r="R2859" t="str">
        <f>RIGHT(Table1[[#This Row],[Category and Sub-Category]],LEN(Table1[[#This Row],[Category and Sub-Category]])-FIND("/",Table1[[#This Row],[Category and Sub-Category]]))</f>
        <v>plays</v>
      </c>
      <c r="S2859" s="9">
        <f>(((Table1[[#This Row],[launched_at]]/60)/60)/24)+DATE(1970,1,1)+(-5/24)</f>
        <v>42726.711747685178</v>
      </c>
      <c r="T2859" s="9">
        <f>(((Table1[[#This Row],[deadline]]/60)/60)/24)+DATE(1970,1,1)+(-5/24)</f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>Table1[[#This Row],[pledged]]/Table1[[#This Row],[goal]]</f>
        <v>0</v>
      </c>
      <c r="P2860" t="e">
        <f>ROUND(Table1[[#This Row],[pledged]]/Table1[[#This Row],[backers_count]],0)</f>
        <v>#DIV/0!</v>
      </c>
      <c r="Q2860" t="str">
        <f>LEFT(Table1[[#This Row],[Category and Sub-Category]],FIND("/",Table1[[#This Row],[Category and Sub-Category]])-1)</f>
        <v>theater</v>
      </c>
      <c r="R2860" t="str">
        <f>RIGHT(Table1[[#This Row],[Category and Sub-Category]],LEN(Table1[[#This Row],[Category and Sub-Category]])-FIND("/",Table1[[#This Row],[Category and Sub-Category]]))</f>
        <v>plays</v>
      </c>
      <c r="S2860" s="9">
        <f>(((Table1[[#This Row],[launched_at]]/60)/60)/24)+DATE(1970,1,1)+(-5/24)</f>
        <v>41954.336747685178</v>
      </c>
      <c r="T2860" s="9">
        <f>(((Table1[[#This Row],[deadline]]/60)/60)/24)+DATE(1970,1,1)+(-5/24)</f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1">
        <f>Table1[[#This Row],[pledged]]/Table1[[#This Row],[goal]]</f>
        <v>1.7500000000000002E-2</v>
      </c>
      <c r="P2861">
        <f>ROUND(Table1[[#This Row],[pledged]]/Table1[[#This Row],[backers_count]],0)</f>
        <v>35</v>
      </c>
      <c r="Q2861" t="str">
        <f>LEFT(Table1[[#This Row],[Category and Sub-Category]],FIND("/",Table1[[#This Row],[Category and Sub-Category]])-1)</f>
        <v>theater</v>
      </c>
      <c r="R2861" t="str">
        <f>RIGHT(Table1[[#This Row],[Category and Sub-Category]],LEN(Table1[[#This Row],[Category and Sub-Category]])-FIND("/",Table1[[#This Row],[Category and Sub-Category]]))</f>
        <v>plays</v>
      </c>
      <c r="S2861" s="9">
        <f>(((Table1[[#This Row],[launched_at]]/60)/60)/24)+DATE(1970,1,1)+(-5/24)</f>
        <v>42233.153981481482</v>
      </c>
      <c r="T2861" s="9">
        <f>(((Table1[[#This Row],[deadline]]/60)/60)/24)+DATE(1970,1,1)+(-5/24)</f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1">
        <f>Table1[[#This Row],[pledged]]/Table1[[#This Row],[goal]]</f>
        <v>6.6500000000000004E-2</v>
      </c>
      <c r="P2862">
        <f>ROUND(Table1[[#This Row],[pledged]]/Table1[[#This Row],[backers_count]],0)</f>
        <v>30</v>
      </c>
      <c r="Q2862" t="str">
        <f>LEFT(Table1[[#This Row],[Category and Sub-Category]],FIND("/",Table1[[#This Row],[Category and Sub-Category]])-1)</f>
        <v>theater</v>
      </c>
      <c r="R2862" t="str">
        <f>RIGHT(Table1[[#This Row],[Category and Sub-Category]],LEN(Table1[[#This Row],[Category and Sub-Category]])-FIND("/",Table1[[#This Row],[Category and Sub-Category]]))</f>
        <v>plays</v>
      </c>
      <c r="S2862" s="9">
        <f>(((Table1[[#This Row],[launched_at]]/60)/60)/24)+DATE(1970,1,1)+(-5/24)</f>
        <v>42480.592314814807</v>
      </c>
      <c r="T2862" s="9">
        <f>(((Table1[[#This Row],[deadline]]/60)/60)/24)+DATE(1970,1,1)+(-5/24)</f>
        <v>42540.592314814807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1">
        <f>Table1[[#This Row],[pledged]]/Table1[[#This Row],[goal]]</f>
        <v>0.32</v>
      </c>
      <c r="P2863">
        <f>ROUND(Table1[[#This Row],[pledged]]/Table1[[#This Row],[backers_count]],0)</f>
        <v>27</v>
      </c>
      <c r="Q2863" t="str">
        <f>LEFT(Table1[[#This Row],[Category and Sub-Category]],FIND("/",Table1[[#This Row],[Category and Sub-Category]])-1)</f>
        <v>theater</v>
      </c>
      <c r="R2863" t="str">
        <f>RIGHT(Table1[[#This Row],[Category and Sub-Category]],LEN(Table1[[#This Row],[Category and Sub-Category]])-FIND("/",Table1[[#This Row],[Category and Sub-Category]]))</f>
        <v>plays</v>
      </c>
      <c r="S2863" s="9">
        <f>(((Table1[[#This Row],[launched_at]]/60)/60)/24)+DATE(1970,1,1)+(-5/24)</f>
        <v>42257.3825</v>
      </c>
      <c r="T2863" s="9">
        <f>(((Table1[[#This Row],[deadline]]/60)/60)/24)+DATE(1970,1,1)+(-5/24)</f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1">
        <f>Table1[[#This Row],[pledged]]/Table1[[#This Row],[goal]]</f>
        <v>4.3307086614173228E-3</v>
      </c>
      <c r="P2864">
        <f>ROUND(Table1[[#This Row],[pledged]]/Table1[[#This Row],[backers_count]],0)</f>
        <v>18</v>
      </c>
      <c r="Q2864" t="str">
        <f>LEFT(Table1[[#This Row],[Category and Sub-Category]],FIND("/",Table1[[#This Row],[Category and Sub-Category]])-1)</f>
        <v>theater</v>
      </c>
      <c r="R2864" t="str">
        <f>RIGHT(Table1[[#This Row],[Category and Sub-Category]],LEN(Table1[[#This Row],[Category and Sub-Category]])-FIND("/",Table1[[#This Row],[Category and Sub-Category]]))</f>
        <v>plays</v>
      </c>
      <c r="S2864" s="9">
        <f>(((Table1[[#This Row],[launched_at]]/60)/60)/24)+DATE(1970,1,1)+(-5/24)</f>
        <v>41784.581354166665</v>
      </c>
      <c r="T2864" s="9">
        <f>(((Table1[[#This Row],[deadline]]/60)/60)/24)+DATE(1970,1,1)+(-5/24)</f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1">
        <f>Table1[[#This Row],[pledged]]/Table1[[#This Row],[goal]]</f>
        <v>4.0000000000000002E-4</v>
      </c>
      <c r="P2865">
        <f>ROUND(Table1[[#This Row],[pledged]]/Table1[[#This Row],[backers_count]],0)</f>
        <v>20</v>
      </c>
      <c r="Q2865" t="str">
        <f>LEFT(Table1[[#This Row],[Category and Sub-Category]],FIND("/",Table1[[#This Row],[Category and Sub-Category]])-1)</f>
        <v>theater</v>
      </c>
      <c r="R2865" t="str">
        <f>RIGHT(Table1[[#This Row],[Category and Sub-Category]],LEN(Table1[[#This Row],[Category and Sub-Category]])-FIND("/",Table1[[#This Row],[Category and Sub-Category]]))</f>
        <v>plays</v>
      </c>
      <c r="S2865" s="9">
        <f>(((Table1[[#This Row],[launched_at]]/60)/60)/24)+DATE(1970,1,1)+(-5/24)</f>
        <v>41831.46670138889</v>
      </c>
      <c r="T2865" s="9">
        <f>(((Table1[[#This Row],[deadline]]/60)/60)/24)+DATE(1970,1,1)+(-5/24)</f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1">
        <f>Table1[[#This Row],[pledged]]/Table1[[#This Row],[goal]]</f>
        <v>1.6E-2</v>
      </c>
      <c r="P2866">
        <f>ROUND(Table1[[#This Row],[pledged]]/Table1[[#This Row],[backers_count]],0)</f>
        <v>13</v>
      </c>
      <c r="Q2866" t="str">
        <f>LEFT(Table1[[#This Row],[Category and Sub-Category]],FIND("/",Table1[[#This Row],[Category and Sub-Category]])-1)</f>
        <v>theater</v>
      </c>
      <c r="R2866" t="str">
        <f>RIGHT(Table1[[#This Row],[Category and Sub-Category]],LEN(Table1[[#This Row],[Category and Sub-Category]])-FIND("/",Table1[[#This Row],[Category and Sub-Category]]))</f>
        <v>plays</v>
      </c>
      <c r="S2866" s="9">
        <f>(((Table1[[#This Row],[launched_at]]/60)/60)/24)+DATE(1970,1,1)+(-5/24)</f>
        <v>42172.405173611107</v>
      </c>
      <c r="T2866" s="9">
        <f>(((Table1[[#This Row],[deadline]]/60)/60)/24)+DATE(1970,1,1)+(-5/24)</f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>Table1[[#This Row],[pledged]]/Table1[[#This Row],[goal]]</f>
        <v>0</v>
      </c>
      <c r="P2867" t="e">
        <f>ROUND(Table1[[#This Row],[pledged]]/Table1[[#This Row],[backers_count]],0)</f>
        <v>#DIV/0!</v>
      </c>
      <c r="Q2867" t="str">
        <f>LEFT(Table1[[#This Row],[Category and Sub-Category]],FIND("/",Table1[[#This Row],[Category and Sub-Category]])-1)</f>
        <v>theater</v>
      </c>
      <c r="R2867" t="str">
        <f>RIGHT(Table1[[#This Row],[Category and Sub-Category]],LEN(Table1[[#This Row],[Category and Sub-Category]])-FIND("/",Table1[[#This Row],[Category and Sub-Category]]))</f>
        <v>plays</v>
      </c>
      <c r="S2867" s="9">
        <f>(((Table1[[#This Row],[launched_at]]/60)/60)/24)+DATE(1970,1,1)+(-5/24)</f>
        <v>41949.905775462961</v>
      </c>
      <c r="T2867" s="9">
        <f>(((Table1[[#This Row],[deadline]]/60)/60)/24)+DATE(1970,1,1)+(-5/24)</f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1">
        <f>Table1[[#This Row],[pledged]]/Table1[[#This Row],[goal]]</f>
        <v>8.9999999999999993E-3</v>
      </c>
      <c r="P2868">
        <f>ROUND(Table1[[#This Row],[pledged]]/Table1[[#This Row],[backers_count]],0)</f>
        <v>23</v>
      </c>
      <c r="Q2868" t="str">
        <f>LEFT(Table1[[#This Row],[Category and Sub-Category]],FIND("/",Table1[[#This Row],[Category and Sub-Category]])-1)</f>
        <v>theater</v>
      </c>
      <c r="R2868" t="str">
        <f>RIGHT(Table1[[#This Row],[Category and Sub-Category]],LEN(Table1[[#This Row],[Category and Sub-Category]])-FIND("/",Table1[[#This Row],[Category and Sub-Category]]))</f>
        <v>plays</v>
      </c>
      <c r="S2868" s="9">
        <f>(((Table1[[#This Row],[launched_at]]/60)/60)/24)+DATE(1970,1,1)+(-5/24)</f>
        <v>42627.746770833335</v>
      </c>
      <c r="T2868" s="9">
        <f>(((Table1[[#This Row],[deadline]]/60)/60)/24)+DATE(1970,1,1)+(-5/24)</f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>Table1[[#This Row],[pledged]]/Table1[[#This Row],[goal]]</f>
        <v>0.2016</v>
      </c>
      <c r="P2869">
        <f>ROUND(Table1[[#This Row],[pledged]]/Table1[[#This Row],[backers_count]],0)</f>
        <v>50</v>
      </c>
      <c r="Q2869" t="str">
        <f>LEFT(Table1[[#This Row],[Category and Sub-Category]],FIND("/",Table1[[#This Row],[Category and Sub-Category]])-1)</f>
        <v>theater</v>
      </c>
      <c r="R2869" t="str">
        <f>RIGHT(Table1[[#This Row],[Category and Sub-Category]],LEN(Table1[[#This Row],[Category and Sub-Category]])-FIND("/",Table1[[#This Row],[Category and Sub-Category]]))</f>
        <v>plays</v>
      </c>
      <c r="S2869" s="9">
        <f>(((Table1[[#This Row],[launched_at]]/60)/60)/24)+DATE(1970,1,1)+(-5/24)</f>
        <v>42530.986944444441</v>
      </c>
      <c r="T2869" s="9">
        <f>(((Table1[[#This Row],[deadline]]/60)/60)/24)+DATE(1970,1,1)+(-5/24)</f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1">
        <f>Table1[[#This Row],[pledged]]/Table1[[#This Row],[goal]]</f>
        <v>0.42011733333333334</v>
      </c>
      <c r="P2870">
        <f>ROUND(Table1[[#This Row],[pledged]]/Table1[[#This Row],[backers_count]],0)</f>
        <v>105</v>
      </c>
      <c r="Q2870" t="str">
        <f>LEFT(Table1[[#This Row],[Category and Sub-Category]],FIND("/",Table1[[#This Row],[Category and Sub-Category]])-1)</f>
        <v>theater</v>
      </c>
      <c r="R2870" t="str">
        <f>RIGHT(Table1[[#This Row],[Category and Sub-Category]],LEN(Table1[[#This Row],[Category and Sub-Category]])-FIND("/",Table1[[#This Row],[Category and Sub-Category]]))</f>
        <v>plays</v>
      </c>
      <c r="S2870" s="9">
        <f>(((Table1[[#This Row],[launched_at]]/60)/60)/24)+DATE(1970,1,1)+(-5/24)</f>
        <v>42618.618680555555</v>
      </c>
      <c r="T2870" s="9">
        <f>(((Table1[[#This Row],[deadline]]/60)/60)/24)+DATE(1970,1,1)+(-5/24)</f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1">
        <f>Table1[[#This Row],[pledged]]/Table1[[#This Row],[goal]]</f>
        <v>8.8500000000000002E-3</v>
      </c>
      <c r="P2871">
        <f>ROUND(Table1[[#This Row],[pledged]]/Table1[[#This Row],[backers_count]],0)</f>
        <v>35</v>
      </c>
      <c r="Q2871" t="str">
        <f>LEFT(Table1[[#This Row],[Category and Sub-Category]],FIND("/",Table1[[#This Row],[Category and Sub-Category]])-1)</f>
        <v>theater</v>
      </c>
      <c r="R2871" t="str">
        <f>RIGHT(Table1[[#This Row],[Category and Sub-Category]],LEN(Table1[[#This Row],[Category and Sub-Category]])-FIND("/",Table1[[#This Row],[Category and Sub-Category]]))</f>
        <v>plays</v>
      </c>
      <c r="S2871" s="9">
        <f>(((Table1[[#This Row],[launched_at]]/60)/60)/24)+DATE(1970,1,1)+(-5/24)</f>
        <v>42540.385196759256</v>
      </c>
      <c r="T2871" s="9">
        <f>(((Table1[[#This Row],[deadline]]/60)/60)/24)+DATE(1970,1,1)+(-5/24)</f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>Table1[[#This Row],[pledged]]/Table1[[#This Row],[goal]]</f>
        <v>0.15</v>
      </c>
      <c r="P2872">
        <f>ROUND(Table1[[#This Row],[pledged]]/Table1[[#This Row],[backers_count]],0)</f>
        <v>83</v>
      </c>
      <c r="Q2872" t="str">
        <f>LEFT(Table1[[#This Row],[Category and Sub-Category]],FIND("/",Table1[[#This Row],[Category and Sub-Category]])-1)</f>
        <v>theater</v>
      </c>
      <c r="R2872" t="str">
        <f>RIGHT(Table1[[#This Row],[Category and Sub-Category]],LEN(Table1[[#This Row],[Category and Sub-Category]])-FIND("/",Table1[[#This Row],[Category and Sub-Category]]))</f>
        <v>plays</v>
      </c>
      <c r="S2872" s="9">
        <f>(((Table1[[#This Row],[launched_at]]/60)/60)/24)+DATE(1970,1,1)+(-5/24)</f>
        <v>41745.981076388889</v>
      </c>
      <c r="T2872" s="9">
        <f>(((Table1[[#This Row],[deadline]]/60)/60)/24)+DATE(1970,1,1)+(-5/24)</f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1">
        <f>Table1[[#This Row],[pledged]]/Table1[[#This Row],[goal]]</f>
        <v>4.6699999999999998E-2</v>
      </c>
      <c r="P2873">
        <f>ROUND(Table1[[#This Row],[pledged]]/Table1[[#This Row],[backers_count]],0)</f>
        <v>36</v>
      </c>
      <c r="Q2873" t="str">
        <f>LEFT(Table1[[#This Row],[Category and Sub-Category]],FIND("/",Table1[[#This Row],[Category and Sub-Category]])-1)</f>
        <v>theater</v>
      </c>
      <c r="R2873" t="str">
        <f>RIGHT(Table1[[#This Row],[Category and Sub-Category]],LEN(Table1[[#This Row],[Category and Sub-Category]])-FIND("/",Table1[[#This Row],[Category and Sub-Category]]))</f>
        <v>plays</v>
      </c>
      <c r="S2873" s="9">
        <f>(((Table1[[#This Row],[launched_at]]/60)/60)/24)+DATE(1970,1,1)+(-5/24)</f>
        <v>41974.530243055553</v>
      </c>
      <c r="T2873" s="9">
        <f>(((Table1[[#This Row],[deadline]]/60)/60)/24)+DATE(1970,1,1)+(-5/24)</f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>Table1[[#This Row],[pledged]]/Table1[[#This Row],[goal]]</f>
        <v>0</v>
      </c>
      <c r="P2874" t="e">
        <f>ROUND(Table1[[#This Row],[pledged]]/Table1[[#This Row],[backers_count]],0)</f>
        <v>#DIV/0!</v>
      </c>
      <c r="Q2874" t="str">
        <f>LEFT(Table1[[#This Row],[Category and Sub-Category]],FIND("/",Table1[[#This Row],[Category and Sub-Category]])-1)</f>
        <v>theater</v>
      </c>
      <c r="R2874" t="str">
        <f>RIGHT(Table1[[#This Row],[Category and Sub-Category]],LEN(Table1[[#This Row],[Category and Sub-Category]])-FIND("/",Table1[[#This Row],[Category and Sub-Category]]))</f>
        <v>plays</v>
      </c>
      <c r="S2874" s="9">
        <f>(((Table1[[#This Row],[launched_at]]/60)/60)/24)+DATE(1970,1,1)+(-5/24)</f>
        <v>42114.907847222225</v>
      </c>
      <c r="T2874" s="9">
        <f>(((Table1[[#This Row],[deadline]]/60)/60)/24)+DATE(1970,1,1)+(-5/24)</f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1">
        <f>Table1[[#This Row],[pledged]]/Table1[[#This Row],[goal]]</f>
        <v>0.38119999999999998</v>
      </c>
      <c r="P2875">
        <f>ROUND(Table1[[#This Row],[pledged]]/Table1[[#This Row],[backers_count]],0)</f>
        <v>119</v>
      </c>
      <c r="Q2875" t="str">
        <f>LEFT(Table1[[#This Row],[Category and Sub-Category]],FIND("/",Table1[[#This Row],[Category and Sub-Category]])-1)</f>
        <v>theater</v>
      </c>
      <c r="R2875" t="str">
        <f>RIGHT(Table1[[#This Row],[Category and Sub-Category]],LEN(Table1[[#This Row],[Category and Sub-Category]])-FIND("/",Table1[[#This Row],[Category and Sub-Category]]))</f>
        <v>plays</v>
      </c>
      <c r="S2875" s="9">
        <f>(((Table1[[#This Row],[launched_at]]/60)/60)/24)+DATE(1970,1,1)+(-5/24)</f>
        <v>42002.609155092585</v>
      </c>
      <c r="T2875" s="9">
        <f>(((Table1[[#This Row],[deadline]]/60)/60)/24)+DATE(1970,1,1)+(-5/24)</f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1">
        <f>Table1[[#This Row],[pledged]]/Table1[[#This Row],[goal]]</f>
        <v>5.4199999999999998E-2</v>
      </c>
      <c r="P2876">
        <f>ROUND(Table1[[#This Row],[pledged]]/Table1[[#This Row],[backers_count]],0)</f>
        <v>90</v>
      </c>
      <c r="Q2876" t="str">
        <f>LEFT(Table1[[#This Row],[Category and Sub-Category]],FIND("/",Table1[[#This Row],[Category and Sub-Category]])-1)</f>
        <v>theater</v>
      </c>
      <c r="R2876" t="str">
        <f>RIGHT(Table1[[#This Row],[Category and Sub-Category]],LEN(Table1[[#This Row],[Category and Sub-Category]])-FIND("/",Table1[[#This Row],[Category and Sub-Category]]))</f>
        <v>plays</v>
      </c>
      <c r="S2876" s="9">
        <f>(((Table1[[#This Row],[launched_at]]/60)/60)/24)+DATE(1970,1,1)+(-5/24)</f>
        <v>42722.636412037034</v>
      </c>
      <c r="T2876" s="9">
        <f>(((Table1[[#This Row],[deadline]]/60)/60)/24)+DATE(1970,1,1)+(-5/24)</f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1">
        <f>Table1[[#This Row],[pledged]]/Table1[[#This Row],[goal]]</f>
        <v>3.5E-4</v>
      </c>
      <c r="P2877">
        <f>ROUND(Table1[[#This Row],[pledged]]/Table1[[#This Row],[backers_count]],0)</f>
        <v>2</v>
      </c>
      <c r="Q2877" t="str">
        <f>LEFT(Table1[[#This Row],[Category and Sub-Category]],FIND("/",Table1[[#This Row],[Category and Sub-Category]])-1)</f>
        <v>theater</v>
      </c>
      <c r="R2877" t="str">
        <f>RIGHT(Table1[[#This Row],[Category and Sub-Category]],LEN(Table1[[#This Row],[Category and Sub-Category]])-FIND("/",Table1[[#This Row],[Category and Sub-Category]]))</f>
        <v>plays</v>
      </c>
      <c r="S2877" s="9">
        <f>(((Table1[[#This Row],[launched_at]]/60)/60)/24)+DATE(1970,1,1)+(-5/24)</f>
        <v>42464.920057870368</v>
      </c>
      <c r="T2877" s="9">
        <f>(((Table1[[#This Row],[deadline]]/60)/60)/24)+DATE(1970,1,1)+(-5/24)</f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>Table1[[#This Row],[pledged]]/Table1[[#This Row],[goal]]</f>
        <v>0</v>
      </c>
      <c r="P2878" t="e">
        <f>ROUND(Table1[[#This Row],[pledged]]/Table1[[#This Row],[backers_count]],0)</f>
        <v>#DIV/0!</v>
      </c>
      <c r="Q2878" t="str">
        <f>LEFT(Table1[[#This Row],[Category and Sub-Category]],FIND("/",Table1[[#This Row],[Category and Sub-Category]])-1)</f>
        <v>theater</v>
      </c>
      <c r="R2878" t="str">
        <f>RIGHT(Table1[[#This Row],[Category and Sub-Category]],LEN(Table1[[#This Row],[Category and Sub-Category]])-FIND("/",Table1[[#This Row],[Category and Sub-Category]]))</f>
        <v>plays</v>
      </c>
      <c r="S2878" s="9">
        <f>(((Table1[[#This Row],[launched_at]]/60)/60)/24)+DATE(1970,1,1)+(-5/24)</f>
        <v>42171.535636574066</v>
      </c>
      <c r="T2878" s="9">
        <f>(((Table1[[#This Row],[deadline]]/60)/60)/24)+DATE(1970,1,1)+(-5/24)</f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>Table1[[#This Row],[pledged]]/Table1[[#This Row],[goal]]</f>
        <v>0.10833333333333334</v>
      </c>
      <c r="P2879">
        <f>ROUND(Table1[[#This Row],[pledged]]/Table1[[#This Row],[backers_count]],0)</f>
        <v>108</v>
      </c>
      <c r="Q2879" t="str">
        <f>LEFT(Table1[[#This Row],[Category and Sub-Category]],FIND("/",Table1[[#This Row],[Category and Sub-Category]])-1)</f>
        <v>theater</v>
      </c>
      <c r="R2879" t="str">
        <f>RIGHT(Table1[[#This Row],[Category and Sub-Category]],LEN(Table1[[#This Row],[Category and Sub-Category]])-FIND("/",Table1[[#This Row],[Category and Sub-Category]]))</f>
        <v>plays</v>
      </c>
      <c r="S2879" s="9">
        <f>(((Table1[[#This Row],[launched_at]]/60)/60)/24)+DATE(1970,1,1)+(-5/24)</f>
        <v>42672.746805555551</v>
      </c>
      <c r="T2879" s="9">
        <f>(((Table1[[#This Row],[deadline]]/60)/60)/24)+DATE(1970,1,1)+(-5/24)</f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1">
        <f>Table1[[#This Row],[pledged]]/Table1[[#This Row],[goal]]</f>
        <v>2.1000000000000001E-2</v>
      </c>
      <c r="P2880">
        <f>ROUND(Table1[[#This Row],[pledged]]/Table1[[#This Row],[backers_count]],0)</f>
        <v>16</v>
      </c>
      <c r="Q2880" t="str">
        <f>LEFT(Table1[[#This Row],[Category and Sub-Category]],FIND("/",Table1[[#This Row],[Category and Sub-Category]])-1)</f>
        <v>theater</v>
      </c>
      <c r="R2880" t="str">
        <f>RIGHT(Table1[[#This Row],[Category and Sub-Category]],LEN(Table1[[#This Row],[Category and Sub-Category]])-FIND("/",Table1[[#This Row],[Category and Sub-Category]]))</f>
        <v>plays</v>
      </c>
      <c r="S2880" s="9">
        <f>(((Table1[[#This Row],[launched_at]]/60)/60)/24)+DATE(1970,1,1)+(-5/24)</f>
        <v>42128.407349537032</v>
      </c>
      <c r="T2880" s="9">
        <f>(((Table1[[#This Row],[deadline]]/60)/60)/24)+DATE(1970,1,1)+(-5/24)</f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1">
        <f>Table1[[#This Row],[pledged]]/Table1[[#This Row],[goal]]</f>
        <v>2.5892857142857141E-3</v>
      </c>
      <c r="P2881">
        <f>ROUND(Table1[[#This Row],[pledged]]/Table1[[#This Row],[backers_count]],0)</f>
        <v>29</v>
      </c>
      <c r="Q2881" t="str">
        <f>LEFT(Table1[[#This Row],[Category and Sub-Category]],FIND("/",Table1[[#This Row],[Category and Sub-Category]])-1)</f>
        <v>theater</v>
      </c>
      <c r="R2881" t="str">
        <f>RIGHT(Table1[[#This Row],[Category and Sub-Category]],LEN(Table1[[#This Row],[Category and Sub-Category]])-FIND("/",Table1[[#This Row],[Category and Sub-Category]]))</f>
        <v>plays</v>
      </c>
      <c r="S2881" s="9">
        <f>(((Table1[[#This Row],[launched_at]]/60)/60)/24)+DATE(1970,1,1)+(-5/24)</f>
        <v>42359.516909722217</v>
      </c>
      <c r="T2881" s="9">
        <f>(((Table1[[#This Row],[deadline]]/60)/60)/24)+DATE(1970,1,1)+(-5/24)</f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1">
        <f>Table1[[#This Row],[pledged]]/Table1[[#This Row],[goal]]</f>
        <v>0.23333333333333334</v>
      </c>
      <c r="P2882">
        <f>ROUND(Table1[[#This Row],[pledged]]/Table1[[#This Row],[backers_count]],0)</f>
        <v>97</v>
      </c>
      <c r="Q2882" t="str">
        <f>LEFT(Table1[[#This Row],[Category and Sub-Category]],FIND("/",Table1[[#This Row],[Category and Sub-Category]])-1)</f>
        <v>theater</v>
      </c>
      <c r="R2882" t="str">
        <f>RIGHT(Table1[[#This Row],[Category and Sub-Category]],LEN(Table1[[#This Row],[Category and Sub-Category]])-FIND("/",Table1[[#This Row],[Category and Sub-Category]]))</f>
        <v>plays</v>
      </c>
      <c r="S2882" s="9">
        <f>(((Table1[[#This Row],[launched_at]]/60)/60)/24)+DATE(1970,1,1)+(-5/24)</f>
        <v>42192.69736111111</v>
      </c>
      <c r="T2882" s="9">
        <f>(((Table1[[#This Row],[deadline]]/60)/60)/24)+DATE(1970,1,1)+(-5/24)</f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>Table1[[#This Row],[pledged]]/Table1[[#This Row],[goal]]</f>
        <v>0</v>
      </c>
      <c r="P2883" t="e">
        <f>ROUND(Table1[[#This Row],[pledged]]/Table1[[#This Row],[backers_count]],0)</f>
        <v>#DIV/0!</v>
      </c>
      <c r="Q2883" t="str">
        <f>LEFT(Table1[[#This Row],[Category and Sub-Category]],FIND("/",Table1[[#This Row],[Category and Sub-Category]])-1)</f>
        <v>theater</v>
      </c>
      <c r="R2883" t="str">
        <f>RIGHT(Table1[[#This Row],[Category and Sub-Category]],LEN(Table1[[#This Row],[Category and Sub-Category]])-FIND("/",Table1[[#This Row],[Category and Sub-Category]]))</f>
        <v>plays</v>
      </c>
      <c r="S2883" s="9">
        <f>(((Table1[[#This Row],[launched_at]]/60)/60)/24)+DATE(1970,1,1)+(-5/24)</f>
        <v>41916.389305555553</v>
      </c>
      <c r="T2883" s="9">
        <f>(((Table1[[#This Row],[deadline]]/60)/60)/24)+DATE(1970,1,1)+(-5/24)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1">
        <f>Table1[[#This Row],[pledged]]/Table1[[#This Row],[goal]]</f>
        <v>0.33600000000000002</v>
      </c>
      <c r="P2884">
        <f>ROUND(Table1[[#This Row],[pledged]]/Table1[[#This Row],[backers_count]],0)</f>
        <v>63</v>
      </c>
      <c r="Q2884" t="str">
        <f>LEFT(Table1[[#This Row],[Category and Sub-Category]],FIND("/",Table1[[#This Row],[Category and Sub-Category]])-1)</f>
        <v>theater</v>
      </c>
      <c r="R2884" t="str">
        <f>RIGHT(Table1[[#This Row],[Category and Sub-Category]],LEN(Table1[[#This Row],[Category and Sub-Category]])-FIND("/",Table1[[#This Row],[Category and Sub-Category]]))</f>
        <v>plays</v>
      </c>
      <c r="S2884" s="9">
        <f>(((Table1[[#This Row],[launched_at]]/60)/60)/24)+DATE(1970,1,1)+(-5/24)</f>
        <v>42461.387939814813</v>
      </c>
      <c r="T2884" s="9">
        <f>(((Table1[[#This Row],[deadline]]/60)/60)/24)+DATE(1970,1,1)+(-5/24)</f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>Table1[[#This Row],[pledged]]/Table1[[#This Row],[goal]]</f>
        <v>0.1908</v>
      </c>
      <c r="P2885">
        <f>ROUND(Table1[[#This Row],[pledged]]/Table1[[#This Row],[backers_count]],0)</f>
        <v>382</v>
      </c>
      <c r="Q2885" t="str">
        <f>LEFT(Table1[[#This Row],[Category and Sub-Category]],FIND("/",Table1[[#This Row],[Category and Sub-Category]])-1)</f>
        <v>theater</v>
      </c>
      <c r="R2885" t="str">
        <f>RIGHT(Table1[[#This Row],[Category and Sub-Category]],LEN(Table1[[#This Row],[Category and Sub-Category]])-FIND("/",Table1[[#This Row],[Category and Sub-Category]]))</f>
        <v>plays</v>
      </c>
      <c r="S2885" s="9">
        <f>(((Table1[[#This Row],[launched_at]]/60)/60)/24)+DATE(1970,1,1)+(-5/24)</f>
        <v>42370.694872685184</v>
      </c>
      <c r="T2885" s="9">
        <f>(((Table1[[#This Row],[deadline]]/60)/60)/24)+DATE(1970,1,1)+(-5/24)</f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1">
        <f>Table1[[#This Row],[pledged]]/Table1[[#This Row],[goal]]</f>
        <v>4.1111111111111114E-3</v>
      </c>
      <c r="P2886">
        <f>ROUND(Table1[[#This Row],[pledged]]/Table1[[#This Row],[backers_count]],0)</f>
        <v>46</v>
      </c>
      <c r="Q2886" t="str">
        <f>LEFT(Table1[[#This Row],[Category and Sub-Category]],FIND("/",Table1[[#This Row],[Category and Sub-Category]])-1)</f>
        <v>theater</v>
      </c>
      <c r="R2886" t="str">
        <f>RIGHT(Table1[[#This Row],[Category and Sub-Category]],LEN(Table1[[#This Row],[Category and Sub-Category]])-FIND("/",Table1[[#This Row],[Category and Sub-Category]]))</f>
        <v>plays</v>
      </c>
      <c r="S2886" s="9">
        <f>(((Table1[[#This Row],[launched_at]]/60)/60)/24)+DATE(1970,1,1)+(-5/24)</f>
        <v>41948.518923611111</v>
      </c>
      <c r="T2886" s="9">
        <f>(((Table1[[#This Row],[deadline]]/60)/60)/24)+DATE(1970,1,1)+(-5/24)</f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1">
        <f>Table1[[#This Row],[pledged]]/Table1[[#This Row],[goal]]</f>
        <v>0.32500000000000001</v>
      </c>
      <c r="P2887">
        <f>ROUND(Table1[[#This Row],[pledged]]/Table1[[#This Row],[backers_count]],0)</f>
        <v>26</v>
      </c>
      <c r="Q2887" t="str">
        <f>LEFT(Table1[[#This Row],[Category and Sub-Category]],FIND("/",Table1[[#This Row],[Category and Sub-Category]])-1)</f>
        <v>theater</v>
      </c>
      <c r="R2887" t="str">
        <f>RIGHT(Table1[[#This Row],[Category and Sub-Category]],LEN(Table1[[#This Row],[Category and Sub-Category]])-FIND("/",Table1[[#This Row],[Category and Sub-Category]]))</f>
        <v>plays</v>
      </c>
      <c r="S2887" s="9">
        <f>(((Table1[[#This Row],[launched_at]]/60)/60)/24)+DATE(1970,1,1)+(-5/24)</f>
        <v>42046.868067129624</v>
      </c>
      <c r="T2887" s="9">
        <f>(((Table1[[#This Row],[deadline]]/60)/60)/24)+DATE(1970,1,1)+(-5/24)</f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1">
        <f>Table1[[#This Row],[pledged]]/Table1[[#This Row],[goal]]</f>
        <v>0.05</v>
      </c>
      <c r="P2888">
        <f>ROUND(Table1[[#This Row],[pledged]]/Table1[[#This Row],[backers_count]],0)</f>
        <v>10</v>
      </c>
      <c r="Q2888" t="str">
        <f>LEFT(Table1[[#This Row],[Category and Sub-Category]],FIND("/",Table1[[#This Row],[Category and Sub-Category]])-1)</f>
        <v>theater</v>
      </c>
      <c r="R2888" t="str">
        <f>RIGHT(Table1[[#This Row],[Category and Sub-Category]],LEN(Table1[[#This Row],[Category and Sub-Category]])-FIND("/",Table1[[#This Row],[Category and Sub-Category]]))</f>
        <v>plays</v>
      </c>
      <c r="S2888" s="9">
        <f>(((Table1[[#This Row],[launched_at]]/60)/60)/24)+DATE(1970,1,1)+(-5/24)</f>
        <v>42261.424583333333</v>
      </c>
      <c r="T2888" s="9">
        <f>(((Table1[[#This Row],[deadline]]/60)/60)/24)+DATE(1970,1,1)+(-5/24)</f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1">
        <f>Table1[[#This Row],[pledged]]/Table1[[#This Row],[goal]]</f>
        <v>1.6666666666666668E-3</v>
      </c>
      <c r="P2889">
        <f>ROUND(Table1[[#This Row],[pledged]]/Table1[[#This Row],[backers_count]],0)</f>
        <v>5</v>
      </c>
      <c r="Q2889" t="str">
        <f>LEFT(Table1[[#This Row],[Category and Sub-Category]],FIND("/",Table1[[#This Row],[Category and Sub-Category]])-1)</f>
        <v>theater</v>
      </c>
      <c r="R2889" t="str">
        <f>RIGHT(Table1[[#This Row],[Category and Sub-Category]],LEN(Table1[[#This Row],[Category and Sub-Category]])-FIND("/",Table1[[#This Row],[Category and Sub-Category]]))</f>
        <v>plays</v>
      </c>
      <c r="S2889" s="9">
        <f>(((Table1[[#This Row],[launched_at]]/60)/60)/24)+DATE(1970,1,1)+(-5/24)</f>
        <v>41985.219027777777</v>
      </c>
      <c r="T2889" s="9">
        <f>(((Table1[[#This Row],[deadline]]/60)/60)/24)+DATE(1970,1,1)+(-5/24)</f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>Table1[[#This Row],[pledged]]/Table1[[#This Row],[goal]]</f>
        <v>0</v>
      </c>
      <c r="P2890" t="e">
        <f>ROUND(Table1[[#This Row],[pledged]]/Table1[[#This Row],[backers_count]],0)</f>
        <v>#DIV/0!</v>
      </c>
      <c r="Q2890" t="str">
        <f>LEFT(Table1[[#This Row],[Category and Sub-Category]],FIND("/",Table1[[#This Row],[Category and Sub-Category]])-1)</f>
        <v>theater</v>
      </c>
      <c r="R2890" t="str">
        <f>RIGHT(Table1[[#This Row],[Category and Sub-Category]],LEN(Table1[[#This Row],[Category and Sub-Category]])-FIND("/",Table1[[#This Row],[Category and Sub-Category]]))</f>
        <v>plays</v>
      </c>
      <c r="S2890" s="9">
        <f>(((Table1[[#This Row],[launched_at]]/60)/60)/24)+DATE(1970,1,1)+(-5/24)</f>
        <v>41922.326851851853</v>
      </c>
      <c r="T2890" s="9">
        <f>(((Table1[[#This Row],[deadline]]/60)/60)/24)+DATE(1970,1,1)+(-5/24)</f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1">
        <f>Table1[[#This Row],[pledged]]/Table1[[#This Row],[goal]]</f>
        <v>0.38066666666666665</v>
      </c>
      <c r="P2891">
        <f>ROUND(Table1[[#This Row],[pledged]]/Table1[[#This Row],[backers_count]],0)</f>
        <v>82</v>
      </c>
      <c r="Q2891" t="str">
        <f>LEFT(Table1[[#This Row],[Category and Sub-Category]],FIND("/",Table1[[#This Row],[Category and Sub-Category]])-1)</f>
        <v>theater</v>
      </c>
      <c r="R2891" t="str">
        <f>RIGHT(Table1[[#This Row],[Category and Sub-Category]],LEN(Table1[[#This Row],[Category and Sub-Category]])-FIND("/",Table1[[#This Row],[Category and Sub-Category]]))</f>
        <v>plays</v>
      </c>
      <c r="S2891" s="9">
        <f>(((Table1[[#This Row],[launched_at]]/60)/60)/24)+DATE(1970,1,1)+(-5/24)</f>
        <v>41850.654918981476</v>
      </c>
      <c r="T2891" s="9">
        <f>(((Table1[[#This Row],[deadline]]/60)/60)/24)+DATE(1970,1,1)+(-5/24)</f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1">
        <f>Table1[[#This Row],[pledged]]/Table1[[#This Row],[goal]]</f>
        <v>1.0500000000000001E-2</v>
      </c>
      <c r="P2892">
        <f>ROUND(Table1[[#This Row],[pledged]]/Table1[[#This Row],[backers_count]],0)</f>
        <v>7</v>
      </c>
      <c r="Q2892" t="str">
        <f>LEFT(Table1[[#This Row],[Category and Sub-Category]],FIND("/",Table1[[#This Row],[Category and Sub-Category]])-1)</f>
        <v>theater</v>
      </c>
      <c r="R2892" t="str">
        <f>RIGHT(Table1[[#This Row],[Category and Sub-Category]],LEN(Table1[[#This Row],[Category and Sub-Category]])-FIND("/",Table1[[#This Row],[Category and Sub-Category]]))</f>
        <v>plays</v>
      </c>
      <c r="S2892" s="9">
        <f>(((Table1[[#This Row],[launched_at]]/60)/60)/24)+DATE(1970,1,1)+(-5/24)</f>
        <v>41831.534629629627</v>
      </c>
      <c r="T2892" s="9">
        <f>(((Table1[[#This Row],[deadline]]/60)/60)/24)+DATE(1970,1,1)+(-5/24)</f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1">
        <f>Table1[[#This Row],[pledged]]/Table1[[#This Row],[goal]]</f>
        <v>2.7300000000000001E-2</v>
      </c>
      <c r="P2893">
        <f>ROUND(Table1[[#This Row],[pledged]]/Table1[[#This Row],[backers_count]],0)</f>
        <v>27</v>
      </c>
      <c r="Q2893" t="str">
        <f>LEFT(Table1[[#This Row],[Category and Sub-Category]],FIND("/",Table1[[#This Row],[Category and Sub-Category]])-1)</f>
        <v>theater</v>
      </c>
      <c r="R2893" t="str">
        <f>RIGHT(Table1[[#This Row],[Category and Sub-Category]],LEN(Table1[[#This Row],[Category and Sub-Category]])-FIND("/",Table1[[#This Row],[Category and Sub-Category]]))</f>
        <v>plays</v>
      </c>
      <c r="S2893" s="9">
        <f>(((Table1[[#This Row],[launched_at]]/60)/60)/24)+DATE(1970,1,1)+(-5/24)</f>
        <v>42415.675092592595</v>
      </c>
      <c r="T2893" s="9">
        <f>(((Table1[[#This Row],[deadline]]/60)/60)/24)+DATE(1970,1,1)+(-5/24)</f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1">
        <f>Table1[[#This Row],[pledged]]/Table1[[#This Row],[goal]]</f>
        <v>9.0909090909090912E-2</v>
      </c>
      <c r="P2894">
        <f>ROUND(Table1[[#This Row],[pledged]]/Table1[[#This Row],[backers_count]],0)</f>
        <v>29</v>
      </c>
      <c r="Q2894" t="str">
        <f>LEFT(Table1[[#This Row],[Category and Sub-Category]],FIND("/",Table1[[#This Row],[Category and Sub-Category]])-1)</f>
        <v>theater</v>
      </c>
      <c r="R2894" t="str">
        <f>RIGHT(Table1[[#This Row],[Category and Sub-Category]],LEN(Table1[[#This Row],[Category and Sub-Category]])-FIND("/",Table1[[#This Row],[Category and Sub-Category]]))</f>
        <v>plays</v>
      </c>
      <c r="S2894" s="9">
        <f>(((Table1[[#This Row],[launched_at]]/60)/60)/24)+DATE(1970,1,1)+(-5/24)</f>
        <v>41869.505833333329</v>
      </c>
      <c r="T2894" s="9">
        <f>(((Table1[[#This Row],[deadline]]/60)/60)/24)+DATE(1970,1,1)+(-5/24)</f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1">
        <f>Table1[[#This Row],[pledged]]/Table1[[#This Row],[goal]]</f>
        <v>5.0000000000000001E-3</v>
      </c>
      <c r="P2895">
        <f>ROUND(Table1[[#This Row],[pledged]]/Table1[[#This Row],[backers_count]],0)</f>
        <v>13</v>
      </c>
      <c r="Q2895" t="str">
        <f>LEFT(Table1[[#This Row],[Category and Sub-Category]],FIND("/",Table1[[#This Row],[Category and Sub-Category]])-1)</f>
        <v>theater</v>
      </c>
      <c r="R2895" t="str">
        <f>RIGHT(Table1[[#This Row],[Category and Sub-Category]],LEN(Table1[[#This Row],[Category and Sub-Category]])-FIND("/",Table1[[#This Row],[Category and Sub-Category]]))</f>
        <v>plays</v>
      </c>
      <c r="S2895" s="9">
        <f>(((Table1[[#This Row],[launched_at]]/60)/60)/24)+DATE(1970,1,1)+(-5/24)</f>
        <v>41953.564756944441</v>
      </c>
      <c r="T2895" s="9">
        <f>(((Table1[[#This Row],[deadline]]/60)/60)/24)+DATE(1970,1,1)+(-5/24)</f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>Table1[[#This Row],[pledged]]/Table1[[#This Row],[goal]]</f>
        <v>0</v>
      </c>
      <c r="P2896" t="e">
        <f>ROUND(Table1[[#This Row],[pledged]]/Table1[[#This Row],[backers_count]],0)</f>
        <v>#DIV/0!</v>
      </c>
      <c r="Q2896" t="str">
        <f>LEFT(Table1[[#This Row],[Category and Sub-Category]],FIND("/",Table1[[#This Row],[Category and Sub-Category]])-1)</f>
        <v>theater</v>
      </c>
      <c r="R2896" t="str">
        <f>RIGHT(Table1[[#This Row],[Category and Sub-Category]],LEN(Table1[[#This Row],[Category and Sub-Category]])-FIND("/",Table1[[#This Row],[Category and Sub-Category]]))</f>
        <v>plays</v>
      </c>
      <c r="S2896" s="9">
        <f>(((Table1[[#This Row],[launched_at]]/60)/60)/24)+DATE(1970,1,1)+(-5/24)</f>
        <v>42037.777951388889</v>
      </c>
      <c r="T2896" s="9">
        <f>(((Table1[[#This Row],[deadline]]/60)/60)/24)+DATE(1970,1,1)+(-5/24)</f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1">
        <f>Table1[[#This Row],[pledged]]/Table1[[#This Row],[goal]]</f>
        <v>4.5999999999999999E-2</v>
      </c>
      <c r="P2897">
        <f>ROUND(Table1[[#This Row],[pledged]]/Table1[[#This Row],[backers_count]],0)</f>
        <v>6</v>
      </c>
      <c r="Q2897" t="str">
        <f>LEFT(Table1[[#This Row],[Category and Sub-Category]],FIND("/",Table1[[#This Row],[Category and Sub-Category]])-1)</f>
        <v>theater</v>
      </c>
      <c r="R2897" t="str">
        <f>RIGHT(Table1[[#This Row],[Category and Sub-Category]],LEN(Table1[[#This Row],[Category and Sub-Category]])-FIND("/",Table1[[#This Row],[Category and Sub-Category]]))</f>
        <v>plays</v>
      </c>
      <c r="S2897" s="9">
        <f>(((Table1[[#This Row],[launched_at]]/60)/60)/24)+DATE(1970,1,1)+(-5/24)</f>
        <v>41811.347129629627</v>
      </c>
      <c r="T2897" s="9">
        <f>(((Table1[[#This Row],[deadline]]/60)/60)/24)+DATE(1970,1,1)+(-5/24)</f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>Table1[[#This Row],[pledged]]/Table1[[#This Row],[goal]]</f>
        <v>0.20833333333333334</v>
      </c>
      <c r="P2898">
        <f>ROUND(Table1[[#This Row],[pledged]]/Table1[[#This Row],[backers_count]],0)</f>
        <v>52</v>
      </c>
      <c r="Q2898" t="str">
        <f>LEFT(Table1[[#This Row],[Category and Sub-Category]],FIND("/",Table1[[#This Row],[Category and Sub-Category]])-1)</f>
        <v>theater</v>
      </c>
      <c r="R2898" t="str">
        <f>RIGHT(Table1[[#This Row],[Category and Sub-Category]],LEN(Table1[[#This Row],[Category and Sub-Category]])-FIND("/",Table1[[#This Row],[Category and Sub-Category]]))</f>
        <v>plays</v>
      </c>
      <c r="S2898" s="9">
        <f>(((Table1[[#This Row],[launched_at]]/60)/60)/24)+DATE(1970,1,1)+(-5/24)</f>
        <v>42701.700474537036</v>
      </c>
      <c r="T2898" s="9">
        <f>(((Table1[[#This Row],[deadline]]/60)/60)/24)+DATE(1970,1,1)+(-5/24)</f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1">
        <f>Table1[[#This Row],[pledged]]/Table1[[#This Row],[goal]]</f>
        <v>4.583333333333333E-2</v>
      </c>
      <c r="P2899">
        <f>ROUND(Table1[[#This Row],[pledged]]/Table1[[#This Row],[backers_count]],0)</f>
        <v>183</v>
      </c>
      <c r="Q2899" t="str">
        <f>LEFT(Table1[[#This Row],[Category and Sub-Category]],FIND("/",Table1[[#This Row],[Category and Sub-Category]])-1)</f>
        <v>theater</v>
      </c>
      <c r="R2899" t="str">
        <f>RIGHT(Table1[[#This Row],[Category and Sub-Category]],LEN(Table1[[#This Row],[Category and Sub-Category]])-FIND("/",Table1[[#This Row],[Category and Sub-Category]]))</f>
        <v>plays</v>
      </c>
      <c r="S2899" s="9">
        <f>(((Table1[[#This Row],[launched_at]]/60)/60)/24)+DATE(1970,1,1)+(-5/24)</f>
        <v>42258.438171296293</v>
      </c>
      <c r="T2899" s="9">
        <f>(((Table1[[#This Row],[deadline]]/60)/60)/24)+DATE(1970,1,1)+(-5/24)</f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1">
        <f>Table1[[#This Row],[pledged]]/Table1[[#This Row],[goal]]</f>
        <v>4.2133333333333335E-2</v>
      </c>
      <c r="P2900">
        <f>ROUND(Table1[[#This Row],[pledged]]/Table1[[#This Row],[backers_count]],0)</f>
        <v>26</v>
      </c>
      <c r="Q2900" t="str">
        <f>LEFT(Table1[[#This Row],[Category and Sub-Category]],FIND("/",Table1[[#This Row],[Category and Sub-Category]])-1)</f>
        <v>theater</v>
      </c>
      <c r="R2900" t="str">
        <f>RIGHT(Table1[[#This Row],[Category and Sub-Category]],LEN(Table1[[#This Row],[Category and Sub-Category]])-FIND("/",Table1[[#This Row],[Category and Sub-Category]]))</f>
        <v>plays</v>
      </c>
      <c r="S2900" s="9">
        <f>(((Table1[[#This Row],[launched_at]]/60)/60)/24)+DATE(1970,1,1)+(-5/24)</f>
        <v>42278.456631944442</v>
      </c>
      <c r="T2900" s="9">
        <f>(((Table1[[#This Row],[deadline]]/60)/60)/24)+DATE(1970,1,1)+(-5/24)</f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>Table1[[#This Row],[pledged]]/Table1[[#This Row],[goal]]</f>
        <v>0</v>
      </c>
      <c r="P2901" t="e">
        <f>ROUND(Table1[[#This Row],[pledged]]/Table1[[#This Row],[backers_count]],0)</f>
        <v>#DIV/0!</v>
      </c>
      <c r="Q2901" t="str">
        <f>LEFT(Table1[[#This Row],[Category and Sub-Category]],FIND("/",Table1[[#This Row],[Category and Sub-Category]])-1)</f>
        <v>theater</v>
      </c>
      <c r="R2901" t="str">
        <f>RIGHT(Table1[[#This Row],[Category and Sub-Category]],LEN(Table1[[#This Row],[Category and Sub-Category]])-FIND("/",Table1[[#This Row],[Category and Sub-Category]]))</f>
        <v>plays</v>
      </c>
      <c r="S2901" s="9">
        <f>(((Table1[[#This Row],[launched_at]]/60)/60)/24)+DATE(1970,1,1)+(-5/24)</f>
        <v>42514.869884259257</v>
      </c>
      <c r="T2901" s="9">
        <f>(((Table1[[#This Row],[deadline]]/60)/60)/24)+DATE(1970,1,1)+(-5/24)</f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1">
        <f>Table1[[#This Row],[pledged]]/Table1[[#This Row],[goal]]</f>
        <v>0.61909090909090914</v>
      </c>
      <c r="P2902">
        <f>ROUND(Table1[[#This Row],[pledged]]/Table1[[#This Row],[backers_count]],0)</f>
        <v>486</v>
      </c>
      <c r="Q2902" t="str">
        <f>LEFT(Table1[[#This Row],[Category and Sub-Category]],FIND("/",Table1[[#This Row],[Category and Sub-Category]])-1)</f>
        <v>theater</v>
      </c>
      <c r="R2902" t="str">
        <f>RIGHT(Table1[[#This Row],[Category and Sub-Category]],LEN(Table1[[#This Row],[Category and Sub-Category]])-FIND("/",Table1[[#This Row],[Category and Sub-Category]]))</f>
        <v>plays</v>
      </c>
      <c r="S2902" s="9">
        <f>(((Table1[[#This Row],[launched_at]]/60)/60)/24)+DATE(1970,1,1)+(-5/24)</f>
        <v>41830.025833333333</v>
      </c>
      <c r="T2902" s="9">
        <f>(((Table1[[#This Row],[deadline]]/60)/60)/24)+DATE(1970,1,1)+(-5/24)</f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1">
        <f>Table1[[#This Row],[pledged]]/Table1[[#This Row],[goal]]</f>
        <v>8.0000000000000002E-3</v>
      </c>
      <c r="P2903">
        <f>ROUND(Table1[[#This Row],[pledged]]/Table1[[#This Row],[backers_count]],0)</f>
        <v>3</v>
      </c>
      <c r="Q2903" t="str">
        <f>LEFT(Table1[[#This Row],[Category and Sub-Category]],FIND("/",Table1[[#This Row],[Category and Sub-Category]])-1)</f>
        <v>theater</v>
      </c>
      <c r="R2903" t="str">
        <f>RIGHT(Table1[[#This Row],[Category and Sub-Category]],LEN(Table1[[#This Row],[Category and Sub-Category]])-FIND("/",Table1[[#This Row],[Category and Sub-Category]]))</f>
        <v>plays</v>
      </c>
      <c r="S2903" s="9">
        <f>(((Table1[[#This Row],[launched_at]]/60)/60)/24)+DATE(1970,1,1)+(-5/24)</f>
        <v>41982.696053240739</v>
      </c>
      <c r="T2903" s="9">
        <f>(((Table1[[#This Row],[deadline]]/60)/60)/24)+DATE(1970,1,1)+(-5/24)</f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1">
        <f>Table1[[#This Row],[pledged]]/Table1[[#This Row],[goal]]</f>
        <v>1.6666666666666666E-4</v>
      </c>
      <c r="P2904">
        <f>ROUND(Table1[[#This Row],[pledged]]/Table1[[#This Row],[backers_count]],0)</f>
        <v>25</v>
      </c>
      <c r="Q2904" t="str">
        <f>LEFT(Table1[[#This Row],[Category and Sub-Category]],FIND("/",Table1[[#This Row],[Category and Sub-Category]])-1)</f>
        <v>theater</v>
      </c>
      <c r="R2904" t="str">
        <f>RIGHT(Table1[[#This Row],[Category and Sub-Category]],LEN(Table1[[#This Row],[Category and Sub-Category]])-FIND("/",Table1[[#This Row],[Category and Sub-Category]]))</f>
        <v>plays</v>
      </c>
      <c r="S2904" s="9">
        <f>(((Table1[[#This Row],[launched_at]]/60)/60)/24)+DATE(1970,1,1)+(-5/24)</f>
        <v>42210.231435185182</v>
      </c>
      <c r="T2904" s="9">
        <f>(((Table1[[#This Row],[deadline]]/60)/60)/24)+DATE(1970,1,1)+(-5/24)</f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1">
        <f>Table1[[#This Row],[pledged]]/Table1[[#This Row],[goal]]</f>
        <v>7.7999999999999996E-3</v>
      </c>
      <c r="P2905">
        <f>ROUND(Table1[[#This Row],[pledged]]/Table1[[#This Row],[backers_count]],0)</f>
        <v>10</v>
      </c>
      <c r="Q2905" t="str">
        <f>LEFT(Table1[[#This Row],[Category and Sub-Category]],FIND("/",Table1[[#This Row],[Category and Sub-Category]])-1)</f>
        <v>theater</v>
      </c>
      <c r="R2905" t="str">
        <f>RIGHT(Table1[[#This Row],[Category and Sub-Category]],LEN(Table1[[#This Row],[Category and Sub-Category]])-FIND("/",Table1[[#This Row],[Category and Sub-Category]]))</f>
        <v>plays</v>
      </c>
      <c r="S2905" s="9">
        <f>(((Table1[[#This Row],[launched_at]]/60)/60)/24)+DATE(1970,1,1)+(-5/24)</f>
        <v>42195.95854166666</v>
      </c>
      <c r="T2905" s="9">
        <f>(((Table1[[#This Row],[deadline]]/60)/60)/24)+DATE(1970,1,1)+(-5/24)</f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1">
        <f>Table1[[#This Row],[pledged]]/Table1[[#This Row],[goal]]</f>
        <v>0.05</v>
      </c>
      <c r="P2906">
        <f>ROUND(Table1[[#This Row],[pledged]]/Table1[[#This Row],[backers_count]],0)</f>
        <v>19</v>
      </c>
      <c r="Q2906" t="str">
        <f>LEFT(Table1[[#This Row],[Category and Sub-Category]],FIND("/",Table1[[#This Row],[Category and Sub-Category]])-1)</f>
        <v>theater</v>
      </c>
      <c r="R2906" t="str">
        <f>RIGHT(Table1[[#This Row],[Category and Sub-Category]],LEN(Table1[[#This Row],[Category and Sub-Category]])-FIND("/",Table1[[#This Row],[Category and Sub-Category]]))</f>
        <v>plays</v>
      </c>
      <c r="S2906" s="9">
        <f>(((Table1[[#This Row],[launched_at]]/60)/60)/24)+DATE(1970,1,1)+(-5/24)</f>
        <v>41940.759618055556</v>
      </c>
      <c r="T2906" s="9">
        <f>(((Table1[[#This Row],[deadline]]/60)/60)/24)+DATE(1970,1,1)+(-5/24)</f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>Table1[[#This Row],[pledged]]/Table1[[#This Row],[goal]]</f>
        <v>0.17771428571428571</v>
      </c>
      <c r="P2907">
        <f>ROUND(Table1[[#This Row],[pledged]]/Table1[[#This Row],[backers_count]],0)</f>
        <v>37</v>
      </c>
      <c r="Q2907" t="str">
        <f>LEFT(Table1[[#This Row],[Category and Sub-Category]],FIND("/",Table1[[#This Row],[Category and Sub-Category]])-1)</f>
        <v>theater</v>
      </c>
      <c r="R2907" t="str">
        <f>RIGHT(Table1[[#This Row],[Category and Sub-Category]],LEN(Table1[[#This Row],[Category and Sub-Category]])-FIND("/",Table1[[#This Row],[Category and Sub-Category]]))</f>
        <v>plays</v>
      </c>
      <c r="S2907" s="9">
        <f>(((Table1[[#This Row],[launched_at]]/60)/60)/24)+DATE(1970,1,1)+(-5/24)</f>
        <v>42605.848530092589</v>
      </c>
      <c r="T2907" s="9">
        <f>(((Table1[[#This Row],[deadline]]/60)/60)/24)+DATE(1970,1,1)+(-5/24)</f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1">
        <f>Table1[[#This Row],[pledged]]/Table1[[#This Row],[goal]]</f>
        <v>9.4166666666666662E-2</v>
      </c>
      <c r="P2908">
        <f>ROUND(Table1[[#This Row],[pledged]]/Table1[[#This Row],[backers_count]],0)</f>
        <v>81</v>
      </c>
      <c r="Q2908" t="str">
        <f>LEFT(Table1[[#This Row],[Category and Sub-Category]],FIND("/",Table1[[#This Row],[Category and Sub-Category]])-1)</f>
        <v>theater</v>
      </c>
      <c r="R2908" t="str">
        <f>RIGHT(Table1[[#This Row],[Category and Sub-Category]],LEN(Table1[[#This Row],[Category and Sub-Category]])-FIND("/",Table1[[#This Row],[Category and Sub-Category]]))</f>
        <v>plays</v>
      </c>
      <c r="S2908" s="9">
        <f>(((Table1[[#This Row],[launched_at]]/60)/60)/24)+DATE(1970,1,1)+(-5/24)</f>
        <v>42199.440578703703</v>
      </c>
      <c r="T2908" s="9">
        <f>(((Table1[[#This Row],[deadline]]/60)/60)/24)+DATE(1970,1,1)+(-5/24)</f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1">
        <f>Table1[[#This Row],[pledged]]/Table1[[#This Row],[goal]]</f>
        <v>8.0000000000000004E-4</v>
      </c>
      <c r="P2909">
        <f>ROUND(Table1[[#This Row],[pledged]]/Table1[[#This Row],[backers_count]],0)</f>
        <v>1</v>
      </c>
      <c r="Q2909" t="str">
        <f>LEFT(Table1[[#This Row],[Category and Sub-Category]],FIND("/",Table1[[#This Row],[Category and Sub-Category]])-1)</f>
        <v>theater</v>
      </c>
      <c r="R2909" t="str">
        <f>RIGHT(Table1[[#This Row],[Category and Sub-Category]],LEN(Table1[[#This Row],[Category and Sub-Category]])-FIND("/",Table1[[#This Row],[Category and Sub-Category]]))</f>
        <v>plays</v>
      </c>
      <c r="S2909" s="9">
        <f>(((Table1[[#This Row],[launched_at]]/60)/60)/24)+DATE(1970,1,1)+(-5/24)</f>
        <v>42444.669409722213</v>
      </c>
      <c r="T2909" s="9">
        <f>(((Table1[[#This Row],[deadline]]/60)/60)/24)+DATE(1970,1,1)+(-5/24)</f>
        <v>42504.669409722213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1">
        <f>Table1[[#This Row],[pledged]]/Table1[[#This Row],[goal]]</f>
        <v>2.75E-2</v>
      </c>
      <c r="P2910">
        <f>ROUND(Table1[[#This Row],[pledged]]/Table1[[#This Row],[backers_count]],0)</f>
        <v>53</v>
      </c>
      <c r="Q2910" t="str">
        <f>LEFT(Table1[[#This Row],[Category and Sub-Category]],FIND("/",Table1[[#This Row],[Category and Sub-Category]])-1)</f>
        <v>theater</v>
      </c>
      <c r="R2910" t="str">
        <f>RIGHT(Table1[[#This Row],[Category and Sub-Category]],LEN(Table1[[#This Row],[Category and Sub-Category]])-FIND("/",Table1[[#This Row],[Category and Sub-Category]]))</f>
        <v>plays</v>
      </c>
      <c r="S2910" s="9">
        <f>(((Table1[[#This Row],[launched_at]]/60)/60)/24)+DATE(1970,1,1)+(-5/24)</f>
        <v>42499.523368055547</v>
      </c>
      <c r="T2910" s="9">
        <f>(((Table1[[#This Row],[deadline]]/60)/60)/24)+DATE(1970,1,1)+(-5/24)</f>
        <v>42529.523368055547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1">
        <f>Table1[[#This Row],[pledged]]/Table1[[#This Row],[goal]]</f>
        <v>1.1111111111111112E-4</v>
      </c>
      <c r="P2911">
        <f>ROUND(Table1[[#This Row],[pledged]]/Table1[[#This Row],[backers_count]],0)</f>
        <v>20</v>
      </c>
      <c r="Q2911" t="str">
        <f>LEFT(Table1[[#This Row],[Category and Sub-Category]],FIND("/",Table1[[#This Row],[Category and Sub-Category]])-1)</f>
        <v>theater</v>
      </c>
      <c r="R2911" t="str">
        <f>RIGHT(Table1[[#This Row],[Category and Sub-Category]],LEN(Table1[[#This Row],[Category and Sub-Category]])-FIND("/",Table1[[#This Row],[Category and Sub-Category]]))</f>
        <v>plays</v>
      </c>
      <c r="S2911" s="9">
        <f>(((Table1[[#This Row],[launched_at]]/60)/60)/24)+DATE(1970,1,1)+(-5/24)</f>
        <v>41929.057881944442</v>
      </c>
      <c r="T2911" s="9">
        <f>(((Table1[[#This Row],[deadline]]/60)/60)/24)+DATE(1970,1,1)+(-5/24)</f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1">
        <f>Table1[[#This Row],[pledged]]/Table1[[#This Row],[goal]]</f>
        <v>3.3333333333333335E-5</v>
      </c>
      <c r="P2912">
        <f>ROUND(Table1[[#This Row],[pledged]]/Table1[[#This Row],[backers_count]],0)</f>
        <v>1</v>
      </c>
      <c r="Q2912" t="str">
        <f>LEFT(Table1[[#This Row],[Category and Sub-Category]],FIND("/",Table1[[#This Row],[Category and Sub-Category]])-1)</f>
        <v>theater</v>
      </c>
      <c r="R2912" t="str">
        <f>RIGHT(Table1[[#This Row],[Category and Sub-Category]],LEN(Table1[[#This Row],[Category and Sub-Category]])-FIND("/",Table1[[#This Row],[Category and Sub-Category]]))</f>
        <v>plays</v>
      </c>
      <c r="S2912" s="9">
        <f>(((Table1[[#This Row],[launched_at]]/60)/60)/24)+DATE(1970,1,1)+(-5/24)</f>
        <v>42107.632951388885</v>
      </c>
      <c r="T2912" s="9">
        <f>(((Table1[[#This Row],[deadline]]/60)/60)/24)+DATE(1970,1,1)+(-5/24)</f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1">
        <f>Table1[[#This Row],[pledged]]/Table1[[#This Row],[goal]]</f>
        <v>0.36499999999999999</v>
      </c>
      <c r="P2913">
        <f>ROUND(Table1[[#This Row],[pledged]]/Table1[[#This Row],[backers_count]],0)</f>
        <v>47</v>
      </c>
      <c r="Q2913" t="str">
        <f>LEFT(Table1[[#This Row],[Category and Sub-Category]],FIND("/",Table1[[#This Row],[Category and Sub-Category]])-1)</f>
        <v>theater</v>
      </c>
      <c r="R2913" t="str">
        <f>RIGHT(Table1[[#This Row],[Category and Sub-Category]],LEN(Table1[[#This Row],[Category and Sub-Category]])-FIND("/",Table1[[#This Row],[Category and Sub-Category]]))</f>
        <v>plays</v>
      </c>
      <c r="S2913" s="9">
        <f>(((Table1[[#This Row],[launched_at]]/60)/60)/24)+DATE(1970,1,1)+(-5/24)</f>
        <v>42142.560486111113</v>
      </c>
      <c r="T2913" s="9">
        <f>(((Table1[[#This Row],[deadline]]/60)/60)/24)+DATE(1970,1,1)+(-5/24)</f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>Table1[[#This Row],[pledged]]/Table1[[#This Row],[goal]]</f>
        <v>0.14058171745152354</v>
      </c>
      <c r="P2914">
        <f>ROUND(Table1[[#This Row],[pledged]]/Table1[[#This Row],[backers_count]],0)</f>
        <v>78</v>
      </c>
      <c r="Q2914" t="str">
        <f>LEFT(Table1[[#This Row],[Category and Sub-Category]],FIND("/",Table1[[#This Row],[Category and Sub-Category]])-1)</f>
        <v>theater</v>
      </c>
      <c r="R2914" t="str">
        <f>RIGHT(Table1[[#This Row],[Category and Sub-Category]],LEN(Table1[[#This Row],[Category and Sub-Category]])-FIND("/",Table1[[#This Row],[Category and Sub-Category]]))</f>
        <v>plays</v>
      </c>
      <c r="S2914" s="9">
        <f>(((Table1[[#This Row],[launched_at]]/60)/60)/24)+DATE(1970,1,1)+(-5/24)</f>
        <v>42353.923310185179</v>
      </c>
      <c r="T2914" s="9">
        <f>(((Table1[[#This Row],[deadline]]/60)/60)/24)+DATE(1970,1,1)+(-5/24)</f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1">
        <f>Table1[[#This Row],[pledged]]/Table1[[#This Row],[goal]]</f>
        <v>2.0000000000000001E-4</v>
      </c>
      <c r="P2915">
        <f>ROUND(Table1[[#This Row],[pledged]]/Table1[[#This Row],[backers_count]],0)</f>
        <v>1</v>
      </c>
      <c r="Q2915" t="str">
        <f>LEFT(Table1[[#This Row],[Category and Sub-Category]],FIND("/",Table1[[#This Row],[Category and Sub-Category]])-1)</f>
        <v>theater</v>
      </c>
      <c r="R2915" t="str">
        <f>RIGHT(Table1[[#This Row],[Category and Sub-Category]],LEN(Table1[[#This Row],[Category and Sub-Category]])-FIND("/",Table1[[#This Row],[Category and Sub-Category]]))</f>
        <v>plays</v>
      </c>
      <c r="S2915" s="9">
        <f>(((Table1[[#This Row],[launched_at]]/60)/60)/24)+DATE(1970,1,1)+(-5/24)</f>
        <v>41828.714571759258</v>
      </c>
      <c r="T2915" s="9">
        <f>(((Table1[[#This Row],[deadline]]/60)/60)/24)+DATE(1970,1,1)+(-5/24)</f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1">
        <f>Table1[[#This Row],[pledged]]/Table1[[#This Row],[goal]]</f>
        <v>4.0000000000000003E-5</v>
      </c>
      <c r="P2916">
        <f>ROUND(Table1[[#This Row],[pledged]]/Table1[[#This Row],[backers_count]],0)</f>
        <v>1</v>
      </c>
      <c r="Q2916" t="str">
        <f>LEFT(Table1[[#This Row],[Category and Sub-Category]],FIND("/",Table1[[#This Row],[Category and Sub-Category]])-1)</f>
        <v>theater</v>
      </c>
      <c r="R2916" t="str">
        <f>RIGHT(Table1[[#This Row],[Category and Sub-Category]],LEN(Table1[[#This Row],[Category and Sub-Category]])-FIND("/",Table1[[#This Row],[Category and Sub-Category]]))</f>
        <v>plays</v>
      </c>
      <c r="S2916" s="9">
        <f>(((Table1[[#This Row],[launched_at]]/60)/60)/24)+DATE(1970,1,1)+(-5/24)</f>
        <v>42017.699004629627</v>
      </c>
      <c r="T2916" s="9">
        <f>(((Table1[[#This Row],[deadline]]/60)/60)/24)+DATE(1970,1,1)+(-5/24)</f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1">
        <f>Table1[[#This Row],[pledged]]/Table1[[#This Row],[goal]]</f>
        <v>0.61099999999999999</v>
      </c>
      <c r="P2917">
        <f>ROUND(Table1[[#This Row],[pledged]]/Table1[[#This Row],[backers_count]],0)</f>
        <v>204</v>
      </c>
      <c r="Q2917" t="str">
        <f>LEFT(Table1[[#This Row],[Category and Sub-Category]],FIND("/",Table1[[#This Row],[Category and Sub-Category]])-1)</f>
        <v>theater</v>
      </c>
      <c r="R2917" t="str">
        <f>RIGHT(Table1[[#This Row],[Category and Sub-Category]],LEN(Table1[[#This Row],[Category and Sub-Category]])-FIND("/",Table1[[#This Row],[Category and Sub-Category]]))</f>
        <v>plays</v>
      </c>
      <c r="S2917" s="9">
        <f>(((Table1[[#This Row],[launched_at]]/60)/60)/24)+DATE(1970,1,1)+(-5/24)</f>
        <v>42415.189699074072</v>
      </c>
      <c r="T2917" s="9">
        <f>(((Table1[[#This Row],[deadline]]/60)/60)/24)+DATE(1970,1,1)+(-5/24)</f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1">
        <f>Table1[[#This Row],[pledged]]/Table1[[#This Row],[goal]]</f>
        <v>7.8378378378378383E-2</v>
      </c>
      <c r="P2918">
        <f>ROUND(Table1[[#This Row],[pledged]]/Table1[[#This Row],[backers_count]],0)</f>
        <v>21</v>
      </c>
      <c r="Q2918" t="str">
        <f>LEFT(Table1[[#This Row],[Category and Sub-Category]],FIND("/",Table1[[#This Row],[Category and Sub-Category]])-1)</f>
        <v>theater</v>
      </c>
      <c r="R2918" t="str">
        <f>RIGHT(Table1[[#This Row],[Category and Sub-Category]],LEN(Table1[[#This Row],[Category and Sub-Category]])-FIND("/",Table1[[#This Row],[Category and Sub-Category]]))</f>
        <v>plays</v>
      </c>
      <c r="S2918" s="9">
        <f>(((Table1[[#This Row],[launched_at]]/60)/60)/24)+DATE(1970,1,1)+(-5/24)</f>
        <v>41755.268391203703</v>
      </c>
      <c r="T2918" s="9">
        <f>(((Table1[[#This Row],[deadline]]/60)/60)/24)+DATE(1970,1,1)+(-5/24)</f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>Table1[[#This Row],[pledged]]/Table1[[#This Row],[goal]]</f>
        <v>0.2185</v>
      </c>
      <c r="P2919">
        <f>ROUND(Table1[[#This Row],[pledged]]/Table1[[#This Row],[backers_count]],0)</f>
        <v>49</v>
      </c>
      <c r="Q2919" t="str">
        <f>LEFT(Table1[[#This Row],[Category and Sub-Category]],FIND("/",Table1[[#This Row],[Category and Sub-Category]])-1)</f>
        <v>theater</v>
      </c>
      <c r="R2919" t="str">
        <f>RIGHT(Table1[[#This Row],[Category and Sub-Category]],LEN(Table1[[#This Row],[Category and Sub-Category]])-FIND("/",Table1[[#This Row],[Category and Sub-Category]]))</f>
        <v>plays</v>
      </c>
      <c r="S2919" s="9">
        <f>(((Table1[[#This Row],[launched_at]]/60)/60)/24)+DATE(1970,1,1)+(-5/24)</f>
        <v>42245.026006944441</v>
      </c>
      <c r="T2919" s="9">
        <f>(((Table1[[#This Row],[deadline]]/60)/60)/24)+DATE(1970,1,1)+(-5/24)</f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1">
        <f>Table1[[#This Row],[pledged]]/Table1[[#This Row],[goal]]</f>
        <v>0.27239999999999998</v>
      </c>
      <c r="P2920">
        <f>ROUND(Table1[[#This Row],[pledged]]/Table1[[#This Row],[backers_count]],0)</f>
        <v>68</v>
      </c>
      <c r="Q2920" t="str">
        <f>LEFT(Table1[[#This Row],[Category and Sub-Category]],FIND("/",Table1[[#This Row],[Category and Sub-Category]])-1)</f>
        <v>theater</v>
      </c>
      <c r="R2920" t="str">
        <f>RIGHT(Table1[[#This Row],[Category and Sub-Category]],LEN(Table1[[#This Row],[Category and Sub-Category]])-FIND("/",Table1[[#This Row],[Category and Sub-Category]]))</f>
        <v>plays</v>
      </c>
      <c r="S2920" s="9">
        <f>(((Table1[[#This Row],[launched_at]]/60)/60)/24)+DATE(1970,1,1)+(-5/24)</f>
        <v>42278.421377314815</v>
      </c>
      <c r="T2920" s="9">
        <f>(((Table1[[#This Row],[deadline]]/60)/60)/24)+DATE(1970,1,1)+(-5/24)</f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1">
        <f>Table1[[#This Row],[pledged]]/Table1[[#This Row],[goal]]</f>
        <v>8.5000000000000006E-2</v>
      </c>
      <c r="P2921">
        <f>ROUND(Table1[[#This Row],[pledged]]/Table1[[#This Row],[backers_count]],0)</f>
        <v>9</v>
      </c>
      <c r="Q2921" t="str">
        <f>LEFT(Table1[[#This Row],[Category and Sub-Category]],FIND("/",Table1[[#This Row],[Category and Sub-Category]])-1)</f>
        <v>theater</v>
      </c>
      <c r="R2921" t="str">
        <f>RIGHT(Table1[[#This Row],[Category and Sub-Category]],LEN(Table1[[#This Row],[Category and Sub-Category]])-FIND("/",Table1[[#This Row],[Category and Sub-Category]]))</f>
        <v>plays</v>
      </c>
      <c r="S2921" s="9">
        <f>(((Table1[[#This Row],[launched_at]]/60)/60)/24)+DATE(1970,1,1)+(-5/24)</f>
        <v>41826.411215277774</v>
      </c>
      <c r="T2921" s="9">
        <f>(((Table1[[#This Row],[deadline]]/60)/60)/24)+DATE(1970,1,1)+(-5/24)</f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1">
        <f>Table1[[#This Row],[pledged]]/Table1[[#This Row],[goal]]</f>
        <v>0.26840000000000003</v>
      </c>
      <c r="P2922">
        <f>ROUND(Table1[[#This Row],[pledged]]/Table1[[#This Row],[backers_count]],0)</f>
        <v>52</v>
      </c>
      <c r="Q2922" t="str">
        <f>LEFT(Table1[[#This Row],[Category and Sub-Category]],FIND("/",Table1[[#This Row],[Category and Sub-Category]])-1)</f>
        <v>theater</v>
      </c>
      <c r="R2922" t="str">
        <f>RIGHT(Table1[[#This Row],[Category and Sub-Category]],LEN(Table1[[#This Row],[Category and Sub-Category]])-FIND("/",Table1[[#This Row],[Category and Sub-Category]]))</f>
        <v>plays</v>
      </c>
      <c r="S2922" s="9">
        <f>(((Table1[[#This Row],[launched_at]]/60)/60)/24)+DATE(1970,1,1)+(-5/24)</f>
        <v>42058.584143518521</v>
      </c>
      <c r="T2922" s="9">
        <f>(((Table1[[#This Row],[deadline]]/60)/60)/24)+DATE(1970,1,1)+(-5/24)</f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1">
        <f>Table1[[#This Row],[pledged]]/Table1[[#This Row],[goal]]</f>
        <v>1.29</v>
      </c>
      <c r="P2923">
        <f>ROUND(Table1[[#This Row],[pledged]]/Table1[[#This Row],[backers_count]],0)</f>
        <v>43</v>
      </c>
      <c r="Q2923" t="str">
        <f>LEFT(Table1[[#This Row],[Category and Sub-Category]],FIND("/",Table1[[#This Row],[Category and Sub-Category]])-1)</f>
        <v>theater</v>
      </c>
      <c r="R2923" t="str">
        <f>RIGHT(Table1[[#This Row],[Category and Sub-Category]],LEN(Table1[[#This Row],[Category and Sub-Category]])-FIND("/",Table1[[#This Row],[Category and Sub-Category]]))</f>
        <v>musical</v>
      </c>
      <c r="S2923" s="9">
        <f>(((Table1[[#This Row],[launched_at]]/60)/60)/24)+DATE(1970,1,1)+(-5/24)</f>
        <v>41877.678287037037</v>
      </c>
      <c r="T2923" s="9">
        <f>(((Table1[[#This Row],[deadline]]/60)/60)/24)+DATE(1970,1,1)+(-5/24)</f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1">
        <f>Table1[[#This Row],[pledged]]/Table1[[#This Row],[goal]]</f>
        <v>1</v>
      </c>
      <c r="P2924">
        <f>ROUND(Table1[[#This Row],[pledged]]/Table1[[#This Row],[backers_count]],0)</f>
        <v>83</v>
      </c>
      <c r="Q2924" t="str">
        <f>LEFT(Table1[[#This Row],[Category and Sub-Category]],FIND("/",Table1[[#This Row],[Category and Sub-Category]])-1)</f>
        <v>theater</v>
      </c>
      <c r="R2924" t="str">
        <f>RIGHT(Table1[[#This Row],[Category and Sub-Category]],LEN(Table1[[#This Row],[Category and Sub-Category]])-FIND("/",Table1[[#This Row],[Category and Sub-Category]]))</f>
        <v>musical</v>
      </c>
      <c r="S2924" s="9">
        <f>(((Table1[[#This Row],[launched_at]]/60)/60)/24)+DATE(1970,1,1)+(-5/24)</f>
        <v>42097.665821759256</v>
      </c>
      <c r="T2924" s="9">
        <f>(((Table1[[#This Row],[deadline]]/60)/60)/24)+DATE(1970,1,1)+(-5/24)</f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1">
        <f>Table1[[#This Row],[pledged]]/Table1[[#This Row],[goal]]</f>
        <v>1</v>
      </c>
      <c r="P2925">
        <f>ROUND(Table1[[#This Row],[pledged]]/Table1[[#This Row],[backers_count]],0)</f>
        <v>30</v>
      </c>
      <c r="Q2925" t="str">
        <f>LEFT(Table1[[#This Row],[Category and Sub-Category]],FIND("/",Table1[[#This Row],[Category and Sub-Category]])-1)</f>
        <v>theater</v>
      </c>
      <c r="R2925" t="str">
        <f>RIGHT(Table1[[#This Row],[Category and Sub-Category]],LEN(Table1[[#This Row],[Category and Sub-Category]])-FIND("/",Table1[[#This Row],[Category and Sub-Category]]))</f>
        <v>musical</v>
      </c>
      <c r="S2925" s="9">
        <f>(((Table1[[#This Row],[launched_at]]/60)/60)/24)+DATE(1970,1,1)+(-5/24)</f>
        <v>42012.944201388884</v>
      </c>
      <c r="T2925" s="9">
        <f>(((Table1[[#This Row],[deadline]]/60)/60)/24)+DATE(1970,1,1)+(-5/24)</f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1">
        <f>Table1[[#This Row],[pledged]]/Table1[[#This Row],[goal]]</f>
        <v>1.032</v>
      </c>
      <c r="P2926">
        <f>ROUND(Table1[[#This Row],[pledged]]/Table1[[#This Row],[backers_count]],0)</f>
        <v>176</v>
      </c>
      <c r="Q2926" t="str">
        <f>LEFT(Table1[[#This Row],[Category and Sub-Category]],FIND("/",Table1[[#This Row],[Category and Sub-Category]])-1)</f>
        <v>theater</v>
      </c>
      <c r="R2926" t="str">
        <f>RIGHT(Table1[[#This Row],[Category and Sub-Category]],LEN(Table1[[#This Row],[Category and Sub-Category]])-FIND("/",Table1[[#This Row],[Category and Sub-Category]]))</f>
        <v>musical</v>
      </c>
      <c r="S2926" s="9">
        <f>(((Table1[[#This Row],[launched_at]]/60)/60)/24)+DATE(1970,1,1)+(-5/24)</f>
        <v>42103.348495370366</v>
      </c>
      <c r="T2926" s="9">
        <f>(((Table1[[#This Row],[deadline]]/60)/60)/24)+DATE(1970,1,1)+(-5/24)</f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1">
        <f>Table1[[#This Row],[pledged]]/Table1[[#This Row],[goal]]</f>
        <v>1.0244597777777777</v>
      </c>
      <c r="P2927">
        <f>ROUND(Table1[[#This Row],[pledged]]/Table1[[#This Row],[backers_count]],0)</f>
        <v>232</v>
      </c>
      <c r="Q2927" t="str">
        <f>LEFT(Table1[[#This Row],[Category and Sub-Category]],FIND("/",Table1[[#This Row],[Category and Sub-Category]])-1)</f>
        <v>theater</v>
      </c>
      <c r="R2927" t="str">
        <f>RIGHT(Table1[[#This Row],[Category and Sub-Category]],LEN(Table1[[#This Row],[Category and Sub-Category]])-FIND("/",Table1[[#This Row],[Category and Sub-Category]]))</f>
        <v>musical</v>
      </c>
      <c r="S2927" s="9">
        <f>(((Table1[[#This Row],[launched_at]]/60)/60)/24)+DATE(1970,1,1)+(-5/24)</f>
        <v>41863.375787037032</v>
      </c>
      <c r="T2927" s="9">
        <f>(((Table1[[#This Row],[deadline]]/60)/60)/24)+DATE(1970,1,1)+(-5/24)</f>
        <v>41893.375787037032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1">
        <f>Table1[[#This Row],[pledged]]/Table1[[#This Row],[goal]]</f>
        <v>1.25</v>
      </c>
      <c r="P2928">
        <f>ROUND(Table1[[#This Row],[pledged]]/Table1[[#This Row],[backers_count]],0)</f>
        <v>75</v>
      </c>
      <c r="Q2928" t="str">
        <f>LEFT(Table1[[#This Row],[Category and Sub-Category]],FIND("/",Table1[[#This Row],[Category and Sub-Category]])-1)</f>
        <v>theater</v>
      </c>
      <c r="R2928" t="str">
        <f>RIGHT(Table1[[#This Row],[Category and Sub-Category]],LEN(Table1[[#This Row],[Category and Sub-Category]])-FIND("/",Table1[[#This Row],[Category and Sub-Category]]))</f>
        <v>musical</v>
      </c>
      <c r="S2928" s="9">
        <f>(((Table1[[#This Row],[launched_at]]/60)/60)/24)+DATE(1970,1,1)+(-5/24)</f>
        <v>42044.557627314811</v>
      </c>
      <c r="T2928" s="9">
        <f>(((Table1[[#This Row],[deadline]]/60)/60)/24)+DATE(1970,1,1)+(-5/24)</f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1">
        <f>Table1[[#This Row],[pledged]]/Table1[[#This Row],[goal]]</f>
        <v>1.3083333333333333</v>
      </c>
      <c r="P2929">
        <f>ROUND(Table1[[#This Row],[pledged]]/Table1[[#This Row],[backers_count]],0)</f>
        <v>112</v>
      </c>
      <c r="Q2929" t="str">
        <f>LEFT(Table1[[#This Row],[Category and Sub-Category]],FIND("/",Table1[[#This Row],[Category and Sub-Category]])-1)</f>
        <v>theater</v>
      </c>
      <c r="R2929" t="str">
        <f>RIGHT(Table1[[#This Row],[Category and Sub-Category]],LEN(Table1[[#This Row],[Category and Sub-Category]])-FIND("/",Table1[[#This Row],[Category and Sub-Category]]))</f>
        <v>musical</v>
      </c>
      <c r="S2929" s="9">
        <f>(((Table1[[#This Row],[launched_at]]/60)/60)/24)+DATE(1970,1,1)+(-5/24)</f>
        <v>41806.460983796293</v>
      </c>
      <c r="T2929" s="9">
        <f>(((Table1[[#This Row],[deadline]]/60)/60)/24)+DATE(1970,1,1)+(-5/24)</f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1">
        <f>Table1[[#This Row],[pledged]]/Table1[[#This Row],[goal]]</f>
        <v>1</v>
      </c>
      <c r="P2930">
        <f>ROUND(Table1[[#This Row],[pledged]]/Table1[[#This Row],[backers_count]],0)</f>
        <v>42</v>
      </c>
      <c r="Q2930" t="str">
        <f>LEFT(Table1[[#This Row],[Category and Sub-Category]],FIND("/",Table1[[#This Row],[Category and Sub-Category]])-1)</f>
        <v>theater</v>
      </c>
      <c r="R2930" t="str">
        <f>RIGHT(Table1[[#This Row],[Category and Sub-Category]],LEN(Table1[[#This Row],[Category and Sub-Category]])-FIND("/",Table1[[#This Row],[Category and Sub-Category]]))</f>
        <v>musical</v>
      </c>
      <c r="S2930" s="9">
        <f>(((Table1[[#This Row],[launched_at]]/60)/60)/24)+DATE(1970,1,1)+(-5/24)</f>
        <v>42403.789884259262</v>
      </c>
      <c r="T2930" s="9">
        <f>(((Table1[[#This Row],[deadline]]/60)/60)/24)+DATE(1970,1,1)+(-5/24)</f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1">
        <f>Table1[[#This Row],[pledged]]/Table1[[#This Row],[goal]]</f>
        <v>1.02069375</v>
      </c>
      <c r="P2931">
        <f>ROUND(Table1[[#This Row],[pledged]]/Table1[[#This Row],[backers_count]],0)</f>
        <v>255</v>
      </c>
      <c r="Q2931" t="str">
        <f>LEFT(Table1[[#This Row],[Category and Sub-Category]],FIND("/",Table1[[#This Row],[Category and Sub-Category]])-1)</f>
        <v>theater</v>
      </c>
      <c r="R2931" t="str">
        <f>RIGHT(Table1[[#This Row],[Category and Sub-Category]],LEN(Table1[[#This Row],[Category and Sub-Category]])-FIND("/",Table1[[#This Row],[Category and Sub-Category]]))</f>
        <v>musical</v>
      </c>
      <c r="S2931" s="9">
        <f>(((Table1[[#This Row],[launched_at]]/60)/60)/24)+DATE(1970,1,1)+(-5/24)</f>
        <v>41754.355995370366</v>
      </c>
      <c r="T2931" s="9">
        <f>(((Table1[[#This Row],[deadline]]/60)/60)/24)+DATE(1970,1,1)+(-5/24)</f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1">
        <f>Table1[[#This Row],[pledged]]/Table1[[#This Row],[goal]]</f>
        <v>1.0092000000000001</v>
      </c>
      <c r="P2932">
        <f>ROUND(Table1[[#This Row],[pledged]]/Table1[[#This Row],[backers_count]],0)</f>
        <v>163</v>
      </c>
      <c r="Q2932" t="str">
        <f>LEFT(Table1[[#This Row],[Category and Sub-Category]],FIND("/",Table1[[#This Row],[Category and Sub-Category]])-1)</f>
        <v>theater</v>
      </c>
      <c r="R2932" t="str">
        <f>RIGHT(Table1[[#This Row],[Category and Sub-Category]],LEN(Table1[[#This Row],[Category and Sub-Category]])-FIND("/",Table1[[#This Row],[Category and Sub-Category]]))</f>
        <v>musical</v>
      </c>
      <c r="S2932" s="9">
        <f>(((Table1[[#This Row],[launched_at]]/60)/60)/24)+DATE(1970,1,1)+(-5/24)</f>
        <v>42101.375740740739</v>
      </c>
      <c r="T2932" s="9">
        <f>(((Table1[[#This Row],[deadline]]/60)/60)/24)+DATE(1970,1,1)+(-5/24)</f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1">
        <f>Table1[[#This Row],[pledged]]/Table1[[#This Row],[goal]]</f>
        <v>1.06</v>
      </c>
      <c r="P2933">
        <f>ROUND(Table1[[#This Row],[pledged]]/Table1[[#This Row],[backers_count]],0)</f>
        <v>88</v>
      </c>
      <c r="Q2933" t="str">
        <f>LEFT(Table1[[#This Row],[Category and Sub-Category]],FIND("/",Table1[[#This Row],[Category and Sub-Category]])-1)</f>
        <v>theater</v>
      </c>
      <c r="R2933" t="str">
        <f>RIGHT(Table1[[#This Row],[Category and Sub-Category]],LEN(Table1[[#This Row],[Category and Sub-Category]])-FIND("/",Table1[[#This Row],[Category and Sub-Category]]))</f>
        <v>musical</v>
      </c>
      <c r="S2933" s="9">
        <f>(((Table1[[#This Row],[launched_at]]/60)/60)/24)+DATE(1970,1,1)+(-5/24)</f>
        <v>41872.082905092589</v>
      </c>
      <c r="T2933" s="9">
        <f>(((Table1[[#This Row],[deadline]]/60)/60)/24)+DATE(1970,1,1)+(-5/24)</f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1">
        <f>Table1[[#This Row],[pledged]]/Table1[[#This Row],[goal]]</f>
        <v>1.0509677419354839</v>
      </c>
      <c r="P2934">
        <f>ROUND(Table1[[#This Row],[pledged]]/Table1[[#This Row],[backers_count]],0)</f>
        <v>86</v>
      </c>
      <c r="Q2934" t="str">
        <f>LEFT(Table1[[#This Row],[Category and Sub-Category]],FIND("/",Table1[[#This Row],[Category and Sub-Category]])-1)</f>
        <v>theater</v>
      </c>
      <c r="R2934" t="str">
        <f>RIGHT(Table1[[#This Row],[Category and Sub-Category]],LEN(Table1[[#This Row],[Category and Sub-Category]])-FIND("/",Table1[[#This Row],[Category and Sub-Category]]))</f>
        <v>musical</v>
      </c>
      <c r="S2934" s="9">
        <f>(((Table1[[#This Row],[launched_at]]/60)/60)/24)+DATE(1970,1,1)+(-5/24)</f>
        <v>42024.956446759257</v>
      </c>
      <c r="T2934" s="9">
        <f>(((Table1[[#This Row],[deadline]]/60)/60)/24)+DATE(1970,1,1)+(-5/24)</f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1">
        <f>Table1[[#This Row],[pledged]]/Table1[[#This Row],[goal]]</f>
        <v>1.0276000000000001</v>
      </c>
      <c r="P2935">
        <f>ROUND(Table1[[#This Row],[pledged]]/Table1[[#This Row],[backers_count]],0)</f>
        <v>48</v>
      </c>
      <c r="Q2935" t="str">
        <f>LEFT(Table1[[#This Row],[Category and Sub-Category]],FIND("/",Table1[[#This Row],[Category and Sub-Category]])-1)</f>
        <v>theater</v>
      </c>
      <c r="R2935" t="str">
        <f>RIGHT(Table1[[#This Row],[Category and Sub-Category]],LEN(Table1[[#This Row],[Category and Sub-Category]])-FIND("/",Table1[[#This Row],[Category and Sub-Category]]))</f>
        <v>musical</v>
      </c>
      <c r="S2935" s="9">
        <f>(((Table1[[#This Row],[launched_at]]/60)/60)/24)+DATE(1970,1,1)+(-5/24)</f>
        <v>42495.748298611106</v>
      </c>
      <c r="T2935" s="9">
        <f>(((Table1[[#This Row],[deadline]]/60)/60)/24)+DATE(1970,1,1)+(-5/24)</f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1">
        <f>Table1[[#This Row],[pledged]]/Table1[[#This Row],[goal]]</f>
        <v>1.08</v>
      </c>
      <c r="P2936">
        <f>ROUND(Table1[[#This Row],[pledged]]/Table1[[#This Row],[backers_count]],0)</f>
        <v>73</v>
      </c>
      <c r="Q2936" t="str">
        <f>LEFT(Table1[[#This Row],[Category and Sub-Category]],FIND("/",Table1[[#This Row],[Category and Sub-Category]])-1)</f>
        <v>theater</v>
      </c>
      <c r="R2936" t="str">
        <f>RIGHT(Table1[[#This Row],[Category and Sub-Category]],LEN(Table1[[#This Row],[Category and Sub-Category]])-FIND("/",Table1[[#This Row],[Category and Sub-Category]]))</f>
        <v>musical</v>
      </c>
      <c r="S2936" s="9">
        <f>(((Table1[[#This Row],[launched_at]]/60)/60)/24)+DATE(1970,1,1)+(-5/24)</f>
        <v>41775.427824074075</v>
      </c>
      <c r="T2936" s="9">
        <f>(((Table1[[#This Row],[deadline]]/60)/60)/24)+DATE(1970,1,1)+(-5/24)</f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1">
        <f>Table1[[#This Row],[pledged]]/Table1[[#This Row],[goal]]</f>
        <v>1.0088571428571429</v>
      </c>
      <c r="P2937">
        <f>ROUND(Table1[[#This Row],[pledged]]/Table1[[#This Row],[backers_count]],0)</f>
        <v>91</v>
      </c>
      <c r="Q2937" t="str">
        <f>LEFT(Table1[[#This Row],[Category and Sub-Category]],FIND("/",Table1[[#This Row],[Category and Sub-Category]])-1)</f>
        <v>theater</v>
      </c>
      <c r="R2937" t="str">
        <f>RIGHT(Table1[[#This Row],[Category and Sub-Category]],LEN(Table1[[#This Row],[Category and Sub-Category]])-FIND("/",Table1[[#This Row],[Category and Sub-Category]]))</f>
        <v>musical</v>
      </c>
      <c r="S2937" s="9">
        <f>(((Table1[[#This Row],[launched_at]]/60)/60)/24)+DATE(1970,1,1)+(-5/24)</f>
        <v>42553.375092592592</v>
      </c>
      <c r="T2937" s="9">
        <f>(((Table1[[#This Row],[deadline]]/60)/60)/24)+DATE(1970,1,1)+(-5/24)</f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1">
        <f>Table1[[#This Row],[pledged]]/Table1[[#This Row],[goal]]</f>
        <v>1.28</v>
      </c>
      <c r="P2938">
        <f>ROUND(Table1[[#This Row],[pledged]]/Table1[[#This Row],[backers_count]],0)</f>
        <v>38</v>
      </c>
      <c r="Q2938" t="str">
        <f>LEFT(Table1[[#This Row],[Category and Sub-Category]],FIND("/",Table1[[#This Row],[Category and Sub-Category]])-1)</f>
        <v>theater</v>
      </c>
      <c r="R2938" t="str">
        <f>RIGHT(Table1[[#This Row],[Category and Sub-Category]],LEN(Table1[[#This Row],[Category and Sub-Category]])-FIND("/",Table1[[#This Row],[Category and Sub-Category]]))</f>
        <v>musical</v>
      </c>
      <c r="S2938" s="9">
        <f>(((Table1[[#This Row],[launched_at]]/60)/60)/24)+DATE(1970,1,1)+(-5/24)</f>
        <v>41912.442395833328</v>
      </c>
      <c r="T2938" s="9">
        <f>(((Table1[[#This Row],[deadline]]/60)/60)/24)+DATE(1970,1,1)+(-5/24)</f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1">
        <f>Table1[[#This Row],[pledged]]/Table1[[#This Row],[goal]]</f>
        <v>1.3333333333333333</v>
      </c>
      <c r="P2939">
        <f>ROUND(Table1[[#This Row],[pledged]]/Table1[[#This Row],[backers_count]],0)</f>
        <v>36</v>
      </c>
      <c r="Q2939" t="str">
        <f>LEFT(Table1[[#This Row],[Category and Sub-Category]],FIND("/",Table1[[#This Row],[Category and Sub-Category]])-1)</f>
        <v>theater</v>
      </c>
      <c r="R2939" t="str">
        <f>RIGHT(Table1[[#This Row],[Category and Sub-Category]],LEN(Table1[[#This Row],[Category and Sub-Category]])-FIND("/",Table1[[#This Row],[Category and Sub-Category]]))</f>
        <v>musical</v>
      </c>
      <c r="S2939" s="9">
        <f>(((Table1[[#This Row],[launched_at]]/60)/60)/24)+DATE(1970,1,1)+(-5/24)</f>
        <v>41803.248993055553</v>
      </c>
      <c r="T2939" s="9">
        <f>(((Table1[[#This Row],[deadline]]/60)/60)/24)+DATE(1970,1,1)+(-5/24)</f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1">
        <f>Table1[[#This Row],[pledged]]/Table1[[#This Row],[goal]]</f>
        <v>1.0137499999999999</v>
      </c>
      <c r="P2940">
        <f>ROUND(Table1[[#This Row],[pledged]]/Table1[[#This Row],[backers_count]],0)</f>
        <v>127</v>
      </c>
      <c r="Q2940" t="str">
        <f>LEFT(Table1[[#This Row],[Category and Sub-Category]],FIND("/",Table1[[#This Row],[Category and Sub-Category]])-1)</f>
        <v>theater</v>
      </c>
      <c r="R2940" t="str">
        <f>RIGHT(Table1[[#This Row],[Category and Sub-Category]],LEN(Table1[[#This Row],[Category and Sub-Category]])-FIND("/",Table1[[#This Row],[Category and Sub-Category]]))</f>
        <v>musical</v>
      </c>
      <c r="S2940" s="9">
        <f>(((Table1[[#This Row],[launched_at]]/60)/60)/24)+DATE(1970,1,1)+(-5/24)</f>
        <v>42004.495532407404</v>
      </c>
      <c r="T2940" s="9">
        <f>(((Table1[[#This Row],[deadline]]/60)/60)/24)+DATE(1970,1,1)+(-5/24)</f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1">
        <f>Table1[[#This Row],[pledged]]/Table1[[#This Row],[goal]]</f>
        <v>1.0287500000000001</v>
      </c>
      <c r="P2941">
        <f>ROUND(Table1[[#This Row],[pledged]]/Table1[[#This Row],[backers_count]],0)</f>
        <v>329</v>
      </c>
      <c r="Q2941" t="str">
        <f>LEFT(Table1[[#This Row],[Category and Sub-Category]],FIND("/",Table1[[#This Row],[Category and Sub-Category]])-1)</f>
        <v>theater</v>
      </c>
      <c r="R2941" t="str">
        <f>RIGHT(Table1[[#This Row],[Category and Sub-Category]],LEN(Table1[[#This Row],[Category and Sub-Category]])-FIND("/",Table1[[#This Row],[Category and Sub-Category]]))</f>
        <v>musical</v>
      </c>
      <c r="S2941" s="9">
        <f>(((Table1[[#This Row],[launched_at]]/60)/60)/24)+DATE(1970,1,1)+(-5/24)</f>
        <v>41845.60083333333</v>
      </c>
      <c r="T2941" s="9">
        <f>(((Table1[[#This Row],[deadline]]/60)/60)/24)+DATE(1970,1,1)+(-5/24)</f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1">
        <f>Table1[[#This Row],[pledged]]/Table1[[#This Row],[goal]]</f>
        <v>1.0724</v>
      </c>
      <c r="P2942">
        <f>ROUND(Table1[[#This Row],[pledged]]/Table1[[#This Row],[backers_count]],0)</f>
        <v>81</v>
      </c>
      <c r="Q2942" t="str">
        <f>LEFT(Table1[[#This Row],[Category and Sub-Category]],FIND("/",Table1[[#This Row],[Category and Sub-Category]])-1)</f>
        <v>theater</v>
      </c>
      <c r="R2942" t="str">
        <f>RIGHT(Table1[[#This Row],[Category and Sub-Category]],LEN(Table1[[#This Row],[Category and Sub-Category]])-FIND("/",Table1[[#This Row],[Category and Sub-Category]]))</f>
        <v>musical</v>
      </c>
      <c r="S2942" s="9">
        <f>(((Table1[[#This Row],[launched_at]]/60)/60)/24)+DATE(1970,1,1)+(-5/24)</f>
        <v>41982.565023148149</v>
      </c>
      <c r="T2942" s="9">
        <f>(((Table1[[#This Row],[deadline]]/60)/60)/24)+DATE(1970,1,1)+(-5/24)</f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1">
        <f>Table1[[#This Row],[pledged]]/Table1[[#This Row],[goal]]</f>
        <v>4.0000000000000003E-5</v>
      </c>
      <c r="P2943">
        <f>ROUND(Table1[[#This Row],[pledged]]/Table1[[#This Row],[backers_count]],0)</f>
        <v>1</v>
      </c>
      <c r="Q2943" t="str">
        <f>LEFT(Table1[[#This Row],[Category and Sub-Category]],FIND("/",Table1[[#This Row],[Category and Sub-Category]])-1)</f>
        <v>theater</v>
      </c>
      <c r="R2943" t="str">
        <f>RIGHT(Table1[[#This Row],[Category and Sub-Category]],LEN(Table1[[#This Row],[Category and Sub-Category]])-FIND("/",Table1[[#This Row],[Category and Sub-Category]]))</f>
        <v>spaces</v>
      </c>
      <c r="S2943" s="9">
        <f>(((Table1[[#This Row],[launched_at]]/60)/60)/24)+DATE(1970,1,1)+(-5/24)</f>
        <v>42034.751793981479</v>
      </c>
      <c r="T2943" s="9">
        <f>(((Table1[[#This Row],[deadline]]/60)/60)/24)+DATE(1970,1,1)+(-5/24)</f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1">
        <f>Table1[[#This Row],[pledged]]/Table1[[#This Row],[goal]]</f>
        <v>0.20424999999999999</v>
      </c>
      <c r="P2944">
        <f>ROUND(Table1[[#This Row],[pledged]]/Table1[[#This Row],[backers_count]],0)</f>
        <v>202</v>
      </c>
      <c r="Q2944" t="str">
        <f>LEFT(Table1[[#This Row],[Category and Sub-Category]],FIND("/",Table1[[#This Row],[Category and Sub-Category]])-1)</f>
        <v>theater</v>
      </c>
      <c r="R2944" t="str">
        <f>RIGHT(Table1[[#This Row],[Category and Sub-Category]],LEN(Table1[[#This Row],[Category and Sub-Category]])-FIND("/",Table1[[#This Row],[Category and Sub-Category]]))</f>
        <v>spaces</v>
      </c>
      <c r="S2944" s="9">
        <f>(((Table1[[#This Row],[launched_at]]/60)/60)/24)+DATE(1970,1,1)+(-5/24)</f>
        <v>42334.595590277771</v>
      </c>
      <c r="T2944" s="9">
        <f>(((Table1[[#This Row],[deadline]]/60)/60)/24)+DATE(1970,1,1)+(-5/24)</f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1">
        <f>Table1[[#This Row],[pledged]]/Table1[[#This Row],[goal]]</f>
        <v>0</v>
      </c>
      <c r="P2945" t="e">
        <f>ROUND(Table1[[#This Row],[pledged]]/Table1[[#This Row],[backers_count]],0)</f>
        <v>#DIV/0!</v>
      </c>
      <c r="Q2945" t="str">
        <f>LEFT(Table1[[#This Row],[Category and Sub-Category]],FIND("/",Table1[[#This Row],[Category and Sub-Category]])-1)</f>
        <v>theater</v>
      </c>
      <c r="R2945" t="str">
        <f>RIGHT(Table1[[#This Row],[Category and Sub-Category]],LEN(Table1[[#This Row],[Category and Sub-Category]])-FIND("/",Table1[[#This Row],[Category and Sub-Category]]))</f>
        <v>spaces</v>
      </c>
      <c r="S2945" s="9">
        <f>(((Table1[[#This Row],[launched_at]]/60)/60)/24)+DATE(1970,1,1)+(-5/24)</f>
        <v>42076.921064814807</v>
      </c>
      <c r="T2945" s="9">
        <f>(((Table1[[#This Row],[deadline]]/60)/60)/24)+DATE(1970,1,1)+(-5/24)</f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1">
        <f>Table1[[#This Row],[pledged]]/Table1[[#This Row],[goal]]</f>
        <v>0.01</v>
      </c>
      <c r="P2946">
        <f>ROUND(Table1[[#This Row],[pledged]]/Table1[[#This Row],[backers_count]],0)</f>
        <v>100</v>
      </c>
      <c r="Q2946" t="str">
        <f>LEFT(Table1[[#This Row],[Category and Sub-Category]],FIND("/",Table1[[#This Row],[Category and Sub-Category]])-1)</f>
        <v>theater</v>
      </c>
      <c r="R2946" t="str">
        <f>RIGHT(Table1[[#This Row],[Category and Sub-Category]],LEN(Table1[[#This Row],[Category and Sub-Category]])-FIND("/",Table1[[#This Row],[Category and Sub-Category]]))</f>
        <v>spaces</v>
      </c>
      <c r="S2946" s="9">
        <f>(((Table1[[#This Row],[launched_at]]/60)/60)/24)+DATE(1970,1,1)+(-5/24)</f>
        <v>42132.705995370365</v>
      </c>
      <c r="T2946" s="9">
        <f>(((Table1[[#This Row],[deadline]]/60)/60)/24)+DATE(1970,1,1)+(-5/24)</f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1">
        <f>Table1[[#This Row],[pledged]]/Table1[[#This Row],[goal]]</f>
        <v>0</v>
      </c>
      <c r="P2947" t="e">
        <f>ROUND(Table1[[#This Row],[pledged]]/Table1[[#This Row],[backers_count]],0)</f>
        <v>#DIV/0!</v>
      </c>
      <c r="Q2947" t="str">
        <f>LEFT(Table1[[#This Row],[Category and Sub-Category]],FIND("/",Table1[[#This Row],[Category and Sub-Category]])-1)</f>
        <v>theater</v>
      </c>
      <c r="R2947" t="str">
        <f>RIGHT(Table1[[#This Row],[Category and Sub-Category]],LEN(Table1[[#This Row],[Category and Sub-Category]])-FIND("/",Table1[[#This Row],[Category and Sub-Category]]))</f>
        <v>spaces</v>
      </c>
      <c r="S2947" s="9">
        <f>(((Table1[[#This Row],[launched_at]]/60)/60)/24)+DATE(1970,1,1)+(-5/24)</f>
        <v>42117.931250000001</v>
      </c>
      <c r="T2947" s="9">
        <f>(((Table1[[#This Row],[deadline]]/60)/60)/24)+DATE(1970,1,1)+(-5/24)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1">
        <f>Table1[[#This Row],[pledged]]/Table1[[#This Row],[goal]]</f>
        <v>1E-3</v>
      </c>
      <c r="P2948">
        <f>ROUND(Table1[[#This Row],[pledged]]/Table1[[#This Row],[backers_count]],0)</f>
        <v>1</v>
      </c>
      <c r="Q2948" t="str">
        <f>LEFT(Table1[[#This Row],[Category and Sub-Category]],FIND("/",Table1[[#This Row],[Category and Sub-Category]])-1)</f>
        <v>theater</v>
      </c>
      <c r="R2948" t="str">
        <f>RIGHT(Table1[[#This Row],[Category and Sub-Category]],LEN(Table1[[#This Row],[Category and Sub-Category]])-FIND("/",Table1[[#This Row],[Category and Sub-Category]]))</f>
        <v>spaces</v>
      </c>
      <c r="S2948" s="9">
        <f>(((Table1[[#This Row],[launched_at]]/60)/60)/24)+DATE(1970,1,1)+(-5/24)</f>
        <v>42567.322824074072</v>
      </c>
      <c r="T2948" s="9">
        <f>(((Table1[[#This Row],[deadline]]/60)/60)/24)+DATE(1970,1,1)+(-5/24)</f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1">
        <f>Table1[[#This Row],[pledged]]/Table1[[#This Row],[goal]]</f>
        <v>4.2880000000000001E-2</v>
      </c>
      <c r="P2949">
        <f>ROUND(Table1[[#This Row],[pledged]]/Table1[[#This Row],[backers_count]],0)</f>
        <v>82</v>
      </c>
      <c r="Q2949" t="str">
        <f>LEFT(Table1[[#This Row],[Category and Sub-Category]],FIND("/",Table1[[#This Row],[Category and Sub-Category]])-1)</f>
        <v>theater</v>
      </c>
      <c r="R2949" t="str">
        <f>RIGHT(Table1[[#This Row],[Category and Sub-Category]],LEN(Table1[[#This Row],[Category and Sub-Category]])-FIND("/",Table1[[#This Row],[Category and Sub-Category]]))</f>
        <v>spaces</v>
      </c>
      <c r="S2949" s="9">
        <f>(((Table1[[#This Row],[launched_at]]/60)/60)/24)+DATE(1970,1,1)+(-5/24)</f>
        <v>42649.353784722225</v>
      </c>
      <c r="T2949" s="9">
        <f>(((Table1[[#This Row],[deadline]]/60)/60)/24)+DATE(1970,1,1)+(-5/24)</f>
        <v>42698.507638888892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1">
        <f>Table1[[#This Row],[pledged]]/Table1[[#This Row],[goal]]</f>
        <v>4.8000000000000001E-5</v>
      </c>
      <c r="P2950">
        <f>ROUND(Table1[[#This Row],[pledged]]/Table1[[#This Row],[backers_count]],0)</f>
        <v>3</v>
      </c>
      <c r="Q2950" t="str">
        <f>LEFT(Table1[[#This Row],[Category and Sub-Category]],FIND("/",Table1[[#This Row],[Category and Sub-Category]])-1)</f>
        <v>theater</v>
      </c>
      <c r="R2950" t="str">
        <f>RIGHT(Table1[[#This Row],[Category and Sub-Category]],LEN(Table1[[#This Row],[Category and Sub-Category]])-FIND("/",Table1[[#This Row],[Category and Sub-Category]]))</f>
        <v>spaces</v>
      </c>
      <c r="S2950" s="9">
        <f>(((Table1[[#This Row],[launched_at]]/60)/60)/24)+DATE(1970,1,1)+(-5/24)</f>
        <v>42097.440891203696</v>
      </c>
      <c r="T2950" s="9">
        <f>(((Table1[[#This Row],[deadline]]/60)/60)/24)+DATE(1970,1,1)+(-5/24)</f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1">
        <f>Table1[[#This Row],[pledged]]/Table1[[#This Row],[goal]]</f>
        <v>2.5000000000000001E-2</v>
      </c>
      <c r="P2951">
        <f>ROUND(Table1[[#This Row],[pledged]]/Table1[[#This Row],[backers_count]],0)</f>
        <v>13</v>
      </c>
      <c r="Q2951" t="str">
        <f>LEFT(Table1[[#This Row],[Category and Sub-Category]],FIND("/",Table1[[#This Row],[Category and Sub-Category]])-1)</f>
        <v>theater</v>
      </c>
      <c r="R2951" t="str">
        <f>RIGHT(Table1[[#This Row],[Category and Sub-Category]],LEN(Table1[[#This Row],[Category and Sub-Category]])-FIND("/",Table1[[#This Row],[Category and Sub-Category]]))</f>
        <v>spaces</v>
      </c>
      <c r="S2951" s="9">
        <f>(((Table1[[#This Row],[launched_at]]/60)/60)/24)+DATE(1970,1,1)+(-5/24)</f>
        <v>42297.61478009259</v>
      </c>
      <c r="T2951" s="9">
        <f>(((Table1[[#This Row],[deadline]]/60)/60)/24)+DATE(1970,1,1)+(-5/24)</f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1">
        <f>Table1[[#This Row],[pledged]]/Table1[[#This Row],[goal]]</f>
        <v>0</v>
      </c>
      <c r="P2952" t="e">
        <f>ROUND(Table1[[#This Row],[pledged]]/Table1[[#This Row],[backers_count]],0)</f>
        <v>#DIV/0!</v>
      </c>
      <c r="Q2952" t="str">
        <f>LEFT(Table1[[#This Row],[Category and Sub-Category]],FIND("/",Table1[[#This Row],[Category and Sub-Category]])-1)</f>
        <v>theater</v>
      </c>
      <c r="R2952" t="str">
        <f>RIGHT(Table1[[#This Row],[Category and Sub-Category]],LEN(Table1[[#This Row],[Category and Sub-Category]])-FIND("/",Table1[[#This Row],[Category and Sub-Category]]))</f>
        <v>spaces</v>
      </c>
      <c r="S2952" s="9">
        <f>(((Table1[[#This Row],[launched_at]]/60)/60)/24)+DATE(1970,1,1)+(-5/24)</f>
        <v>42362.156851851854</v>
      </c>
      <c r="T2952" s="9">
        <f>(((Table1[[#This Row],[deadline]]/60)/60)/24)+DATE(1970,1,1)+(-5/24)</f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1">
        <f>Table1[[#This Row],[pledged]]/Table1[[#This Row],[goal]]</f>
        <v>2.1919999999999999E-2</v>
      </c>
      <c r="P2953">
        <f>ROUND(Table1[[#This Row],[pledged]]/Table1[[#This Row],[backers_count]],0)</f>
        <v>19</v>
      </c>
      <c r="Q2953" t="str">
        <f>LEFT(Table1[[#This Row],[Category and Sub-Category]],FIND("/",Table1[[#This Row],[Category and Sub-Category]])-1)</f>
        <v>theater</v>
      </c>
      <c r="R2953" t="str">
        <f>RIGHT(Table1[[#This Row],[Category and Sub-Category]],LEN(Table1[[#This Row],[Category and Sub-Category]])-FIND("/",Table1[[#This Row],[Category and Sub-Category]]))</f>
        <v>spaces</v>
      </c>
      <c r="S2953" s="9">
        <f>(((Table1[[#This Row],[launched_at]]/60)/60)/24)+DATE(1970,1,1)+(-5/24)</f>
        <v>41872.594594907401</v>
      </c>
      <c r="T2953" s="9">
        <f>(((Table1[[#This Row],[deadline]]/60)/60)/24)+DATE(1970,1,1)+(-5/24)</f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1">
        <f>Table1[[#This Row],[pledged]]/Table1[[#This Row],[goal]]</f>
        <v>8.0250000000000002E-2</v>
      </c>
      <c r="P2954">
        <f>ROUND(Table1[[#This Row],[pledged]]/Table1[[#This Row],[backers_count]],0)</f>
        <v>201</v>
      </c>
      <c r="Q2954" t="str">
        <f>LEFT(Table1[[#This Row],[Category and Sub-Category]],FIND("/",Table1[[#This Row],[Category and Sub-Category]])-1)</f>
        <v>theater</v>
      </c>
      <c r="R2954" t="str">
        <f>RIGHT(Table1[[#This Row],[Category and Sub-Category]],LEN(Table1[[#This Row],[Category and Sub-Category]])-FIND("/",Table1[[#This Row],[Category and Sub-Category]]))</f>
        <v>spaces</v>
      </c>
      <c r="S2954" s="9">
        <f>(((Table1[[#This Row],[launched_at]]/60)/60)/24)+DATE(1970,1,1)+(-5/24)</f>
        <v>42628.481932870367</v>
      </c>
      <c r="T2954" s="9">
        <f>(((Table1[[#This Row],[deadline]]/60)/60)/24)+DATE(1970,1,1)+(-5/24)</f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1">
        <f>Table1[[#This Row],[pledged]]/Table1[[#This Row],[goal]]</f>
        <v>1.5125E-3</v>
      </c>
      <c r="P2955">
        <f>ROUND(Table1[[#This Row],[pledged]]/Table1[[#This Row],[backers_count]],0)</f>
        <v>202</v>
      </c>
      <c r="Q2955" t="str">
        <f>LEFT(Table1[[#This Row],[Category and Sub-Category]],FIND("/",Table1[[#This Row],[Category and Sub-Category]])-1)</f>
        <v>theater</v>
      </c>
      <c r="R2955" t="str">
        <f>RIGHT(Table1[[#This Row],[Category and Sub-Category]],LEN(Table1[[#This Row],[Category and Sub-Category]])-FIND("/",Table1[[#This Row],[Category and Sub-Category]]))</f>
        <v>spaces</v>
      </c>
      <c r="S2955" s="9">
        <f>(((Table1[[#This Row],[launched_at]]/60)/60)/24)+DATE(1970,1,1)+(-5/24)</f>
        <v>42255.583576388883</v>
      </c>
      <c r="T2955" s="9">
        <f>(((Table1[[#This Row],[deadline]]/60)/60)/24)+DATE(1970,1,1)+(-5/24)</f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1">
        <f>Table1[[#This Row],[pledged]]/Table1[[#This Row],[goal]]</f>
        <v>0</v>
      </c>
      <c r="P2956" t="e">
        <f>ROUND(Table1[[#This Row],[pledged]]/Table1[[#This Row],[backers_count]],0)</f>
        <v>#DIV/0!</v>
      </c>
      <c r="Q2956" t="str">
        <f>LEFT(Table1[[#This Row],[Category and Sub-Category]],FIND("/",Table1[[#This Row],[Category and Sub-Category]])-1)</f>
        <v>theater</v>
      </c>
      <c r="R2956" t="str">
        <f>RIGHT(Table1[[#This Row],[Category and Sub-Category]],LEN(Table1[[#This Row],[Category and Sub-Category]])-FIND("/",Table1[[#This Row],[Category and Sub-Category]]))</f>
        <v>spaces</v>
      </c>
      <c r="S2956" s="9">
        <f>(((Table1[[#This Row],[launched_at]]/60)/60)/24)+DATE(1970,1,1)+(-5/24)</f>
        <v>42790.375034722216</v>
      </c>
      <c r="T2956" s="9">
        <f>(((Table1[[#This Row],[deadline]]/60)/60)/24)+DATE(1970,1,1)+(-5/24)</f>
        <v>42810.333368055559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1">
        <f>Table1[[#This Row],[pledged]]/Table1[[#This Row],[goal]]</f>
        <v>0.59583333333333333</v>
      </c>
      <c r="P2957">
        <f>ROUND(Table1[[#This Row],[pledged]]/Table1[[#This Row],[backers_count]],0)</f>
        <v>65</v>
      </c>
      <c r="Q2957" t="str">
        <f>LEFT(Table1[[#This Row],[Category and Sub-Category]],FIND("/",Table1[[#This Row],[Category and Sub-Category]])-1)</f>
        <v>theater</v>
      </c>
      <c r="R2957" t="str">
        <f>RIGHT(Table1[[#This Row],[Category and Sub-Category]],LEN(Table1[[#This Row],[Category and Sub-Category]])-FIND("/",Table1[[#This Row],[Category and Sub-Category]]))</f>
        <v>spaces</v>
      </c>
      <c r="S2957" s="9">
        <f>(((Table1[[#This Row],[launched_at]]/60)/60)/24)+DATE(1970,1,1)+(-5/24)</f>
        <v>42141.532974537033</v>
      </c>
      <c r="T2957" s="9">
        <f>(((Table1[[#This Row],[deadline]]/60)/60)/24)+DATE(1970,1,1)+(-5/24)</f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1">
        <f>Table1[[#This Row],[pledged]]/Table1[[#This Row],[goal]]</f>
        <v>0.16734177215189874</v>
      </c>
      <c r="P2958">
        <f>ROUND(Table1[[#This Row],[pledged]]/Table1[[#This Row],[backers_count]],0)</f>
        <v>66</v>
      </c>
      <c r="Q2958" t="str">
        <f>LEFT(Table1[[#This Row],[Category and Sub-Category]],FIND("/",Table1[[#This Row],[Category and Sub-Category]])-1)</f>
        <v>theater</v>
      </c>
      <c r="R2958" t="str">
        <f>RIGHT(Table1[[#This Row],[Category and Sub-Category]],LEN(Table1[[#This Row],[Category and Sub-Category]])-FIND("/",Table1[[#This Row],[Category and Sub-Category]]))</f>
        <v>spaces</v>
      </c>
      <c r="S2958" s="9">
        <f>(((Table1[[#This Row],[launched_at]]/60)/60)/24)+DATE(1970,1,1)+(-5/24)</f>
        <v>42464.750578703701</v>
      </c>
      <c r="T2958" s="9">
        <f>(((Table1[[#This Row],[deadline]]/60)/60)/24)+DATE(1970,1,1)+(-5/24)</f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1">
        <f>Table1[[#This Row],[pledged]]/Table1[[#This Row],[goal]]</f>
        <v>1.8666666666666668E-2</v>
      </c>
      <c r="P2959">
        <f>ROUND(Table1[[#This Row],[pledged]]/Table1[[#This Row],[backers_count]],0)</f>
        <v>93</v>
      </c>
      <c r="Q2959" t="str">
        <f>LEFT(Table1[[#This Row],[Category and Sub-Category]],FIND("/",Table1[[#This Row],[Category and Sub-Category]])-1)</f>
        <v>theater</v>
      </c>
      <c r="R2959" t="str">
        <f>RIGHT(Table1[[#This Row],[Category and Sub-Category]],LEN(Table1[[#This Row],[Category and Sub-Category]])-FIND("/",Table1[[#This Row],[Category and Sub-Category]]))</f>
        <v>spaces</v>
      </c>
      <c r="S2959" s="9">
        <f>(((Table1[[#This Row],[launched_at]]/60)/60)/24)+DATE(1970,1,1)+(-5/24)</f>
        <v>42030.80291666666</v>
      </c>
      <c r="T2959" s="9">
        <f>(((Table1[[#This Row],[deadline]]/60)/60)/24)+DATE(1970,1,1)+(-5/24)</f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1">
        <f>Table1[[#This Row],[pledged]]/Table1[[#This Row],[goal]]</f>
        <v>0</v>
      </c>
      <c r="P2960" t="e">
        <f>ROUND(Table1[[#This Row],[pledged]]/Table1[[#This Row],[backers_count]],0)</f>
        <v>#DIV/0!</v>
      </c>
      <c r="Q2960" t="str">
        <f>LEFT(Table1[[#This Row],[Category and Sub-Category]],FIND("/",Table1[[#This Row],[Category and Sub-Category]])-1)</f>
        <v>theater</v>
      </c>
      <c r="R2960" t="str">
        <f>RIGHT(Table1[[#This Row],[Category and Sub-Category]],LEN(Table1[[#This Row],[Category and Sub-Category]])-FIND("/",Table1[[#This Row],[Category and Sub-Category]]))</f>
        <v>spaces</v>
      </c>
      <c r="S2960" s="9">
        <f>(((Table1[[#This Row],[launched_at]]/60)/60)/24)+DATE(1970,1,1)+(-5/24)</f>
        <v>42438.570798611108</v>
      </c>
      <c r="T2960" s="9">
        <f>(((Table1[[#This Row],[deadline]]/60)/60)/24)+DATE(1970,1,1)+(-5/24)</f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1">
        <f>Table1[[#This Row],[pledged]]/Table1[[#This Row],[goal]]</f>
        <v>0</v>
      </c>
      <c r="P2961" t="e">
        <f>ROUND(Table1[[#This Row],[pledged]]/Table1[[#This Row],[backers_count]],0)</f>
        <v>#DIV/0!</v>
      </c>
      <c r="Q2961" t="str">
        <f>LEFT(Table1[[#This Row],[Category and Sub-Category]],FIND("/",Table1[[#This Row],[Category and Sub-Category]])-1)</f>
        <v>theater</v>
      </c>
      <c r="R2961" t="str">
        <f>RIGHT(Table1[[#This Row],[Category and Sub-Category]],LEN(Table1[[#This Row],[Category and Sub-Category]])-FIND("/",Table1[[#This Row],[Category and Sub-Category]]))</f>
        <v>spaces</v>
      </c>
      <c r="S2961" s="9">
        <f>(((Table1[[#This Row],[launched_at]]/60)/60)/24)+DATE(1970,1,1)+(-5/24)</f>
        <v>42497.800057870372</v>
      </c>
      <c r="T2961" s="9">
        <f>(((Table1[[#This Row],[deadline]]/60)/60)/24)+DATE(1970,1,1)+(-5/24)</f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1">
        <f>Table1[[#This Row],[pledged]]/Table1[[#This Row],[goal]]</f>
        <v>0</v>
      </c>
      <c r="P2962" t="e">
        <f>ROUND(Table1[[#This Row],[pledged]]/Table1[[#This Row],[backers_count]],0)</f>
        <v>#DIV/0!</v>
      </c>
      <c r="Q2962" t="str">
        <f>LEFT(Table1[[#This Row],[Category and Sub-Category]],FIND("/",Table1[[#This Row],[Category and Sub-Category]])-1)</f>
        <v>theater</v>
      </c>
      <c r="R2962" t="str">
        <f>RIGHT(Table1[[#This Row],[Category and Sub-Category]],LEN(Table1[[#This Row],[Category and Sub-Category]])-FIND("/",Table1[[#This Row],[Category and Sub-Category]]))</f>
        <v>spaces</v>
      </c>
      <c r="S2962" s="9">
        <f>(((Table1[[#This Row],[launched_at]]/60)/60)/24)+DATE(1970,1,1)+(-5/24)</f>
        <v>41863.54887731481</v>
      </c>
      <c r="T2962" s="9">
        <f>(((Table1[[#This Row],[deadline]]/60)/60)/24)+DATE(1970,1,1)+(-5/24)</f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1">
        <f>Table1[[#This Row],[pledged]]/Table1[[#This Row],[goal]]</f>
        <v>1.0962000000000001</v>
      </c>
      <c r="P2963">
        <f>ROUND(Table1[[#This Row],[pledged]]/Table1[[#This Row],[backers_count]],0)</f>
        <v>51</v>
      </c>
      <c r="Q2963" t="str">
        <f>LEFT(Table1[[#This Row],[Category and Sub-Category]],FIND("/",Table1[[#This Row],[Category and Sub-Category]])-1)</f>
        <v>theater</v>
      </c>
      <c r="R2963" t="str">
        <f>RIGHT(Table1[[#This Row],[Category and Sub-Category]],LEN(Table1[[#This Row],[Category and Sub-Category]])-FIND("/",Table1[[#This Row],[Category and Sub-Category]]))</f>
        <v>plays</v>
      </c>
      <c r="S2963" s="9">
        <f>(((Table1[[#This Row],[launched_at]]/60)/60)/24)+DATE(1970,1,1)+(-5/24)</f>
        <v>42061.004155092589</v>
      </c>
      <c r="T2963" s="9">
        <f>(((Table1[[#This Row],[deadline]]/60)/60)/24)+DATE(1970,1,1)+(-5/24)</f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1">
        <f>Table1[[#This Row],[pledged]]/Table1[[#This Row],[goal]]</f>
        <v>1.218</v>
      </c>
      <c r="P2964">
        <f>ROUND(Table1[[#This Row],[pledged]]/Table1[[#This Row],[backers_count]],0)</f>
        <v>61</v>
      </c>
      <c r="Q2964" t="str">
        <f>LEFT(Table1[[#This Row],[Category and Sub-Category]],FIND("/",Table1[[#This Row],[Category and Sub-Category]])-1)</f>
        <v>theater</v>
      </c>
      <c r="R2964" t="str">
        <f>RIGHT(Table1[[#This Row],[Category and Sub-Category]],LEN(Table1[[#This Row],[Category and Sub-Category]])-FIND("/",Table1[[#This Row],[Category and Sub-Category]]))</f>
        <v>plays</v>
      </c>
      <c r="S2964" s="9">
        <f>(((Table1[[#This Row],[launched_at]]/60)/60)/24)+DATE(1970,1,1)+(-5/24)</f>
        <v>42036.035949074074</v>
      </c>
      <c r="T2964" s="9">
        <f>(((Table1[[#This Row],[deadline]]/60)/60)/24)+DATE(1970,1,1)+(-5/24)</f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1">
        <f>Table1[[#This Row],[pledged]]/Table1[[#This Row],[goal]]</f>
        <v>1.0685</v>
      </c>
      <c r="P2965">
        <f>ROUND(Table1[[#This Row],[pledged]]/Table1[[#This Row],[backers_count]],0)</f>
        <v>109</v>
      </c>
      <c r="Q2965" t="str">
        <f>LEFT(Table1[[#This Row],[Category and Sub-Category]],FIND("/",Table1[[#This Row],[Category and Sub-Category]])-1)</f>
        <v>theater</v>
      </c>
      <c r="R2965" t="str">
        <f>RIGHT(Table1[[#This Row],[Category and Sub-Category]],LEN(Table1[[#This Row],[Category and Sub-Category]])-FIND("/",Table1[[#This Row],[Category and Sub-Category]]))</f>
        <v>plays</v>
      </c>
      <c r="S2965" s="9">
        <f>(((Table1[[#This Row],[launched_at]]/60)/60)/24)+DATE(1970,1,1)+(-5/24)</f>
        <v>42157.26185185185</v>
      </c>
      <c r="T2965" s="9">
        <f>(((Table1[[#This Row],[deadline]]/60)/60)/24)+DATE(1970,1,1)+(-5/24)</f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1">
        <f>Table1[[#This Row],[pledged]]/Table1[[#This Row],[goal]]</f>
        <v>1.0071379999999999</v>
      </c>
      <c r="P2966">
        <f>ROUND(Table1[[#This Row],[pledged]]/Table1[[#This Row],[backers_count]],0)</f>
        <v>26</v>
      </c>
      <c r="Q2966" t="str">
        <f>LEFT(Table1[[#This Row],[Category and Sub-Category]],FIND("/",Table1[[#This Row],[Category and Sub-Category]])-1)</f>
        <v>theater</v>
      </c>
      <c r="R2966" t="str">
        <f>RIGHT(Table1[[#This Row],[Category and Sub-Category]],LEN(Table1[[#This Row],[Category and Sub-Category]])-FIND("/",Table1[[#This Row],[Category and Sub-Category]]))</f>
        <v>plays</v>
      </c>
      <c r="S2966" s="9">
        <f>(((Table1[[#This Row],[launched_at]]/60)/60)/24)+DATE(1970,1,1)+(-5/24)</f>
        <v>41827.701608796291</v>
      </c>
      <c r="T2966" s="9">
        <f>(((Table1[[#This Row],[deadline]]/60)/60)/24)+DATE(1970,1,1)+(-5/24)</f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1">
        <f>Table1[[#This Row],[pledged]]/Table1[[#This Row],[goal]]</f>
        <v>1.0900000000000001</v>
      </c>
      <c r="P2967">
        <f>ROUND(Table1[[#This Row],[pledged]]/Table1[[#This Row],[backers_count]],0)</f>
        <v>42</v>
      </c>
      <c r="Q2967" t="str">
        <f>LEFT(Table1[[#This Row],[Category and Sub-Category]],FIND("/",Table1[[#This Row],[Category and Sub-Category]])-1)</f>
        <v>theater</v>
      </c>
      <c r="R2967" t="str">
        <f>RIGHT(Table1[[#This Row],[Category and Sub-Category]],LEN(Table1[[#This Row],[Category and Sub-Category]])-FIND("/",Table1[[#This Row],[Category and Sub-Category]]))</f>
        <v>plays</v>
      </c>
      <c r="S2967" s="9">
        <f>(((Table1[[#This Row],[launched_at]]/60)/60)/24)+DATE(1970,1,1)+(-5/24)</f>
        <v>42162.521215277775</v>
      </c>
      <c r="T2967" s="9">
        <f>(((Table1[[#This Row],[deadline]]/60)/60)/24)+DATE(1970,1,1)+(-5/24)</f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1">
        <f>Table1[[#This Row],[pledged]]/Table1[[#This Row],[goal]]</f>
        <v>1.1363000000000001</v>
      </c>
      <c r="P2968">
        <f>ROUND(Table1[[#This Row],[pledged]]/Table1[[#This Row],[backers_count]],0)</f>
        <v>89</v>
      </c>
      <c r="Q2968" t="str">
        <f>LEFT(Table1[[#This Row],[Category and Sub-Category]],FIND("/",Table1[[#This Row],[Category and Sub-Category]])-1)</f>
        <v>theater</v>
      </c>
      <c r="R2968" t="str">
        <f>RIGHT(Table1[[#This Row],[Category and Sub-Category]],LEN(Table1[[#This Row],[Category and Sub-Category]])-FIND("/",Table1[[#This Row],[Category and Sub-Category]]))</f>
        <v>plays</v>
      </c>
      <c r="S2968" s="9">
        <f>(((Table1[[#This Row],[launched_at]]/60)/60)/24)+DATE(1970,1,1)+(-5/24)</f>
        <v>42233.530231481483</v>
      </c>
      <c r="T2968" s="9">
        <f>(((Table1[[#This Row],[deadline]]/60)/60)/24)+DATE(1970,1,1)+(-5/24)</f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1">
        <f>Table1[[#This Row],[pledged]]/Table1[[#This Row],[goal]]</f>
        <v>1.1392</v>
      </c>
      <c r="P2969">
        <f>ROUND(Table1[[#This Row],[pledged]]/Table1[[#This Row],[backers_count]],0)</f>
        <v>80</v>
      </c>
      <c r="Q2969" t="str">
        <f>LEFT(Table1[[#This Row],[Category and Sub-Category]],FIND("/",Table1[[#This Row],[Category and Sub-Category]])-1)</f>
        <v>theater</v>
      </c>
      <c r="R2969" t="str">
        <f>RIGHT(Table1[[#This Row],[Category and Sub-Category]],LEN(Table1[[#This Row],[Category and Sub-Category]])-FIND("/",Table1[[#This Row],[Category and Sub-Category]]))</f>
        <v>plays</v>
      </c>
      <c r="S2969" s="9">
        <f>(((Table1[[#This Row],[launched_at]]/60)/60)/24)+DATE(1970,1,1)+(-5/24)</f>
        <v>42041.989490740736</v>
      </c>
      <c r="T2969" s="9">
        <f>(((Table1[[#This Row],[deadline]]/60)/60)/24)+DATE(1970,1,1)+(-5/24)</f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1">
        <f>Table1[[#This Row],[pledged]]/Table1[[#This Row],[goal]]</f>
        <v>1.06</v>
      </c>
      <c r="P2970">
        <f>ROUND(Table1[[#This Row],[pledged]]/Table1[[#This Row],[backers_count]],0)</f>
        <v>79</v>
      </c>
      <c r="Q2970" t="str">
        <f>LEFT(Table1[[#This Row],[Category and Sub-Category]],FIND("/",Table1[[#This Row],[Category and Sub-Category]])-1)</f>
        <v>theater</v>
      </c>
      <c r="R2970" t="str">
        <f>RIGHT(Table1[[#This Row],[Category and Sub-Category]],LEN(Table1[[#This Row],[Category and Sub-Category]])-FIND("/",Table1[[#This Row],[Category and Sub-Category]]))</f>
        <v>plays</v>
      </c>
      <c r="S2970" s="9">
        <f>(((Table1[[#This Row],[launched_at]]/60)/60)/24)+DATE(1970,1,1)+(-5/24)</f>
        <v>42585.315509259257</v>
      </c>
      <c r="T2970" s="9">
        <f>(((Table1[[#This Row],[deadline]]/60)/60)/24)+DATE(1970,1,1)+(-5/24)</f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1">
        <f>Table1[[#This Row],[pledged]]/Table1[[#This Row],[goal]]</f>
        <v>1.625</v>
      </c>
      <c r="P2971">
        <f>ROUND(Table1[[#This Row],[pledged]]/Table1[[#This Row],[backers_count]],0)</f>
        <v>96</v>
      </c>
      <c r="Q2971" t="str">
        <f>LEFT(Table1[[#This Row],[Category and Sub-Category]],FIND("/",Table1[[#This Row],[Category and Sub-Category]])-1)</f>
        <v>theater</v>
      </c>
      <c r="R2971" t="str">
        <f>RIGHT(Table1[[#This Row],[Category and Sub-Category]],LEN(Table1[[#This Row],[Category and Sub-Category]])-FIND("/",Table1[[#This Row],[Category and Sub-Category]]))</f>
        <v>plays</v>
      </c>
      <c r="S2971" s="9">
        <f>(((Table1[[#This Row],[launched_at]]/60)/60)/24)+DATE(1970,1,1)+(-5/24)</f>
        <v>42097.578159722216</v>
      </c>
      <c r="T2971" s="9">
        <f>(((Table1[[#This Row],[deadline]]/60)/60)/24)+DATE(1970,1,1)+(-5/24)</f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1">
        <f>Table1[[#This Row],[pledged]]/Table1[[#This Row],[goal]]</f>
        <v>1.06</v>
      </c>
      <c r="P2972">
        <f>ROUND(Table1[[#This Row],[pledged]]/Table1[[#This Row],[backers_count]],0)</f>
        <v>70</v>
      </c>
      <c r="Q2972" t="str">
        <f>LEFT(Table1[[#This Row],[Category and Sub-Category]],FIND("/",Table1[[#This Row],[Category and Sub-Category]])-1)</f>
        <v>theater</v>
      </c>
      <c r="R2972" t="str">
        <f>RIGHT(Table1[[#This Row],[Category and Sub-Category]],LEN(Table1[[#This Row],[Category and Sub-Category]])-FIND("/",Table1[[#This Row],[Category and Sub-Category]]))</f>
        <v>plays</v>
      </c>
      <c r="S2972" s="9">
        <f>(((Table1[[#This Row],[launched_at]]/60)/60)/24)+DATE(1970,1,1)+(-5/24)</f>
        <v>41808.461238425924</v>
      </c>
      <c r="T2972" s="9">
        <f>(((Table1[[#This Row],[deadline]]/60)/60)/24)+DATE(1970,1,1)+(-5/24)</f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1">
        <f>Table1[[#This Row],[pledged]]/Table1[[#This Row],[goal]]</f>
        <v>1.0015624999999999</v>
      </c>
      <c r="P2973">
        <f>ROUND(Table1[[#This Row],[pledged]]/Table1[[#This Row],[backers_count]],0)</f>
        <v>75</v>
      </c>
      <c r="Q2973" t="str">
        <f>LEFT(Table1[[#This Row],[Category and Sub-Category]],FIND("/",Table1[[#This Row],[Category and Sub-Category]])-1)</f>
        <v>theater</v>
      </c>
      <c r="R2973" t="str">
        <f>RIGHT(Table1[[#This Row],[Category and Sub-Category]],LEN(Table1[[#This Row],[Category and Sub-Category]])-FIND("/",Table1[[#This Row],[Category and Sub-Category]]))</f>
        <v>plays</v>
      </c>
      <c r="S2973" s="9">
        <f>(((Table1[[#This Row],[launched_at]]/60)/60)/24)+DATE(1970,1,1)+(-5/24)</f>
        <v>41852.449976851851</v>
      </c>
      <c r="T2973" s="9">
        <f>(((Table1[[#This Row],[deadline]]/60)/60)/24)+DATE(1970,1,1)+(-5/24)</f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1">
        <f>Table1[[#This Row],[pledged]]/Table1[[#This Row],[goal]]</f>
        <v>1.0535000000000001</v>
      </c>
      <c r="P2974">
        <f>ROUND(Table1[[#This Row],[pledged]]/Table1[[#This Row],[backers_count]],0)</f>
        <v>124</v>
      </c>
      <c r="Q2974" t="str">
        <f>LEFT(Table1[[#This Row],[Category and Sub-Category]],FIND("/",Table1[[#This Row],[Category and Sub-Category]])-1)</f>
        <v>theater</v>
      </c>
      <c r="R2974" t="str">
        <f>RIGHT(Table1[[#This Row],[Category and Sub-Category]],LEN(Table1[[#This Row],[Category and Sub-Category]])-FIND("/",Table1[[#This Row],[Category and Sub-Category]]))</f>
        <v>plays</v>
      </c>
      <c r="S2974" s="9">
        <f>(((Table1[[#This Row],[launched_at]]/60)/60)/24)+DATE(1970,1,1)+(-5/24)</f>
        <v>42693.90185185185</v>
      </c>
      <c r="T2974" s="9">
        <f>(((Table1[[#This Row],[deadline]]/60)/60)/24)+DATE(1970,1,1)+(-5/24)</f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1">
        <f>Table1[[#This Row],[pledged]]/Table1[[#This Row],[goal]]</f>
        <v>1.748</v>
      </c>
      <c r="P2975">
        <f>ROUND(Table1[[#This Row],[pledged]]/Table1[[#This Row],[backers_count]],0)</f>
        <v>265</v>
      </c>
      <c r="Q2975" t="str">
        <f>LEFT(Table1[[#This Row],[Category and Sub-Category]],FIND("/",Table1[[#This Row],[Category and Sub-Category]])-1)</f>
        <v>theater</v>
      </c>
      <c r="R2975" t="str">
        <f>RIGHT(Table1[[#This Row],[Category and Sub-Category]],LEN(Table1[[#This Row],[Category and Sub-Category]])-FIND("/",Table1[[#This Row],[Category and Sub-Category]]))</f>
        <v>plays</v>
      </c>
      <c r="S2975" s="9">
        <f>(((Table1[[#This Row],[launched_at]]/60)/60)/24)+DATE(1970,1,1)+(-5/24)</f>
        <v>42341.610046296293</v>
      </c>
      <c r="T2975" s="9">
        <f>(((Table1[[#This Row],[deadline]]/60)/60)/24)+DATE(1970,1,1)+(-5/24)</f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1">
        <f>Table1[[#This Row],[pledged]]/Table1[[#This Row],[goal]]</f>
        <v>1.02</v>
      </c>
      <c r="P2976">
        <f>ROUND(Table1[[#This Row],[pledged]]/Table1[[#This Row],[backers_count]],0)</f>
        <v>59</v>
      </c>
      <c r="Q2976" t="str">
        <f>LEFT(Table1[[#This Row],[Category and Sub-Category]],FIND("/",Table1[[#This Row],[Category and Sub-Category]])-1)</f>
        <v>theater</v>
      </c>
      <c r="R2976" t="str">
        <f>RIGHT(Table1[[#This Row],[Category and Sub-Category]],LEN(Table1[[#This Row],[Category and Sub-Category]])-FIND("/",Table1[[#This Row],[Category and Sub-Category]]))</f>
        <v>plays</v>
      </c>
      <c r="S2976" s="9">
        <f>(((Table1[[#This Row],[launched_at]]/60)/60)/24)+DATE(1970,1,1)+(-5/24)</f>
        <v>41879.852673611109</v>
      </c>
      <c r="T2976" s="9">
        <f>(((Table1[[#This Row],[deadline]]/60)/60)/24)+DATE(1970,1,1)+(-5/24)</f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1">
        <f>Table1[[#This Row],[pledged]]/Table1[[#This Row],[goal]]</f>
        <v>1.00125</v>
      </c>
      <c r="P2977">
        <f>ROUND(Table1[[#This Row],[pledged]]/Table1[[#This Row],[backers_count]],0)</f>
        <v>71</v>
      </c>
      <c r="Q2977" t="str">
        <f>LEFT(Table1[[#This Row],[Category and Sub-Category]],FIND("/",Table1[[#This Row],[Category and Sub-Category]])-1)</f>
        <v>theater</v>
      </c>
      <c r="R2977" t="str">
        <f>RIGHT(Table1[[#This Row],[Category and Sub-Category]],LEN(Table1[[#This Row],[Category and Sub-Category]])-FIND("/",Table1[[#This Row],[Category and Sub-Category]]))</f>
        <v>plays</v>
      </c>
      <c r="S2977" s="9">
        <f>(((Table1[[#This Row],[launched_at]]/60)/60)/24)+DATE(1970,1,1)+(-5/24)</f>
        <v>41941.475532407407</v>
      </c>
      <c r="T2977" s="9">
        <f>(((Table1[[#This Row],[deadline]]/60)/60)/24)+DATE(1970,1,1)+(-5/24)</f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1">
        <f>Table1[[#This Row],[pledged]]/Table1[[#This Row],[goal]]</f>
        <v>1.7142857142857142</v>
      </c>
      <c r="P2978">
        <f>ROUND(Table1[[#This Row],[pledged]]/Table1[[#This Row],[backers_count]],0)</f>
        <v>9</v>
      </c>
      <c r="Q2978" t="str">
        <f>LEFT(Table1[[#This Row],[Category and Sub-Category]],FIND("/",Table1[[#This Row],[Category and Sub-Category]])-1)</f>
        <v>theater</v>
      </c>
      <c r="R2978" t="str">
        <f>RIGHT(Table1[[#This Row],[Category and Sub-Category]],LEN(Table1[[#This Row],[Category and Sub-Category]])-FIND("/",Table1[[#This Row],[Category and Sub-Category]]))</f>
        <v>plays</v>
      </c>
      <c r="S2978" s="9">
        <f>(((Table1[[#This Row],[launched_at]]/60)/60)/24)+DATE(1970,1,1)+(-5/24)</f>
        <v>42425.522337962961</v>
      </c>
      <c r="T2978" s="9">
        <f>(((Table1[[#This Row],[deadline]]/60)/60)/24)+DATE(1970,1,1)+(-5/24)</f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1">
        <f>Table1[[#This Row],[pledged]]/Table1[[#This Row],[goal]]</f>
        <v>1.1356666666666666</v>
      </c>
      <c r="P2979">
        <f>ROUND(Table1[[#This Row],[pledged]]/Table1[[#This Row],[backers_count]],0)</f>
        <v>114</v>
      </c>
      <c r="Q2979" t="str">
        <f>LEFT(Table1[[#This Row],[Category and Sub-Category]],FIND("/",Table1[[#This Row],[Category and Sub-Category]])-1)</f>
        <v>theater</v>
      </c>
      <c r="R2979" t="str">
        <f>RIGHT(Table1[[#This Row],[Category and Sub-Category]],LEN(Table1[[#This Row],[Category and Sub-Category]])-FIND("/",Table1[[#This Row],[Category and Sub-Category]]))</f>
        <v>plays</v>
      </c>
      <c r="S2979" s="9">
        <f>(((Table1[[#This Row],[launched_at]]/60)/60)/24)+DATE(1970,1,1)+(-5/24)</f>
        <v>42026.672847222224</v>
      </c>
      <c r="T2979" s="9">
        <f>(((Table1[[#This Row],[deadline]]/60)/60)/24)+DATE(1970,1,1)+(-5/24)</f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1">
        <f>Table1[[#This Row],[pledged]]/Table1[[#This Row],[goal]]</f>
        <v>1.2946666666666666</v>
      </c>
      <c r="P2980">
        <f>ROUND(Table1[[#This Row],[pledged]]/Table1[[#This Row],[backers_count]],0)</f>
        <v>61</v>
      </c>
      <c r="Q2980" t="str">
        <f>LEFT(Table1[[#This Row],[Category and Sub-Category]],FIND("/",Table1[[#This Row],[Category and Sub-Category]])-1)</f>
        <v>theater</v>
      </c>
      <c r="R2980" t="str">
        <f>RIGHT(Table1[[#This Row],[Category and Sub-Category]],LEN(Table1[[#This Row],[Category and Sub-Category]])-FIND("/",Table1[[#This Row],[Category and Sub-Category]]))</f>
        <v>plays</v>
      </c>
      <c r="S2980" s="9">
        <f>(((Table1[[#This Row],[launched_at]]/60)/60)/24)+DATE(1970,1,1)+(-5/24)</f>
        <v>41922.432256944441</v>
      </c>
      <c r="T2980" s="9">
        <f>(((Table1[[#This Row],[deadline]]/60)/60)/24)+DATE(1970,1,1)+(-5/24)</f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>Table1[[#This Row],[pledged]]/Table1[[#This Row],[goal]]</f>
        <v>1.014</v>
      </c>
      <c r="P2981">
        <f>ROUND(Table1[[#This Row],[pledged]]/Table1[[#This Row],[backers_count]],0)</f>
        <v>110</v>
      </c>
      <c r="Q2981" t="str">
        <f>LEFT(Table1[[#This Row],[Category and Sub-Category]],FIND("/",Table1[[#This Row],[Category and Sub-Category]])-1)</f>
        <v>theater</v>
      </c>
      <c r="R2981" t="str">
        <f>RIGHT(Table1[[#This Row],[Category and Sub-Category]],LEN(Table1[[#This Row],[Category and Sub-Category]])-FIND("/",Table1[[#This Row],[Category and Sub-Category]]))</f>
        <v>plays</v>
      </c>
      <c r="S2981" s="9">
        <f>(((Table1[[#This Row],[launched_at]]/60)/60)/24)+DATE(1970,1,1)+(-5/24)</f>
        <v>41993.616006944438</v>
      </c>
      <c r="T2981" s="9">
        <f>(((Table1[[#This Row],[deadline]]/60)/60)/24)+DATE(1970,1,1)+(-5/24)</f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1">
        <f>Table1[[#This Row],[pledged]]/Table1[[#This Row],[goal]]</f>
        <v>1.0916666666666666</v>
      </c>
      <c r="P2982">
        <f>ROUND(Table1[[#This Row],[pledged]]/Table1[[#This Row],[backers_count]],0)</f>
        <v>136</v>
      </c>
      <c r="Q2982" t="str">
        <f>LEFT(Table1[[#This Row],[Category and Sub-Category]],FIND("/",Table1[[#This Row],[Category and Sub-Category]])-1)</f>
        <v>theater</v>
      </c>
      <c r="R2982" t="str">
        <f>RIGHT(Table1[[#This Row],[Category and Sub-Category]],LEN(Table1[[#This Row],[Category and Sub-Category]])-FIND("/",Table1[[#This Row],[Category and Sub-Category]]))</f>
        <v>plays</v>
      </c>
      <c r="S2982" s="9">
        <f>(((Table1[[#This Row],[launched_at]]/60)/60)/24)+DATE(1970,1,1)+(-5/24)</f>
        <v>42219.70752314815</v>
      </c>
      <c r="T2982" s="9">
        <f>(((Table1[[#This Row],[deadline]]/60)/60)/24)+DATE(1970,1,1)+(-5/24)</f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1">
        <f>Table1[[#This Row],[pledged]]/Table1[[#This Row],[goal]]</f>
        <v>1.28925</v>
      </c>
      <c r="P2983">
        <f>ROUND(Table1[[#This Row],[pledged]]/Table1[[#This Row],[backers_count]],0)</f>
        <v>53</v>
      </c>
      <c r="Q2983" t="str">
        <f>LEFT(Table1[[#This Row],[Category and Sub-Category]],FIND("/",Table1[[#This Row],[Category and Sub-Category]])-1)</f>
        <v>theater</v>
      </c>
      <c r="R2983" t="str">
        <f>RIGHT(Table1[[#This Row],[Category and Sub-Category]],LEN(Table1[[#This Row],[Category and Sub-Category]])-FIND("/",Table1[[#This Row],[Category and Sub-Category]]))</f>
        <v>spaces</v>
      </c>
      <c r="S2983" s="9">
        <f>(((Table1[[#This Row],[launched_at]]/60)/60)/24)+DATE(1970,1,1)+(-5/24)</f>
        <v>42225.351342592585</v>
      </c>
      <c r="T2983" s="9">
        <f>(((Table1[[#This Row],[deadline]]/60)/60)/24)+DATE(1970,1,1)+(-5/24)</f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1">
        <f>Table1[[#This Row],[pledged]]/Table1[[#This Row],[goal]]</f>
        <v>1.0206</v>
      </c>
      <c r="P2984">
        <f>ROUND(Table1[[#This Row],[pledged]]/Table1[[#This Row],[backers_count]],0)</f>
        <v>86</v>
      </c>
      <c r="Q2984" t="str">
        <f>LEFT(Table1[[#This Row],[Category and Sub-Category]],FIND("/",Table1[[#This Row],[Category and Sub-Category]])-1)</f>
        <v>theater</v>
      </c>
      <c r="R2984" t="str">
        <f>RIGHT(Table1[[#This Row],[Category and Sub-Category]],LEN(Table1[[#This Row],[Category and Sub-Category]])-FIND("/",Table1[[#This Row],[Category and Sub-Category]]))</f>
        <v>spaces</v>
      </c>
      <c r="S2984" s="9">
        <f>(((Table1[[#This Row],[launched_at]]/60)/60)/24)+DATE(1970,1,1)+(-5/24)</f>
        <v>42381.478506944441</v>
      </c>
      <c r="T2984" s="9">
        <f>(((Table1[[#This Row],[deadline]]/60)/60)/24)+DATE(1970,1,1)+(-5/24)</f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1">
        <f>Table1[[#This Row],[pledged]]/Table1[[#This Row],[goal]]</f>
        <v>1.465395775862069</v>
      </c>
      <c r="P2985">
        <f>ROUND(Table1[[#This Row],[pledged]]/Table1[[#This Row],[backers_count]],0)</f>
        <v>155</v>
      </c>
      <c r="Q2985" t="str">
        <f>LEFT(Table1[[#This Row],[Category and Sub-Category]],FIND("/",Table1[[#This Row],[Category and Sub-Category]])-1)</f>
        <v>theater</v>
      </c>
      <c r="R2985" t="str">
        <f>RIGHT(Table1[[#This Row],[Category and Sub-Category]],LEN(Table1[[#This Row],[Category and Sub-Category]])-FIND("/",Table1[[#This Row],[Category and Sub-Category]]))</f>
        <v>spaces</v>
      </c>
      <c r="S2985" s="9">
        <f>(((Table1[[#This Row],[launched_at]]/60)/60)/24)+DATE(1970,1,1)+(-5/24)</f>
        <v>41894.424027777779</v>
      </c>
      <c r="T2985" s="9">
        <f>(((Table1[[#This Row],[deadline]]/60)/60)/24)+DATE(1970,1,1)+(-5/24)</f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1">
        <f>Table1[[#This Row],[pledged]]/Table1[[#This Row],[goal]]</f>
        <v>1.00352</v>
      </c>
      <c r="P2986">
        <f>ROUND(Table1[[#This Row],[pledged]]/Table1[[#This Row],[backers_count]],0)</f>
        <v>115</v>
      </c>
      <c r="Q2986" t="str">
        <f>LEFT(Table1[[#This Row],[Category and Sub-Category]],FIND("/",Table1[[#This Row],[Category and Sub-Category]])-1)</f>
        <v>theater</v>
      </c>
      <c r="R2986" t="str">
        <f>RIGHT(Table1[[#This Row],[Category and Sub-Category]],LEN(Table1[[#This Row],[Category and Sub-Category]])-FIND("/",Table1[[#This Row],[Category and Sub-Category]]))</f>
        <v>spaces</v>
      </c>
      <c r="S2986" s="9">
        <f>(((Table1[[#This Row],[launched_at]]/60)/60)/24)+DATE(1970,1,1)+(-5/24)</f>
        <v>42576.070381944439</v>
      </c>
      <c r="T2986" s="9">
        <f>(((Table1[[#This Row],[deadline]]/60)/60)/24)+DATE(1970,1,1)+(-5/24)</f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1">
        <f>Table1[[#This Row],[pledged]]/Table1[[#This Row],[goal]]</f>
        <v>1.2164999999999999</v>
      </c>
      <c r="P2987">
        <f>ROUND(Table1[[#This Row],[pledged]]/Table1[[#This Row],[backers_count]],0)</f>
        <v>110</v>
      </c>
      <c r="Q2987" t="str">
        <f>LEFT(Table1[[#This Row],[Category and Sub-Category]],FIND("/",Table1[[#This Row],[Category and Sub-Category]])-1)</f>
        <v>theater</v>
      </c>
      <c r="R2987" t="str">
        <f>RIGHT(Table1[[#This Row],[Category and Sub-Category]],LEN(Table1[[#This Row],[Category and Sub-Category]])-FIND("/",Table1[[#This Row],[Category and Sub-Category]]))</f>
        <v>spaces</v>
      </c>
      <c r="S2987" s="9">
        <f>(((Table1[[#This Row],[launched_at]]/60)/60)/24)+DATE(1970,1,1)+(-5/24)</f>
        <v>42654.765370370362</v>
      </c>
      <c r="T2987" s="9">
        <f>(((Table1[[#This Row],[deadline]]/60)/60)/24)+DATE(1970,1,1)+(-5/24)</f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1">
        <f>Table1[[#This Row],[pledged]]/Table1[[#This Row],[goal]]</f>
        <v>1.0549999999999999</v>
      </c>
      <c r="P2988">
        <f>ROUND(Table1[[#This Row],[pledged]]/Table1[[#This Row],[backers_count]],0)</f>
        <v>45</v>
      </c>
      <c r="Q2988" t="str">
        <f>LEFT(Table1[[#This Row],[Category and Sub-Category]],FIND("/",Table1[[#This Row],[Category and Sub-Category]])-1)</f>
        <v>theater</v>
      </c>
      <c r="R2988" t="str">
        <f>RIGHT(Table1[[#This Row],[Category and Sub-Category]],LEN(Table1[[#This Row],[Category and Sub-Category]])-FIND("/",Table1[[#This Row],[Category and Sub-Category]]))</f>
        <v>spaces</v>
      </c>
      <c r="S2988" s="9">
        <f>(((Table1[[#This Row],[launched_at]]/60)/60)/24)+DATE(1970,1,1)+(-5/24)</f>
        <v>42431.29173611111</v>
      </c>
      <c r="T2988" s="9">
        <f>(((Table1[[#This Row],[deadline]]/60)/60)/24)+DATE(1970,1,1)+(-5/24)</f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1">
        <f>Table1[[#This Row],[pledged]]/Table1[[#This Row],[goal]]</f>
        <v>1.1040080000000001</v>
      </c>
      <c r="P2989">
        <f>ROUND(Table1[[#This Row],[pledged]]/Table1[[#This Row],[backers_count]],0)</f>
        <v>104</v>
      </c>
      <c r="Q2989" t="str">
        <f>LEFT(Table1[[#This Row],[Category and Sub-Category]],FIND("/",Table1[[#This Row],[Category and Sub-Category]])-1)</f>
        <v>theater</v>
      </c>
      <c r="R2989" t="str">
        <f>RIGHT(Table1[[#This Row],[Category and Sub-Category]],LEN(Table1[[#This Row],[Category and Sub-Category]])-FIND("/",Table1[[#This Row],[Category and Sub-Category]]))</f>
        <v>spaces</v>
      </c>
      <c r="S2989" s="9">
        <f>(((Table1[[#This Row],[launched_at]]/60)/60)/24)+DATE(1970,1,1)+(-5/24)</f>
        <v>42627.098969907405</v>
      </c>
      <c r="T2989" s="9">
        <f>(((Table1[[#This Row],[deadline]]/60)/60)/24)+DATE(1970,1,1)+(-5/24)</f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1">
        <f>Table1[[#This Row],[pledged]]/Table1[[#This Row],[goal]]</f>
        <v>1</v>
      </c>
      <c r="P2990">
        <f>ROUND(Table1[[#This Row],[pledged]]/Table1[[#This Row],[backers_count]],0)</f>
        <v>36</v>
      </c>
      <c r="Q2990" t="str">
        <f>LEFT(Table1[[#This Row],[Category and Sub-Category]],FIND("/",Table1[[#This Row],[Category and Sub-Category]])-1)</f>
        <v>theater</v>
      </c>
      <c r="R2990" t="str">
        <f>RIGHT(Table1[[#This Row],[Category and Sub-Category]],LEN(Table1[[#This Row],[Category and Sub-Category]])-FIND("/",Table1[[#This Row],[Category and Sub-Category]]))</f>
        <v>spaces</v>
      </c>
      <c r="S2990" s="9">
        <f>(((Table1[[#This Row],[launched_at]]/60)/60)/24)+DATE(1970,1,1)+(-5/24)</f>
        <v>42511.153715277782</v>
      </c>
      <c r="T2990" s="9">
        <f>(((Table1[[#This Row],[deadline]]/60)/60)/24)+DATE(1970,1,1)+(-5/24)</f>
        <v>42541.153715277782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1">
        <f>Table1[[#This Row],[pledged]]/Table1[[#This Row],[goal]]</f>
        <v>1.76535</v>
      </c>
      <c r="P2991">
        <f>ROUND(Table1[[#This Row],[pledged]]/Table1[[#This Row],[backers_count]],0)</f>
        <v>97</v>
      </c>
      <c r="Q2991" t="str">
        <f>LEFT(Table1[[#This Row],[Category and Sub-Category]],FIND("/",Table1[[#This Row],[Category and Sub-Category]])-1)</f>
        <v>theater</v>
      </c>
      <c r="R2991" t="str">
        <f>RIGHT(Table1[[#This Row],[Category and Sub-Category]],LEN(Table1[[#This Row],[Category and Sub-Category]])-FIND("/",Table1[[#This Row],[Category and Sub-Category]]))</f>
        <v>spaces</v>
      </c>
      <c r="S2991" s="9">
        <f>(((Table1[[#This Row],[launched_at]]/60)/60)/24)+DATE(1970,1,1)+(-5/24)</f>
        <v>42336.812060185184</v>
      </c>
      <c r="T2991" s="9">
        <f>(((Table1[[#This Row],[deadline]]/60)/60)/24)+DATE(1970,1,1)+(-5/24)</f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1">
        <f>Table1[[#This Row],[pledged]]/Table1[[#This Row],[goal]]</f>
        <v>1</v>
      </c>
      <c r="P2992">
        <f>ROUND(Table1[[#This Row],[pledged]]/Table1[[#This Row],[backers_count]],0)</f>
        <v>370</v>
      </c>
      <c r="Q2992" t="str">
        <f>LEFT(Table1[[#This Row],[Category and Sub-Category]],FIND("/",Table1[[#This Row],[Category and Sub-Category]])-1)</f>
        <v>theater</v>
      </c>
      <c r="R2992" t="str">
        <f>RIGHT(Table1[[#This Row],[Category and Sub-Category]],LEN(Table1[[#This Row],[Category and Sub-Category]])-FIND("/",Table1[[#This Row],[Category and Sub-Category]]))</f>
        <v>spaces</v>
      </c>
      <c r="S2992" s="9">
        <f>(((Table1[[#This Row],[launched_at]]/60)/60)/24)+DATE(1970,1,1)+(-5/24)</f>
        <v>42341.365972222215</v>
      </c>
      <c r="T2992" s="9">
        <f>(((Table1[[#This Row],[deadline]]/60)/60)/24)+DATE(1970,1,1)+(-5/24)</f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1">
        <f>Table1[[#This Row],[pledged]]/Table1[[#This Row],[goal]]</f>
        <v>1.0329411764705883</v>
      </c>
      <c r="P2993">
        <f>ROUND(Table1[[#This Row],[pledged]]/Table1[[#This Row],[backers_count]],0)</f>
        <v>94</v>
      </c>
      <c r="Q2993" t="str">
        <f>LEFT(Table1[[#This Row],[Category and Sub-Category]],FIND("/",Table1[[#This Row],[Category and Sub-Category]])-1)</f>
        <v>theater</v>
      </c>
      <c r="R2993" t="str">
        <f>RIGHT(Table1[[#This Row],[Category and Sub-Category]],LEN(Table1[[#This Row],[Category and Sub-Category]])-FIND("/",Table1[[#This Row],[Category and Sub-Category]]))</f>
        <v>spaces</v>
      </c>
      <c r="S2993" s="9">
        <f>(((Table1[[#This Row],[launched_at]]/60)/60)/24)+DATE(1970,1,1)+(-5/24)</f>
        <v>42740.628819444442</v>
      </c>
      <c r="T2993" s="9">
        <f>(((Table1[[#This Row],[deadline]]/60)/60)/24)+DATE(1970,1,1)+(-5/24)</f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1">
        <f>Table1[[#This Row],[pledged]]/Table1[[#This Row],[goal]]</f>
        <v>1.0449999999999999</v>
      </c>
      <c r="P2994">
        <f>ROUND(Table1[[#This Row],[pledged]]/Table1[[#This Row],[backers_count]],0)</f>
        <v>49</v>
      </c>
      <c r="Q2994" t="str">
        <f>LEFT(Table1[[#This Row],[Category and Sub-Category]],FIND("/",Table1[[#This Row],[Category and Sub-Category]])-1)</f>
        <v>theater</v>
      </c>
      <c r="R2994" t="str">
        <f>RIGHT(Table1[[#This Row],[Category and Sub-Category]],LEN(Table1[[#This Row],[Category and Sub-Category]])-FIND("/",Table1[[#This Row],[Category and Sub-Category]]))</f>
        <v>spaces</v>
      </c>
      <c r="S2994" s="9">
        <f>(((Table1[[#This Row],[launched_at]]/60)/60)/24)+DATE(1970,1,1)+(-5/24)</f>
        <v>42622.559143518512</v>
      </c>
      <c r="T2994" s="9">
        <f>(((Table1[[#This Row],[deadline]]/60)/60)/24)+DATE(1970,1,1)+(-5/24)</f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1">
        <f>Table1[[#This Row],[pledged]]/Table1[[#This Row],[goal]]</f>
        <v>1.0029999999999999</v>
      </c>
      <c r="P2995">
        <f>ROUND(Table1[[#This Row],[pledged]]/Table1[[#This Row],[backers_count]],0)</f>
        <v>46</v>
      </c>
      <c r="Q2995" t="str">
        <f>LEFT(Table1[[#This Row],[Category and Sub-Category]],FIND("/",Table1[[#This Row],[Category and Sub-Category]])-1)</f>
        <v>theater</v>
      </c>
      <c r="R2995" t="str">
        <f>RIGHT(Table1[[#This Row],[Category and Sub-Category]],LEN(Table1[[#This Row],[Category and Sub-Category]])-FIND("/",Table1[[#This Row],[Category and Sub-Category]]))</f>
        <v>spaces</v>
      </c>
      <c r="S2995" s="9">
        <f>(((Table1[[#This Row],[launched_at]]/60)/60)/24)+DATE(1970,1,1)+(-5/24)</f>
        <v>42390.63040509259</v>
      </c>
      <c r="T2995" s="9">
        <f>(((Table1[[#This Row],[deadline]]/60)/60)/24)+DATE(1970,1,1)+(-5/24)</f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1">
        <f>Table1[[#This Row],[pledged]]/Table1[[#This Row],[goal]]</f>
        <v>4.577466666666667</v>
      </c>
      <c r="P2996">
        <f>ROUND(Table1[[#This Row],[pledged]]/Table1[[#This Row],[backers_count]],0)</f>
        <v>23</v>
      </c>
      <c r="Q2996" t="str">
        <f>LEFT(Table1[[#This Row],[Category and Sub-Category]],FIND("/",Table1[[#This Row],[Category and Sub-Category]])-1)</f>
        <v>theater</v>
      </c>
      <c r="R2996" t="str">
        <f>RIGHT(Table1[[#This Row],[Category and Sub-Category]],LEN(Table1[[#This Row],[Category and Sub-Category]])-FIND("/",Table1[[#This Row],[Category and Sub-Category]]))</f>
        <v>spaces</v>
      </c>
      <c r="S2996" s="9">
        <f>(((Table1[[#This Row],[launched_at]]/60)/60)/24)+DATE(1970,1,1)+(-5/24)</f>
        <v>41885.270509259259</v>
      </c>
      <c r="T2996" s="9">
        <f>(((Table1[[#This Row],[deadline]]/60)/60)/24)+DATE(1970,1,1)+(-5/24)</f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1">
        <f>Table1[[#This Row],[pledged]]/Table1[[#This Row],[goal]]</f>
        <v>1.0496000000000001</v>
      </c>
      <c r="P2997">
        <f>ROUND(Table1[[#This Row],[pledged]]/Table1[[#This Row],[backers_count]],0)</f>
        <v>63</v>
      </c>
      <c r="Q2997" t="str">
        <f>LEFT(Table1[[#This Row],[Category and Sub-Category]],FIND("/",Table1[[#This Row],[Category and Sub-Category]])-1)</f>
        <v>theater</v>
      </c>
      <c r="R2997" t="str">
        <f>RIGHT(Table1[[#This Row],[Category and Sub-Category]],LEN(Table1[[#This Row],[Category and Sub-Category]])-FIND("/",Table1[[#This Row],[Category and Sub-Category]]))</f>
        <v>spaces</v>
      </c>
      <c r="S2997" s="9">
        <f>(((Table1[[#This Row],[launched_at]]/60)/60)/24)+DATE(1970,1,1)+(-5/24)</f>
        <v>42724.456840277773</v>
      </c>
      <c r="T2997" s="9">
        <f>(((Table1[[#This Row],[deadline]]/60)/60)/24)+DATE(1970,1,1)+(-5/24)</f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1">
        <f>Table1[[#This Row],[pledged]]/Table1[[#This Row],[goal]]</f>
        <v>1.7194285714285715</v>
      </c>
      <c r="P2998">
        <f>ROUND(Table1[[#This Row],[pledged]]/Table1[[#This Row],[backers_count]],0)</f>
        <v>154</v>
      </c>
      <c r="Q2998" t="str">
        <f>LEFT(Table1[[#This Row],[Category and Sub-Category]],FIND("/",Table1[[#This Row],[Category and Sub-Category]])-1)</f>
        <v>theater</v>
      </c>
      <c r="R2998" t="str">
        <f>RIGHT(Table1[[#This Row],[Category and Sub-Category]],LEN(Table1[[#This Row],[Category and Sub-Category]])-FIND("/",Table1[[#This Row],[Category and Sub-Category]]))</f>
        <v>spaces</v>
      </c>
      <c r="S2998" s="9">
        <f>(((Table1[[#This Row],[launched_at]]/60)/60)/24)+DATE(1970,1,1)+(-5/24)</f>
        <v>42090.70416666667</v>
      </c>
      <c r="T2998" s="9">
        <f>(((Table1[[#This Row],[deadline]]/60)/60)/24)+DATE(1970,1,1)+(-5/24)</f>
        <v>42150.70416666667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1">
        <f>Table1[[#This Row],[pledged]]/Table1[[#This Row],[goal]]</f>
        <v>1.0373000000000001</v>
      </c>
      <c r="P2999">
        <f>ROUND(Table1[[#This Row],[pledged]]/Table1[[#This Row],[backers_count]],0)</f>
        <v>90</v>
      </c>
      <c r="Q2999" t="str">
        <f>LEFT(Table1[[#This Row],[Category and Sub-Category]],FIND("/",Table1[[#This Row],[Category and Sub-Category]])-1)</f>
        <v>theater</v>
      </c>
      <c r="R2999" t="str">
        <f>RIGHT(Table1[[#This Row],[Category and Sub-Category]],LEN(Table1[[#This Row],[Category and Sub-Category]])-FIND("/",Table1[[#This Row],[Category and Sub-Category]]))</f>
        <v>spaces</v>
      </c>
      <c r="S2999" s="9">
        <f>(((Table1[[#This Row],[launched_at]]/60)/60)/24)+DATE(1970,1,1)+(-5/24)</f>
        <v>42775.525381944441</v>
      </c>
      <c r="T2999" s="9">
        <f>(((Table1[[#This Row],[deadline]]/60)/60)/24)+DATE(1970,1,1)+(-5/24)</f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1">
        <f>Table1[[#This Row],[pledged]]/Table1[[#This Row],[goal]]</f>
        <v>1.0302899999999999</v>
      </c>
      <c r="P3000">
        <f>ROUND(Table1[[#This Row],[pledged]]/Table1[[#This Row],[backers_count]],0)</f>
        <v>119</v>
      </c>
      <c r="Q3000" t="str">
        <f>LEFT(Table1[[#This Row],[Category and Sub-Category]],FIND("/",Table1[[#This Row],[Category and Sub-Category]])-1)</f>
        <v>theater</v>
      </c>
      <c r="R3000" t="str">
        <f>RIGHT(Table1[[#This Row],[Category and Sub-Category]],LEN(Table1[[#This Row],[Category and Sub-Category]])-FIND("/",Table1[[#This Row],[Category and Sub-Category]]))</f>
        <v>spaces</v>
      </c>
      <c r="S3000" s="9">
        <f>(((Table1[[#This Row],[launched_at]]/60)/60)/24)+DATE(1970,1,1)+(-5/24)</f>
        <v>41777.985289351847</v>
      </c>
      <c r="T3000" s="9">
        <f>(((Table1[[#This Row],[deadline]]/60)/60)/24)+DATE(1970,1,1)+(-5/24)</f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1">
        <f>Table1[[#This Row],[pledged]]/Table1[[#This Row],[goal]]</f>
        <v>1.1888888888888889</v>
      </c>
      <c r="P3001">
        <f>ROUND(Table1[[#This Row],[pledged]]/Table1[[#This Row],[backers_count]],0)</f>
        <v>80</v>
      </c>
      <c r="Q3001" t="str">
        <f>LEFT(Table1[[#This Row],[Category and Sub-Category]],FIND("/",Table1[[#This Row],[Category and Sub-Category]])-1)</f>
        <v>theater</v>
      </c>
      <c r="R3001" t="str">
        <f>RIGHT(Table1[[#This Row],[Category and Sub-Category]],LEN(Table1[[#This Row],[Category and Sub-Category]])-FIND("/",Table1[[#This Row],[Category and Sub-Category]]))</f>
        <v>spaces</v>
      </c>
      <c r="S3001" s="9">
        <f>(((Table1[[#This Row],[launched_at]]/60)/60)/24)+DATE(1970,1,1)+(-5/24)</f>
        <v>42780.531944444439</v>
      </c>
      <c r="T3001" s="9">
        <f>(((Table1[[#This Row],[deadline]]/60)/60)/24)+DATE(1970,1,1)+(-5/24)</f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1">
        <f>Table1[[#This Row],[pledged]]/Table1[[#This Row],[goal]]</f>
        <v>1</v>
      </c>
      <c r="P3002">
        <f>ROUND(Table1[[#This Row],[pledged]]/Table1[[#This Row],[backers_count]],0)</f>
        <v>63</v>
      </c>
      <c r="Q3002" t="str">
        <f>LEFT(Table1[[#This Row],[Category and Sub-Category]],FIND("/",Table1[[#This Row],[Category and Sub-Category]])-1)</f>
        <v>theater</v>
      </c>
      <c r="R3002" t="str">
        <f>RIGHT(Table1[[#This Row],[Category and Sub-Category]],LEN(Table1[[#This Row],[Category and Sub-Category]])-FIND("/",Table1[[#This Row],[Category and Sub-Category]]))</f>
        <v>spaces</v>
      </c>
      <c r="S3002" s="9">
        <f>(((Table1[[#This Row],[launched_at]]/60)/60)/24)+DATE(1970,1,1)+(-5/24)</f>
        <v>42752.61886574074</v>
      </c>
      <c r="T3002" s="9">
        <f>(((Table1[[#This Row],[deadline]]/60)/60)/24)+DATE(1970,1,1)+(-5/24)</f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1">
        <f>Table1[[#This Row],[pledged]]/Table1[[#This Row],[goal]]</f>
        <v>3.1869988910451896</v>
      </c>
      <c r="P3003">
        <f>ROUND(Table1[[#This Row],[pledged]]/Table1[[#This Row],[backers_count]],0)</f>
        <v>131</v>
      </c>
      <c r="Q3003" t="str">
        <f>LEFT(Table1[[#This Row],[Category and Sub-Category]],FIND("/",Table1[[#This Row],[Category and Sub-Category]])-1)</f>
        <v>theater</v>
      </c>
      <c r="R3003" t="str">
        <f>RIGHT(Table1[[#This Row],[Category and Sub-Category]],LEN(Table1[[#This Row],[Category and Sub-Category]])-FIND("/",Table1[[#This Row],[Category and Sub-Category]]))</f>
        <v>spaces</v>
      </c>
      <c r="S3003" s="9">
        <f>(((Table1[[#This Row],[launched_at]]/60)/60)/24)+DATE(1970,1,1)+(-5/24)</f>
        <v>42534.687291666669</v>
      </c>
      <c r="T3003" s="9">
        <f>(((Table1[[#This Row],[deadline]]/60)/60)/24)+DATE(1970,1,1)+(-5/24)</f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1">
        <f>Table1[[#This Row],[pledged]]/Table1[[#This Row],[goal]]</f>
        <v>1.0850614285714286</v>
      </c>
      <c r="P3004">
        <f>ROUND(Table1[[#This Row],[pledged]]/Table1[[#This Row],[backers_count]],0)</f>
        <v>73</v>
      </c>
      <c r="Q3004" t="str">
        <f>LEFT(Table1[[#This Row],[Category and Sub-Category]],FIND("/",Table1[[#This Row],[Category and Sub-Category]])-1)</f>
        <v>theater</v>
      </c>
      <c r="R3004" t="str">
        <f>RIGHT(Table1[[#This Row],[Category and Sub-Category]],LEN(Table1[[#This Row],[Category and Sub-Category]])-FIND("/",Table1[[#This Row],[Category and Sub-Category]]))</f>
        <v>spaces</v>
      </c>
      <c r="S3004" s="9">
        <f>(((Table1[[#This Row],[launched_at]]/60)/60)/24)+DATE(1970,1,1)+(-5/24)</f>
        <v>41239.627916666665</v>
      </c>
      <c r="T3004" s="9">
        <f>(((Table1[[#This Row],[deadline]]/60)/60)/24)+DATE(1970,1,1)+(-5/24)</f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1">
        <f>Table1[[#This Row],[pledged]]/Table1[[#This Row],[goal]]</f>
        <v>1.0116666666666667</v>
      </c>
      <c r="P3005">
        <f>ROUND(Table1[[#This Row],[pledged]]/Table1[[#This Row],[backers_count]],0)</f>
        <v>179</v>
      </c>
      <c r="Q3005" t="str">
        <f>LEFT(Table1[[#This Row],[Category and Sub-Category]],FIND("/",Table1[[#This Row],[Category and Sub-Category]])-1)</f>
        <v>theater</v>
      </c>
      <c r="R3005" t="str">
        <f>RIGHT(Table1[[#This Row],[Category and Sub-Category]],LEN(Table1[[#This Row],[Category and Sub-Category]])-FIND("/",Table1[[#This Row],[Category and Sub-Category]]))</f>
        <v>spaces</v>
      </c>
      <c r="S3005" s="9">
        <f>(((Table1[[#This Row],[launched_at]]/60)/60)/24)+DATE(1970,1,1)+(-5/24)</f>
        <v>42398.640925925924</v>
      </c>
      <c r="T3005" s="9">
        <f>(((Table1[[#This Row],[deadline]]/60)/60)/24)+DATE(1970,1,1)+(-5/24)</f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1">
        <f>Table1[[#This Row],[pledged]]/Table1[[#This Row],[goal]]</f>
        <v>1.12815</v>
      </c>
      <c r="P3006">
        <f>ROUND(Table1[[#This Row],[pledged]]/Table1[[#This Row],[backers_count]],0)</f>
        <v>163</v>
      </c>
      <c r="Q3006" t="str">
        <f>LEFT(Table1[[#This Row],[Category and Sub-Category]],FIND("/",Table1[[#This Row],[Category and Sub-Category]])-1)</f>
        <v>theater</v>
      </c>
      <c r="R3006" t="str">
        <f>RIGHT(Table1[[#This Row],[Category and Sub-Category]],LEN(Table1[[#This Row],[Category and Sub-Category]])-FIND("/",Table1[[#This Row],[Category and Sub-Category]]))</f>
        <v>spaces</v>
      </c>
      <c r="S3006" s="9">
        <f>(((Table1[[#This Row],[launched_at]]/60)/60)/24)+DATE(1970,1,1)+(-5/24)</f>
        <v>41928.672731481478</v>
      </c>
      <c r="T3006" s="9">
        <f>(((Table1[[#This Row],[deadline]]/60)/60)/24)+DATE(1970,1,1)+(-5/24)</f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1">
        <f>Table1[[#This Row],[pledged]]/Table1[[#This Row],[goal]]</f>
        <v>1.2049622641509434</v>
      </c>
      <c r="P3007">
        <f>ROUND(Table1[[#This Row],[pledged]]/Table1[[#This Row],[backers_count]],0)</f>
        <v>108</v>
      </c>
      <c r="Q3007" t="str">
        <f>LEFT(Table1[[#This Row],[Category and Sub-Category]],FIND("/",Table1[[#This Row],[Category and Sub-Category]])-1)</f>
        <v>theater</v>
      </c>
      <c r="R3007" t="str">
        <f>RIGHT(Table1[[#This Row],[Category and Sub-Category]],LEN(Table1[[#This Row],[Category and Sub-Category]])-FIND("/",Table1[[#This Row],[Category and Sub-Category]]))</f>
        <v>spaces</v>
      </c>
      <c r="S3007" s="9">
        <f>(((Table1[[#This Row],[launched_at]]/60)/60)/24)+DATE(1970,1,1)+(-5/24)</f>
        <v>41888.466493055552</v>
      </c>
      <c r="T3007" s="9">
        <f>(((Table1[[#This Row],[deadline]]/60)/60)/24)+DATE(1970,1,1)+(-5/24)</f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1">
        <f>Table1[[#This Row],[pledged]]/Table1[[#This Row],[goal]]</f>
        <v>1.0774999999999999</v>
      </c>
      <c r="P3008">
        <f>ROUND(Table1[[#This Row],[pledged]]/Table1[[#This Row],[backers_count]],0)</f>
        <v>89</v>
      </c>
      <c r="Q3008" t="str">
        <f>LEFT(Table1[[#This Row],[Category and Sub-Category]],FIND("/",Table1[[#This Row],[Category and Sub-Category]])-1)</f>
        <v>theater</v>
      </c>
      <c r="R3008" t="str">
        <f>RIGHT(Table1[[#This Row],[Category and Sub-Category]],LEN(Table1[[#This Row],[Category and Sub-Category]])-FIND("/",Table1[[#This Row],[Category and Sub-Category]]))</f>
        <v>spaces</v>
      </c>
      <c r="S3008" s="9">
        <f>(((Table1[[#This Row],[launched_at]]/60)/60)/24)+DATE(1970,1,1)+(-5/24)</f>
        <v>41957.548506944448</v>
      </c>
      <c r="T3008" s="9">
        <f>(((Table1[[#This Row],[deadline]]/60)/60)/24)+DATE(1970,1,1)+(-5/24)</f>
        <v>41987.548506944448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1">
        <f>Table1[[#This Row],[pledged]]/Table1[[#This Row],[goal]]</f>
        <v>1.8</v>
      </c>
      <c r="P3009">
        <f>ROUND(Table1[[#This Row],[pledged]]/Table1[[#This Row],[backers_count]],0)</f>
        <v>54</v>
      </c>
      <c r="Q3009" t="str">
        <f>LEFT(Table1[[#This Row],[Category and Sub-Category]],FIND("/",Table1[[#This Row],[Category and Sub-Category]])-1)</f>
        <v>theater</v>
      </c>
      <c r="R3009" t="str">
        <f>RIGHT(Table1[[#This Row],[Category and Sub-Category]],LEN(Table1[[#This Row],[Category and Sub-Category]])-FIND("/",Table1[[#This Row],[Category and Sub-Category]]))</f>
        <v>spaces</v>
      </c>
      <c r="S3009" s="9">
        <f>(((Table1[[#This Row],[launched_at]]/60)/60)/24)+DATE(1970,1,1)+(-5/24)</f>
        <v>42098.007905092592</v>
      </c>
      <c r="T3009" s="9">
        <f>(((Table1[[#This Row],[deadline]]/60)/60)/24)+DATE(1970,1,1)+(-5/24)</f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1">
        <f>Table1[[#This Row],[pledged]]/Table1[[#This Row],[goal]]</f>
        <v>1.0116666666666667</v>
      </c>
      <c r="P3010">
        <f>ROUND(Table1[[#This Row],[pledged]]/Table1[[#This Row],[backers_count]],0)</f>
        <v>117</v>
      </c>
      <c r="Q3010" t="str">
        <f>LEFT(Table1[[#This Row],[Category and Sub-Category]],FIND("/",Table1[[#This Row],[Category and Sub-Category]])-1)</f>
        <v>theater</v>
      </c>
      <c r="R3010" t="str">
        <f>RIGHT(Table1[[#This Row],[Category and Sub-Category]],LEN(Table1[[#This Row],[Category and Sub-Category]])-FIND("/",Table1[[#This Row],[Category and Sub-Category]]))</f>
        <v>spaces</v>
      </c>
      <c r="S3010" s="9">
        <f>(((Table1[[#This Row],[launched_at]]/60)/60)/24)+DATE(1970,1,1)+(-5/24)</f>
        <v>42360.003692129627</v>
      </c>
      <c r="T3010" s="9">
        <f>(((Table1[[#This Row],[deadline]]/60)/60)/24)+DATE(1970,1,1)+(-5/24)</f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1">
        <f>Table1[[#This Row],[pledged]]/Table1[[#This Row],[goal]]</f>
        <v>1.19756</v>
      </c>
      <c r="P3011">
        <f>ROUND(Table1[[#This Row],[pledged]]/Table1[[#This Row],[backers_count]],0)</f>
        <v>234</v>
      </c>
      <c r="Q3011" t="str">
        <f>LEFT(Table1[[#This Row],[Category and Sub-Category]],FIND("/",Table1[[#This Row],[Category and Sub-Category]])-1)</f>
        <v>theater</v>
      </c>
      <c r="R3011" t="str">
        <f>RIGHT(Table1[[#This Row],[Category and Sub-Category]],LEN(Table1[[#This Row],[Category and Sub-Category]])-FIND("/",Table1[[#This Row],[Category and Sub-Category]]))</f>
        <v>spaces</v>
      </c>
      <c r="S3011" s="9">
        <f>(((Table1[[#This Row],[launched_at]]/60)/60)/24)+DATE(1970,1,1)+(-5/24)</f>
        <v>41939.361574074072</v>
      </c>
      <c r="T3011" s="9">
        <f>(((Table1[[#This Row],[deadline]]/60)/60)/24)+DATE(1970,1,1)+(-5/24)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1">
        <f>Table1[[#This Row],[pledged]]/Table1[[#This Row],[goal]]</f>
        <v>1.58</v>
      </c>
      <c r="P3012">
        <f>ROUND(Table1[[#This Row],[pledged]]/Table1[[#This Row],[backers_count]],0)</f>
        <v>158</v>
      </c>
      <c r="Q3012" t="str">
        <f>LEFT(Table1[[#This Row],[Category and Sub-Category]],FIND("/",Table1[[#This Row],[Category and Sub-Category]])-1)</f>
        <v>theater</v>
      </c>
      <c r="R3012" t="str">
        <f>RIGHT(Table1[[#This Row],[Category and Sub-Category]],LEN(Table1[[#This Row],[Category and Sub-Category]])-FIND("/",Table1[[#This Row],[Category and Sub-Category]]))</f>
        <v>spaces</v>
      </c>
      <c r="S3012" s="9">
        <f>(((Table1[[#This Row],[launched_at]]/60)/60)/24)+DATE(1970,1,1)+(-5/24)</f>
        <v>41996.624062499999</v>
      </c>
      <c r="T3012" s="9">
        <f>(((Table1[[#This Row],[deadline]]/60)/60)/24)+DATE(1970,1,1)+(-5/24)</f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1">
        <f>Table1[[#This Row],[pledged]]/Table1[[#This Row],[goal]]</f>
        <v>1.2366666666666666</v>
      </c>
      <c r="P3013">
        <f>ROUND(Table1[[#This Row],[pledged]]/Table1[[#This Row],[backers_count]],0)</f>
        <v>15</v>
      </c>
      <c r="Q3013" t="str">
        <f>LEFT(Table1[[#This Row],[Category and Sub-Category]],FIND("/",Table1[[#This Row],[Category and Sub-Category]])-1)</f>
        <v>theater</v>
      </c>
      <c r="R3013" t="str">
        <f>RIGHT(Table1[[#This Row],[Category and Sub-Category]],LEN(Table1[[#This Row],[Category and Sub-Category]])-FIND("/",Table1[[#This Row],[Category and Sub-Category]]))</f>
        <v>spaces</v>
      </c>
      <c r="S3013" s="9">
        <f>(((Table1[[#This Row],[launched_at]]/60)/60)/24)+DATE(1970,1,1)+(-5/24)</f>
        <v>42334.260601851849</v>
      </c>
      <c r="T3013" s="9">
        <f>(((Table1[[#This Row],[deadline]]/60)/60)/24)+DATE(1970,1,1)+(-5/24)</f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1">
        <f>Table1[[#This Row],[pledged]]/Table1[[#This Row],[goal]]</f>
        <v>1.1712499999999999</v>
      </c>
      <c r="P3014">
        <f>ROUND(Table1[[#This Row],[pledged]]/Table1[[#This Row],[backers_count]],0)</f>
        <v>85</v>
      </c>
      <c r="Q3014" t="str">
        <f>LEFT(Table1[[#This Row],[Category and Sub-Category]],FIND("/",Table1[[#This Row],[Category and Sub-Category]])-1)</f>
        <v>theater</v>
      </c>
      <c r="R3014" t="str">
        <f>RIGHT(Table1[[#This Row],[Category and Sub-Category]],LEN(Table1[[#This Row],[Category and Sub-Category]])-FIND("/",Table1[[#This Row],[Category and Sub-Category]]))</f>
        <v>spaces</v>
      </c>
      <c r="S3014" s="9">
        <f>(((Table1[[#This Row],[launched_at]]/60)/60)/24)+DATE(1970,1,1)+(-5/24)</f>
        <v>42024.494560185187</v>
      </c>
      <c r="T3014" s="9">
        <f>(((Table1[[#This Row],[deadline]]/60)/60)/24)+DATE(1970,1,1)+(-5/24)</f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1">
        <f>Table1[[#This Row],[pledged]]/Table1[[#This Row],[goal]]</f>
        <v>1.5696000000000001</v>
      </c>
      <c r="P3015">
        <f>ROUND(Table1[[#This Row],[pledged]]/Table1[[#This Row],[backers_count]],0)</f>
        <v>147</v>
      </c>
      <c r="Q3015" t="str">
        <f>LEFT(Table1[[#This Row],[Category and Sub-Category]],FIND("/",Table1[[#This Row],[Category and Sub-Category]])-1)</f>
        <v>theater</v>
      </c>
      <c r="R3015" t="str">
        <f>RIGHT(Table1[[#This Row],[Category and Sub-Category]],LEN(Table1[[#This Row],[Category and Sub-Category]])-FIND("/",Table1[[#This Row],[Category and Sub-Category]]))</f>
        <v>spaces</v>
      </c>
      <c r="S3015" s="9">
        <f>(((Table1[[#This Row],[launched_at]]/60)/60)/24)+DATE(1970,1,1)+(-5/24)</f>
        <v>42146.627881944441</v>
      </c>
      <c r="T3015" s="9">
        <f>(((Table1[[#This Row],[deadline]]/60)/60)/24)+DATE(1970,1,1)+(-5/24)</f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1">
        <f>Table1[[#This Row],[pledged]]/Table1[[#This Row],[goal]]</f>
        <v>1.13104</v>
      </c>
      <c r="P3016">
        <f>ROUND(Table1[[#This Row],[pledged]]/Table1[[#This Row],[backers_count]],0)</f>
        <v>51</v>
      </c>
      <c r="Q3016" t="str">
        <f>LEFT(Table1[[#This Row],[Category and Sub-Category]],FIND("/",Table1[[#This Row],[Category and Sub-Category]])-1)</f>
        <v>theater</v>
      </c>
      <c r="R3016" t="str">
        <f>RIGHT(Table1[[#This Row],[Category and Sub-Category]],LEN(Table1[[#This Row],[Category and Sub-Category]])-FIND("/",Table1[[#This Row],[Category and Sub-Category]]))</f>
        <v>spaces</v>
      </c>
      <c r="S3016" s="9">
        <f>(((Table1[[#This Row],[launched_at]]/60)/60)/24)+DATE(1970,1,1)+(-5/24)</f>
        <v>41919.915277777778</v>
      </c>
      <c r="T3016" s="9">
        <f>(((Table1[[#This Row],[deadline]]/60)/60)/24)+DATE(1970,1,1)+(-5/24)</f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1">
        <f>Table1[[#This Row],[pledged]]/Table1[[#This Row],[goal]]</f>
        <v>1.0317647058823529</v>
      </c>
      <c r="P3017">
        <f>ROUND(Table1[[#This Row],[pledged]]/Table1[[#This Row],[backers_count]],0)</f>
        <v>88</v>
      </c>
      <c r="Q3017" t="str">
        <f>LEFT(Table1[[#This Row],[Category and Sub-Category]],FIND("/",Table1[[#This Row],[Category and Sub-Category]])-1)</f>
        <v>theater</v>
      </c>
      <c r="R3017" t="str">
        <f>RIGHT(Table1[[#This Row],[Category and Sub-Category]],LEN(Table1[[#This Row],[Category and Sub-Category]])-FIND("/",Table1[[#This Row],[Category and Sub-Category]]))</f>
        <v>spaces</v>
      </c>
      <c r="S3017" s="9">
        <f>(((Table1[[#This Row],[launched_at]]/60)/60)/24)+DATE(1970,1,1)+(-5/24)</f>
        <v>41785.518958333334</v>
      </c>
      <c r="T3017" s="9">
        <f>(((Table1[[#This Row],[deadline]]/60)/60)/24)+DATE(1970,1,1)+(-5/24)</f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1">
        <f>Table1[[#This Row],[pledged]]/Table1[[#This Row],[goal]]</f>
        <v>1.0261176470588236</v>
      </c>
      <c r="P3018">
        <f>ROUND(Table1[[#This Row],[pledged]]/Table1[[#This Row],[backers_count]],0)</f>
        <v>242</v>
      </c>
      <c r="Q3018" t="str">
        <f>LEFT(Table1[[#This Row],[Category and Sub-Category]],FIND("/",Table1[[#This Row],[Category and Sub-Category]])-1)</f>
        <v>theater</v>
      </c>
      <c r="R3018" t="str">
        <f>RIGHT(Table1[[#This Row],[Category and Sub-Category]],LEN(Table1[[#This Row],[Category and Sub-Category]])-FIND("/",Table1[[#This Row],[Category and Sub-Category]]))</f>
        <v>spaces</v>
      </c>
      <c r="S3018" s="9">
        <f>(((Table1[[#This Row],[launched_at]]/60)/60)/24)+DATE(1970,1,1)+(-5/24)</f>
        <v>41778.339722222219</v>
      </c>
      <c r="T3018" s="9">
        <f>(((Table1[[#This Row],[deadline]]/60)/60)/24)+DATE(1970,1,1)+(-5/24)</f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1">
        <f>Table1[[#This Row],[pledged]]/Table1[[#This Row],[goal]]</f>
        <v>1.0584090909090909</v>
      </c>
      <c r="P3019">
        <f>ROUND(Table1[[#This Row],[pledged]]/Table1[[#This Row],[backers_count]],0)</f>
        <v>146</v>
      </c>
      <c r="Q3019" t="str">
        <f>LEFT(Table1[[#This Row],[Category and Sub-Category]],FIND("/",Table1[[#This Row],[Category and Sub-Category]])-1)</f>
        <v>theater</v>
      </c>
      <c r="R3019" t="str">
        <f>RIGHT(Table1[[#This Row],[Category and Sub-Category]],LEN(Table1[[#This Row],[Category and Sub-Category]])-FIND("/",Table1[[#This Row],[Category and Sub-Category]]))</f>
        <v>spaces</v>
      </c>
      <c r="S3019" s="9">
        <f>(((Table1[[#This Row],[launched_at]]/60)/60)/24)+DATE(1970,1,1)+(-5/24)</f>
        <v>41841.641701388886</v>
      </c>
      <c r="T3019" s="9">
        <f>(((Table1[[#This Row],[deadline]]/60)/60)/24)+DATE(1970,1,1)+(-5/24)</f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1">
        <f>Table1[[#This Row],[pledged]]/Table1[[#This Row],[goal]]</f>
        <v>1.0071428571428571</v>
      </c>
      <c r="P3020">
        <f>ROUND(Table1[[#This Row],[pledged]]/Table1[[#This Row],[backers_count]],0)</f>
        <v>103</v>
      </c>
      <c r="Q3020" t="str">
        <f>LEFT(Table1[[#This Row],[Category and Sub-Category]],FIND("/",Table1[[#This Row],[Category and Sub-Category]])-1)</f>
        <v>theater</v>
      </c>
      <c r="R3020" t="str">
        <f>RIGHT(Table1[[#This Row],[Category and Sub-Category]],LEN(Table1[[#This Row],[Category and Sub-Category]])-FIND("/",Table1[[#This Row],[Category and Sub-Category]]))</f>
        <v>spaces</v>
      </c>
      <c r="S3020" s="9">
        <f>(((Table1[[#This Row],[launched_at]]/60)/60)/24)+DATE(1970,1,1)+(-5/24)</f>
        <v>42163.090000000004</v>
      </c>
      <c r="T3020" s="9">
        <f>(((Table1[[#This Row],[deadline]]/60)/60)/24)+DATE(1970,1,1)+(-5/24)</f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1">
        <f>Table1[[#This Row],[pledged]]/Table1[[#This Row],[goal]]</f>
        <v>1.2123333333333333</v>
      </c>
      <c r="P3021">
        <f>ROUND(Table1[[#This Row],[pledged]]/Table1[[#This Row],[backers_count]],0)</f>
        <v>80</v>
      </c>
      <c r="Q3021" t="str">
        <f>LEFT(Table1[[#This Row],[Category and Sub-Category]],FIND("/",Table1[[#This Row],[Category and Sub-Category]])-1)</f>
        <v>theater</v>
      </c>
      <c r="R3021" t="str">
        <f>RIGHT(Table1[[#This Row],[Category and Sub-Category]],LEN(Table1[[#This Row],[Category and Sub-Category]])-FIND("/",Table1[[#This Row],[Category and Sub-Category]]))</f>
        <v>spaces</v>
      </c>
      <c r="S3021" s="9">
        <f>(((Table1[[#This Row],[launched_at]]/60)/60)/24)+DATE(1970,1,1)+(-5/24)</f>
        <v>41758.625231481477</v>
      </c>
      <c r="T3021" s="9">
        <f>(((Table1[[#This Row],[deadline]]/60)/60)/24)+DATE(1970,1,1)+(-5/24)</f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1">
        <f>Table1[[#This Row],[pledged]]/Table1[[#This Row],[goal]]</f>
        <v>1.0057142857142858</v>
      </c>
      <c r="P3022">
        <f>ROUND(Table1[[#This Row],[pledged]]/Table1[[#This Row],[backers_count]],0)</f>
        <v>235</v>
      </c>
      <c r="Q3022" t="str">
        <f>LEFT(Table1[[#This Row],[Category and Sub-Category]],FIND("/",Table1[[#This Row],[Category and Sub-Category]])-1)</f>
        <v>theater</v>
      </c>
      <c r="R3022" t="str">
        <f>RIGHT(Table1[[#This Row],[Category and Sub-Category]],LEN(Table1[[#This Row],[Category and Sub-Category]])-FIND("/",Table1[[#This Row],[Category and Sub-Category]]))</f>
        <v>spaces</v>
      </c>
      <c r="S3022" s="9">
        <f>(((Table1[[#This Row],[launched_at]]/60)/60)/24)+DATE(1970,1,1)+(-5/24)</f>
        <v>42170.638113425921</v>
      </c>
      <c r="T3022" s="9">
        <f>(((Table1[[#This Row],[deadline]]/60)/60)/24)+DATE(1970,1,1)+(-5/24)</f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1">
        <f>Table1[[#This Row],[pledged]]/Table1[[#This Row],[goal]]</f>
        <v>1.1602222222222223</v>
      </c>
      <c r="P3023">
        <f>ROUND(Table1[[#This Row],[pledged]]/Table1[[#This Row],[backers_count]],0)</f>
        <v>51</v>
      </c>
      <c r="Q3023" t="str">
        <f>LEFT(Table1[[#This Row],[Category and Sub-Category]],FIND("/",Table1[[#This Row],[Category and Sub-Category]])-1)</f>
        <v>theater</v>
      </c>
      <c r="R3023" t="str">
        <f>RIGHT(Table1[[#This Row],[Category and Sub-Category]],LEN(Table1[[#This Row],[Category and Sub-Category]])-FIND("/",Table1[[#This Row],[Category and Sub-Category]]))</f>
        <v>spaces</v>
      </c>
      <c r="S3023" s="9">
        <f>(((Table1[[#This Row],[launched_at]]/60)/60)/24)+DATE(1970,1,1)+(-5/24)</f>
        <v>42660.410520833328</v>
      </c>
      <c r="T3023" s="9">
        <f>(((Table1[[#This Row],[deadline]]/60)/60)/24)+DATE(1970,1,1)+(-5/24)</f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1">
        <f>Table1[[#This Row],[pledged]]/Table1[[#This Row],[goal]]</f>
        <v>1.0087999999999999</v>
      </c>
      <c r="P3024">
        <f>ROUND(Table1[[#This Row],[pledged]]/Table1[[#This Row],[backers_count]],0)</f>
        <v>163</v>
      </c>
      <c r="Q3024" t="str">
        <f>LEFT(Table1[[#This Row],[Category and Sub-Category]],FIND("/",Table1[[#This Row],[Category and Sub-Category]])-1)</f>
        <v>theater</v>
      </c>
      <c r="R3024" t="str">
        <f>RIGHT(Table1[[#This Row],[Category and Sub-Category]],LEN(Table1[[#This Row],[Category and Sub-Category]])-FIND("/",Table1[[#This Row],[Category and Sub-Category]]))</f>
        <v>spaces</v>
      </c>
      <c r="S3024" s="9">
        <f>(((Table1[[#This Row],[launched_at]]/60)/60)/24)+DATE(1970,1,1)+(-5/24)</f>
        <v>42564.745474537034</v>
      </c>
      <c r="T3024" s="9">
        <f>(((Table1[[#This Row],[deadline]]/60)/60)/24)+DATE(1970,1,1)+(-5/24)</f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1">
        <f>Table1[[#This Row],[pledged]]/Table1[[#This Row],[goal]]</f>
        <v>1.03</v>
      </c>
      <c r="P3025">
        <f>ROUND(Table1[[#This Row],[pledged]]/Table1[[#This Row],[backers_count]],0)</f>
        <v>120</v>
      </c>
      <c r="Q3025" t="str">
        <f>LEFT(Table1[[#This Row],[Category and Sub-Category]],FIND("/",Table1[[#This Row],[Category and Sub-Category]])-1)</f>
        <v>theater</v>
      </c>
      <c r="R3025" t="str">
        <f>RIGHT(Table1[[#This Row],[Category and Sub-Category]],LEN(Table1[[#This Row],[Category and Sub-Category]])-FIND("/",Table1[[#This Row],[Category and Sub-Category]]))</f>
        <v>spaces</v>
      </c>
      <c r="S3025" s="9">
        <f>(((Table1[[#This Row],[launched_at]]/60)/60)/24)+DATE(1970,1,1)+(-5/24)</f>
        <v>42121.46743055556</v>
      </c>
      <c r="T3025" s="9">
        <f>(((Table1[[#This Row],[deadline]]/60)/60)/24)+DATE(1970,1,1)+(-5/24)</f>
        <v>42166.46743055556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1">
        <f>Table1[[#This Row],[pledged]]/Table1[[#This Row],[goal]]</f>
        <v>2.4641999999999999</v>
      </c>
      <c r="P3026">
        <f>ROUND(Table1[[#This Row],[pledged]]/Table1[[#This Row],[backers_count]],0)</f>
        <v>68</v>
      </c>
      <c r="Q3026" t="str">
        <f>LEFT(Table1[[#This Row],[Category and Sub-Category]],FIND("/",Table1[[#This Row],[Category and Sub-Category]])-1)</f>
        <v>theater</v>
      </c>
      <c r="R3026" t="str">
        <f>RIGHT(Table1[[#This Row],[Category and Sub-Category]],LEN(Table1[[#This Row],[Category and Sub-Category]])-FIND("/",Table1[[#This Row],[Category and Sub-Category]]))</f>
        <v>spaces</v>
      </c>
      <c r="S3026" s="9">
        <f>(((Table1[[#This Row],[launched_at]]/60)/60)/24)+DATE(1970,1,1)+(-5/24)</f>
        <v>41158.785590277774</v>
      </c>
      <c r="T3026" s="9">
        <f>(((Table1[[#This Row],[deadline]]/60)/60)/24)+DATE(1970,1,1)+(-5/24)</f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1">
        <f>Table1[[#This Row],[pledged]]/Table1[[#This Row],[goal]]</f>
        <v>3.0219999999999998</v>
      </c>
      <c r="P3027">
        <f>ROUND(Table1[[#This Row],[pledged]]/Table1[[#This Row],[backers_count]],0)</f>
        <v>52</v>
      </c>
      <c r="Q3027" t="str">
        <f>LEFT(Table1[[#This Row],[Category and Sub-Category]],FIND("/",Table1[[#This Row],[Category and Sub-Category]])-1)</f>
        <v>theater</v>
      </c>
      <c r="R3027" t="str">
        <f>RIGHT(Table1[[#This Row],[Category and Sub-Category]],LEN(Table1[[#This Row],[Category and Sub-Category]])-FIND("/",Table1[[#This Row],[Category and Sub-Category]]))</f>
        <v>spaces</v>
      </c>
      <c r="S3027" s="9">
        <f>(((Table1[[#This Row],[launched_at]]/60)/60)/24)+DATE(1970,1,1)+(-5/24)</f>
        <v>41761.301076388889</v>
      </c>
      <c r="T3027" s="9">
        <f>(((Table1[[#This Row],[deadline]]/60)/60)/24)+DATE(1970,1,1)+(-5/24)</f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1">
        <f>Table1[[#This Row],[pledged]]/Table1[[#This Row],[goal]]</f>
        <v>1.4333333333333333</v>
      </c>
      <c r="P3028">
        <f>ROUND(Table1[[#This Row],[pledged]]/Table1[[#This Row],[backers_count]],0)</f>
        <v>52</v>
      </c>
      <c r="Q3028" t="str">
        <f>LEFT(Table1[[#This Row],[Category and Sub-Category]],FIND("/",Table1[[#This Row],[Category and Sub-Category]])-1)</f>
        <v>theater</v>
      </c>
      <c r="R3028" t="str">
        <f>RIGHT(Table1[[#This Row],[Category and Sub-Category]],LEN(Table1[[#This Row],[Category and Sub-Category]])-FIND("/",Table1[[#This Row],[Category and Sub-Category]]))</f>
        <v>spaces</v>
      </c>
      <c r="S3028" s="9">
        <f>(((Table1[[#This Row],[launched_at]]/60)/60)/24)+DATE(1970,1,1)+(-5/24)</f>
        <v>42783.251064814809</v>
      </c>
      <c r="T3028" s="9">
        <f>(((Table1[[#This Row],[deadline]]/60)/60)/24)+DATE(1970,1,1)+(-5/24)</f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1">
        <f>Table1[[#This Row],[pledged]]/Table1[[#This Row],[goal]]</f>
        <v>1.3144</v>
      </c>
      <c r="P3029">
        <f>ROUND(Table1[[#This Row],[pledged]]/Table1[[#This Row],[backers_count]],0)</f>
        <v>164</v>
      </c>
      <c r="Q3029" t="str">
        <f>LEFT(Table1[[#This Row],[Category and Sub-Category]],FIND("/",Table1[[#This Row],[Category and Sub-Category]])-1)</f>
        <v>theater</v>
      </c>
      <c r="R3029" t="str">
        <f>RIGHT(Table1[[#This Row],[Category and Sub-Category]],LEN(Table1[[#This Row],[Category and Sub-Category]])-FIND("/",Table1[[#This Row],[Category and Sub-Category]]))</f>
        <v>spaces</v>
      </c>
      <c r="S3029" s="9">
        <f>(((Table1[[#This Row],[launched_at]]/60)/60)/24)+DATE(1970,1,1)+(-5/24)</f>
        <v>42053.49596064815</v>
      </c>
      <c r="T3029" s="9">
        <f>(((Table1[[#This Row],[deadline]]/60)/60)/24)+DATE(1970,1,1)+(-5/24)</f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1">
        <f>Table1[[#This Row],[pledged]]/Table1[[#This Row],[goal]]</f>
        <v>1.6801999999999999</v>
      </c>
      <c r="P3030">
        <f>ROUND(Table1[[#This Row],[pledged]]/Table1[[#This Row],[backers_count]],0)</f>
        <v>85</v>
      </c>
      <c r="Q3030" t="str">
        <f>LEFT(Table1[[#This Row],[Category and Sub-Category]],FIND("/",Table1[[#This Row],[Category and Sub-Category]])-1)</f>
        <v>theater</v>
      </c>
      <c r="R3030" t="str">
        <f>RIGHT(Table1[[#This Row],[Category and Sub-Category]],LEN(Table1[[#This Row],[Category and Sub-Category]])-FIND("/",Table1[[#This Row],[Category and Sub-Category]]))</f>
        <v>spaces</v>
      </c>
      <c r="S3030" s="9">
        <f>(((Table1[[#This Row],[launched_at]]/60)/60)/24)+DATE(1970,1,1)+(-5/24)</f>
        <v>42567.055844907409</v>
      </c>
      <c r="T3030" s="9">
        <f>(((Table1[[#This Row],[deadline]]/60)/60)/24)+DATE(1970,1,1)+(-5/24)</f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1">
        <f>Table1[[#This Row],[pledged]]/Table1[[#This Row],[goal]]</f>
        <v>1.0967666666666667</v>
      </c>
      <c r="P3031">
        <f>ROUND(Table1[[#This Row],[pledged]]/Table1[[#This Row],[backers_count]],0)</f>
        <v>95</v>
      </c>
      <c r="Q3031" t="str">
        <f>LEFT(Table1[[#This Row],[Category and Sub-Category]],FIND("/",Table1[[#This Row],[Category and Sub-Category]])-1)</f>
        <v>theater</v>
      </c>
      <c r="R3031" t="str">
        <f>RIGHT(Table1[[#This Row],[Category and Sub-Category]],LEN(Table1[[#This Row],[Category and Sub-Category]])-FIND("/",Table1[[#This Row],[Category and Sub-Category]]))</f>
        <v>spaces</v>
      </c>
      <c r="S3031" s="9">
        <f>(((Table1[[#This Row],[launched_at]]/60)/60)/24)+DATE(1970,1,1)+(-5/24)</f>
        <v>41932.500543981478</v>
      </c>
      <c r="T3031" s="9">
        <f>(((Table1[[#This Row],[deadline]]/60)/60)/24)+DATE(1970,1,1)+(-5/24)</f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1">
        <f>Table1[[#This Row],[pledged]]/Table1[[#This Row],[goal]]</f>
        <v>1.0668571428571429</v>
      </c>
      <c r="P3032">
        <f>ROUND(Table1[[#This Row],[pledged]]/Table1[[#This Row],[backers_count]],0)</f>
        <v>46</v>
      </c>
      <c r="Q3032" t="str">
        <f>LEFT(Table1[[#This Row],[Category and Sub-Category]],FIND("/",Table1[[#This Row],[Category and Sub-Category]])-1)</f>
        <v>theater</v>
      </c>
      <c r="R3032" t="str">
        <f>RIGHT(Table1[[#This Row],[Category and Sub-Category]],LEN(Table1[[#This Row],[Category and Sub-Category]])-FIND("/",Table1[[#This Row],[Category and Sub-Category]]))</f>
        <v>spaces</v>
      </c>
      <c r="S3032" s="9">
        <f>(((Table1[[#This Row],[launched_at]]/60)/60)/24)+DATE(1970,1,1)+(-5/24)</f>
        <v>42233.5390162037</v>
      </c>
      <c r="T3032" s="9">
        <f>(((Table1[[#This Row],[deadline]]/60)/60)/24)+DATE(1970,1,1)+(-5/24)</f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1">
        <f>Table1[[#This Row],[pledged]]/Table1[[#This Row],[goal]]</f>
        <v>1</v>
      </c>
      <c r="P3033">
        <f>ROUND(Table1[[#This Row],[pledged]]/Table1[[#This Row],[backers_count]],0)</f>
        <v>52</v>
      </c>
      <c r="Q3033" t="str">
        <f>LEFT(Table1[[#This Row],[Category and Sub-Category]],FIND("/",Table1[[#This Row],[Category and Sub-Category]])-1)</f>
        <v>theater</v>
      </c>
      <c r="R3033" t="str">
        <f>RIGHT(Table1[[#This Row],[Category and Sub-Category]],LEN(Table1[[#This Row],[Category and Sub-Category]])-FIND("/",Table1[[#This Row],[Category and Sub-Category]]))</f>
        <v>spaces</v>
      </c>
      <c r="S3033" s="9">
        <f>(((Table1[[#This Row],[launched_at]]/60)/60)/24)+DATE(1970,1,1)+(-5/24)</f>
        <v>42597.674155092587</v>
      </c>
      <c r="T3033" s="9">
        <f>(((Table1[[#This Row],[deadline]]/60)/60)/24)+DATE(1970,1,1)+(-5/24)</f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1">
        <f>Table1[[#This Row],[pledged]]/Table1[[#This Row],[goal]]</f>
        <v>1.272</v>
      </c>
      <c r="P3034">
        <f>ROUND(Table1[[#This Row],[pledged]]/Table1[[#This Row],[backers_count]],0)</f>
        <v>51</v>
      </c>
      <c r="Q3034" t="str">
        <f>LEFT(Table1[[#This Row],[Category and Sub-Category]],FIND("/",Table1[[#This Row],[Category and Sub-Category]])-1)</f>
        <v>theater</v>
      </c>
      <c r="R3034" t="str">
        <f>RIGHT(Table1[[#This Row],[Category and Sub-Category]],LEN(Table1[[#This Row],[Category and Sub-Category]])-FIND("/",Table1[[#This Row],[Category and Sub-Category]]))</f>
        <v>spaces</v>
      </c>
      <c r="S3034" s="9">
        <f>(((Table1[[#This Row],[launched_at]]/60)/60)/24)+DATE(1970,1,1)+(-5/24)</f>
        <v>42227.836331018516</v>
      </c>
      <c r="T3034" s="9">
        <f>(((Table1[[#This Row],[deadline]]/60)/60)/24)+DATE(1970,1,1)+(-5/24)</f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1">
        <f>Table1[[#This Row],[pledged]]/Table1[[#This Row],[goal]]</f>
        <v>1.4653333333333334</v>
      </c>
      <c r="P3035">
        <f>ROUND(Table1[[#This Row],[pledged]]/Table1[[#This Row],[backers_count]],0)</f>
        <v>191</v>
      </c>
      <c r="Q3035" t="str">
        <f>LEFT(Table1[[#This Row],[Category and Sub-Category]],FIND("/",Table1[[#This Row],[Category and Sub-Category]])-1)</f>
        <v>theater</v>
      </c>
      <c r="R3035" t="str">
        <f>RIGHT(Table1[[#This Row],[Category and Sub-Category]],LEN(Table1[[#This Row],[Category and Sub-Category]])-FIND("/",Table1[[#This Row],[Category and Sub-Category]]))</f>
        <v>spaces</v>
      </c>
      <c r="S3035" s="9">
        <f>(((Table1[[#This Row],[launched_at]]/60)/60)/24)+DATE(1970,1,1)+(-5/24)</f>
        <v>42569.901909722219</v>
      </c>
      <c r="T3035" s="9">
        <f>(((Table1[[#This Row],[deadline]]/60)/60)/24)+DATE(1970,1,1)+(-5/24)</f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1">
        <f>Table1[[#This Row],[pledged]]/Table1[[#This Row],[goal]]</f>
        <v>1.1253599999999999</v>
      </c>
      <c r="P3036">
        <f>ROUND(Table1[[#This Row],[pledged]]/Table1[[#This Row],[backers_count]],0)</f>
        <v>89</v>
      </c>
      <c r="Q3036" t="str">
        <f>LEFT(Table1[[#This Row],[Category and Sub-Category]],FIND("/",Table1[[#This Row],[Category and Sub-Category]])-1)</f>
        <v>theater</v>
      </c>
      <c r="R3036" t="str">
        <f>RIGHT(Table1[[#This Row],[Category and Sub-Category]],LEN(Table1[[#This Row],[Category and Sub-Category]])-FIND("/",Table1[[#This Row],[Category and Sub-Category]]))</f>
        <v>spaces</v>
      </c>
      <c r="S3036" s="9">
        <f>(((Table1[[#This Row],[launched_at]]/60)/60)/24)+DATE(1970,1,1)+(-5/24)</f>
        <v>42644.327025462961</v>
      </c>
      <c r="T3036" s="9">
        <f>(((Table1[[#This Row],[deadline]]/60)/60)/24)+DATE(1970,1,1)+(-5/24)</f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1">
        <f>Table1[[#This Row],[pledged]]/Table1[[#This Row],[goal]]</f>
        <v>1.0878684000000001</v>
      </c>
      <c r="P3037">
        <f>ROUND(Table1[[#This Row],[pledged]]/Table1[[#This Row],[backers_count]],0)</f>
        <v>89</v>
      </c>
      <c r="Q3037" t="str">
        <f>LEFT(Table1[[#This Row],[Category and Sub-Category]],FIND("/",Table1[[#This Row],[Category and Sub-Category]])-1)</f>
        <v>theater</v>
      </c>
      <c r="R3037" t="str">
        <f>RIGHT(Table1[[#This Row],[Category and Sub-Category]],LEN(Table1[[#This Row],[Category and Sub-Category]])-FIND("/",Table1[[#This Row],[Category and Sub-Category]]))</f>
        <v>spaces</v>
      </c>
      <c r="S3037" s="9">
        <f>(((Table1[[#This Row],[launched_at]]/60)/60)/24)+DATE(1970,1,1)+(-5/24)</f>
        <v>41368.351956018516</v>
      </c>
      <c r="T3037" s="9">
        <f>(((Table1[[#This Row],[deadline]]/60)/60)/24)+DATE(1970,1,1)+(-5/24)</f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1">
        <f>Table1[[#This Row],[pledged]]/Table1[[#This Row],[goal]]</f>
        <v>1.26732</v>
      </c>
      <c r="P3038">
        <f>ROUND(Table1[[#This Row],[pledged]]/Table1[[#This Row],[backers_count]],0)</f>
        <v>96</v>
      </c>
      <c r="Q3038" t="str">
        <f>LEFT(Table1[[#This Row],[Category and Sub-Category]],FIND("/",Table1[[#This Row],[Category and Sub-Category]])-1)</f>
        <v>theater</v>
      </c>
      <c r="R3038" t="str">
        <f>RIGHT(Table1[[#This Row],[Category and Sub-Category]],LEN(Table1[[#This Row],[Category and Sub-Category]])-FIND("/",Table1[[#This Row],[Category and Sub-Category]]))</f>
        <v>spaces</v>
      </c>
      <c r="S3038" s="9">
        <f>(((Table1[[#This Row],[launched_at]]/60)/60)/24)+DATE(1970,1,1)+(-5/24)</f>
        <v>41466.576898148145</v>
      </c>
      <c r="T3038" s="9">
        <f>(((Table1[[#This Row],[deadline]]/60)/60)/24)+DATE(1970,1,1)+(-5/24)</f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1">
        <f>Table1[[#This Row],[pledged]]/Table1[[#This Row],[goal]]</f>
        <v>2.1320000000000001</v>
      </c>
      <c r="P3039">
        <f>ROUND(Table1[[#This Row],[pledged]]/Table1[[#This Row],[backers_count]],0)</f>
        <v>33</v>
      </c>
      <c r="Q3039" t="str">
        <f>LEFT(Table1[[#This Row],[Category and Sub-Category]],FIND("/",Table1[[#This Row],[Category and Sub-Category]])-1)</f>
        <v>theater</v>
      </c>
      <c r="R3039" t="str">
        <f>RIGHT(Table1[[#This Row],[Category and Sub-Category]],LEN(Table1[[#This Row],[Category and Sub-Category]])-FIND("/",Table1[[#This Row],[Category and Sub-Category]]))</f>
        <v>spaces</v>
      </c>
      <c r="S3039" s="9">
        <f>(((Table1[[#This Row],[launched_at]]/60)/60)/24)+DATE(1970,1,1)+(-5/24)</f>
        <v>40378.684872685182</v>
      </c>
      <c r="T3039" s="9">
        <f>(((Table1[[#This Row],[deadline]]/60)/60)/24)+DATE(1970,1,1)+(-5/24)</f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1">
        <f>Table1[[#This Row],[pledged]]/Table1[[#This Row],[goal]]</f>
        <v>1.0049999999999999</v>
      </c>
      <c r="P3040">
        <f>ROUND(Table1[[#This Row],[pledged]]/Table1[[#This Row],[backers_count]],0)</f>
        <v>37</v>
      </c>
      <c r="Q3040" t="str">
        <f>LEFT(Table1[[#This Row],[Category and Sub-Category]],FIND("/",Table1[[#This Row],[Category and Sub-Category]])-1)</f>
        <v>theater</v>
      </c>
      <c r="R3040" t="str">
        <f>RIGHT(Table1[[#This Row],[Category and Sub-Category]],LEN(Table1[[#This Row],[Category and Sub-Category]])-FIND("/",Table1[[#This Row],[Category and Sub-Category]]))</f>
        <v>spaces</v>
      </c>
      <c r="S3040" s="9">
        <f>(((Table1[[#This Row],[launched_at]]/60)/60)/24)+DATE(1970,1,1)+(-5/24)</f>
        <v>42373.043946759259</v>
      </c>
      <c r="T3040" s="9">
        <f>(((Table1[[#This Row],[deadline]]/60)/60)/24)+DATE(1970,1,1)+(-5/24)</f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1">
        <f>Table1[[#This Row],[pledged]]/Table1[[#This Row],[goal]]</f>
        <v>1.0871389999999999</v>
      </c>
      <c r="P3041">
        <f>ROUND(Table1[[#This Row],[pledged]]/Table1[[#This Row],[backers_count]],0)</f>
        <v>92</v>
      </c>
      <c r="Q3041" t="str">
        <f>LEFT(Table1[[#This Row],[Category and Sub-Category]],FIND("/",Table1[[#This Row],[Category and Sub-Category]])-1)</f>
        <v>theater</v>
      </c>
      <c r="R3041" t="str">
        <f>RIGHT(Table1[[#This Row],[Category and Sub-Category]],LEN(Table1[[#This Row],[Category and Sub-Category]])-FIND("/",Table1[[#This Row],[Category and Sub-Category]]))</f>
        <v>spaces</v>
      </c>
      <c r="S3041" s="9">
        <f>(((Table1[[#This Row],[launched_at]]/60)/60)/24)+DATE(1970,1,1)+(-5/24)</f>
        <v>41610.586087962962</v>
      </c>
      <c r="T3041" s="9">
        <f>(((Table1[[#This Row],[deadline]]/60)/60)/24)+DATE(1970,1,1)+(-5/24)</f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1">
        <f>Table1[[#This Row],[pledged]]/Table1[[#This Row],[goal]]</f>
        <v>1.075</v>
      </c>
      <c r="P3042">
        <f>ROUND(Table1[[#This Row],[pledged]]/Table1[[#This Row],[backers_count]],0)</f>
        <v>77</v>
      </c>
      <c r="Q3042" t="str">
        <f>LEFT(Table1[[#This Row],[Category and Sub-Category]],FIND("/",Table1[[#This Row],[Category and Sub-Category]])-1)</f>
        <v>theater</v>
      </c>
      <c r="R3042" t="str">
        <f>RIGHT(Table1[[#This Row],[Category and Sub-Category]],LEN(Table1[[#This Row],[Category and Sub-Category]])-FIND("/",Table1[[#This Row],[Category and Sub-Category]]))</f>
        <v>spaces</v>
      </c>
      <c r="S3042" s="9">
        <f>(((Table1[[#This Row],[launched_at]]/60)/60)/24)+DATE(1970,1,1)+(-5/24)</f>
        <v>42177.583576388883</v>
      </c>
      <c r="T3042" s="9">
        <f>(((Table1[[#This Row],[deadline]]/60)/60)/24)+DATE(1970,1,1)+(-5/24)</f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1">
        <f>Table1[[#This Row],[pledged]]/Table1[[#This Row],[goal]]</f>
        <v>1.1048192771084338</v>
      </c>
      <c r="P3043">
        <f>ROUND(Table1[[#This Row],[pledged]]/Table1[[#This Row],[backers_count]],0)</f>
        <v>97</v>
      </c>
      <c r="Q3043" t="str">
        <f>LEFT(Table1[[#This Row],[Category and Sub-Category]],FIND("/",Table1[[#This Row],[Category and Sub-Category]])-1)</f>
        <v>theater</v>
      </c>
      <c r="R3043" t="str">
        <f>RIGHT(Table1[[#This Row],[Category and Sub-Category]],LEN(Table1[[#This Row],[Category and Sub-Category]])-FIND("/",Table1[[#This Row],[Category and Sub-Category]]))</f>
        <v>spaces</v>
      </c>
      <c r="S3043" s="9">
        <f>(((Table1[[#This Row],[launched_at]]/60)/60)/24)+DATE(1970,1,1)+(-5/24)</f>
        <v>42359.660277777781</v>
      </c>
      <c r="T3043" s="9">
        <f>(((Table1[[#This Row],[deadline]]/60)/60)/24)+DATE(1970,1,1)+(-5/24)</f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1">
        <f>Table1[[#This Row],[pledged]]/Table1[[#This Row],[goal]]</f>
        <v>1.28</v>
      </c>
      <c r="P3044">
        <f>ROUND(Table1[[#This Row],[pledged]]/Table1[[#This Row],[backers_count]],0)</f>
        <v>52</v>
      </c>
      <c r="Q3044" t="str">
        <f>LEFT(Table1[[#This Row],[Category and Sub-Category]],FIND("/",Table1[[#This Row],[Category and Sub-Category]])-1)</f>
        <v>theater</v>
      </c>
      <c r="R3044" t="str">
        <f>RIGHT(Table1[[#This Row],[Category and Sub-Category]],LEN(Table1[[#This Row],[Category and Sub-Category]])-FIND("/",Table1[[#This Row],[Category and Sub-Category]]))</f>
        <v>spaces</v>
      </c>
      <c r="S3044" s="9">
        <f>(((Table1[[#This Row],[launched_at]]/60)/60)/24)+DATE(1970,1,1)+(-5/24)</f>
        <v>42253.479710648149</v>
      </c>
      <c r="T3044" s="9">
        <f>(((Table1[[#This Row],[deadline]]/60)/60)/24)+DATE(1970,1,1)+(-5/24)</f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1">
        <f>Table1[[#This Row],[pledged]]/Table1[[#This Row],[goal]]</f>
        <v>1.1000666666666667</v>
      </c>
      <c r="P3045">
        <f>ROUND(Table1[[#This Row],[pledged]]/Table1[[#This Row],[backers_count]],0)</f>
        <v>129</v>
      </c>
      <c r="Q3045" t="str">
        <f>LEFT(Table1[[#This Row],[Category and Sub-Category]],FIND("/",Table1[[#This Row],[Category and Sub-Category]])-1)</f>
        <v>theater</v>
      </c>
      <c r="R3045" t="str">
        <f>RIGHT(Table1[[#This Row],[Category and Sub-Category]],LEN(Table1[[#This Row],[Category and Sub-Category]])-FIND("/",Table1[[#This Row],[Category and Sub-Category]]))</f>
        <v>spaces</v>
      </c>
      <c r="S3045" s="9">
        <f>(((Table1[[#This Row],[launched_at]]/60)/60)/24)+DATE(1970,1,1)+(-5/24)</f>
        <v>42082.862256944441</v>
      </c>
      <c r="T3045" s="9">
        <f>(((Table1[[#This Row],[deadline]]/60)/60)/24)+DATE(1970,1,1)+(-5/24)</f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1">
        <f>Table1[[#This Row],[pledged]]/Table1[[#This Row],[goal]]</f>
        <v>1.0934166666666667</v>
      </c>
      <c r="P3046">
        <f>ROUND(Table1[[#This Row],[pledged]]/Table1[[#This Row],[backers_count]],0)</f>
        <v>84</v>
      </c>
      <c r="Q3046" t="str">
        <f>LEFT(Table1[[#This Row],[Category and Sub-Category]],FIND("/",Table1[[#This Row],[Category and Sub-Category]])-1)</f>
        <v>theater</v>
      </c>
      <c r="R3046" t="str">
        <f>RIGHT(Table1[[#This Row],[Category and Sub-Category]],LEN(Table1[[#This Row],[Category and Sub-Category]])-FIND("/",Table1[[#This Row],[Category and Sub-Category]]))</f>
        <v>spaces</v>
      </c>
      <c r="S3046" s="9">
        <f>(((Table1[[#This Row],[launched_at]]/60)/60)/24)+DATE(1970,1,1)+(-5/24)</f>
        <v>42387.518495370365</v>
      </c>
      <c r="T3046" s="9">
        <f>(((Table1[[#This Row],[deadline]]/60)/60)/24)+DATE(1970,1,1)+(-5/24)</f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1">
        <f>Table1[[#This Row],[pledged]]/Table1[[#This Row],[goal]]</f>
        <v>1.3270650000000002</v>
      </c>
      <c r="P3047">
        <f>ROUND(Table1[[#This Row],[pledged]]/Table1[[#This Row],[backers_count]],0)</f>
        <v>83</v>
      </c>
      <c r="Q3047" t="str">
        <f>LEFT(Table1[[#This Row],[Category and Sub-Category]],FIND("/",Table1[[#This Row],[Category and Sub-Category]])-1)</f>
        <v>theater</v>
      </c>
      <c r="R3047" t="str">
        <f>RIGHT(Table1[[#This Row],[Category and Sub-Category]],LEN(Table1[[#This Row],[Category and Sub-Category]])-FIND("/",Table1[[#This Row],[Category and Sub-Category]]))</f>
        <v>spaces</v>
      </c>
      <c r="S3047" s="9">
        <f>(((Table1[[#This Row],[launched_at]]/60)/60)/24)+DATE(1970,1,1)+(-5/24)</f>
        <v>41842.947395833333</v>
      </c>
      <c r="T3047" s="9">
        <f>(((Table1[[#This Row],[deadline]]/60)/60)/24)+DATE(1970,1,1)+(-5/24)</f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1">
        <f>Table1[[#This Row],[pledged]]/Table1[[#This Row],[goal]]</f>
        <v>1.9084810126582279</v>
      </c>
      <c r="P3048">
        <f>ROUND(Table1[[#This Row],[pledged]]/Table1[[#This Row],[backers_count]],0)</f>
        <v>260</v>
      </c>
      <c r="Q3048" t="str">
        <f>LEFT(Table1[[#This Row],[Category and Sub-Category]],FIND("/",Table1[[#This Row],[Category and Sub-Category]])-1)</f>
        <v>theater</v>
      </c>
      <c r="R3048" t="str">
        <f>RIGHT(Table1[[#This Row],[Category and Sub-Category]],LEN(Table1[[#This Row],[Category and Sub-Category]])-FIND("/",Table1[[#This Row],[Category and Sub-Category]]))</f>
        <v>spaces</v>
      </c>
      <c r="S3048" s="9">
        <f>(((Table1[[#This Row],[launched_at]]/60)/60)/24)+DATE(1970,1,1)+(-5/24)</f>
        <v>41862.59474537037</v>
      </c>
      <c r="T3048" s="9">
        <f>(((Table1[[#This Row],[deadline]]/60)/60)/24)+DATE(1970,1,1)+(-5/24)</f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1">
        <f>Table1[[#This Row],[pledged]]/Table1[[#This Row],[goal]]</f>
        <v>1.49</v>
      </c>
      <c r="P3049">
        <f>ROUND(Table1[[#This Row],[pledged]]/Table1[[#This Row],[backers_count]],0)</f>
        <v>37</v>
      </c>
      <c r="Q3049" t="str">
        <f>LEFT(Table1[[#This Row],[Category and Sub-Category]],FIND("/",Table1[[#This Row],[Category and Sub-Category]])-1)</f>
        <v>theater</v>
      </c>
      <c r="R3049" t="str">
        <f>RIGHT(Table1[[#This Row],[Category and Sub-Category]],LEN(Table1[[#This Row],[Category and Sub-Category]])-FIND("/",Table1[[#This Row],[Category and Sub-Category]]))</f>
        <v>spaces</v>
      </c>
      <c r="S3049" s="9">
        <f>(((Table1[[#This Row],[launched_at]]/60)/60)/24)+DATE(1970,1,1)+(-5/24)</f>
        <v>42443.780717592592</v>
      </c>
      <c r="T3049" s="9">
        <f>(((Table1[[#This Row],[deadline]]/60)/60)/24)+DATE(1970,1,1)+(-5/24)</f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1">
        <f>Table1[[#This Row],[pledged]]/Table1[[#This Row],[goal]]</f>
        <v>1.6639999999999999</v>
      </c>
      <c r="P3050">
        <f>ROUND(Table1[[#This Row],[pledged]]/Table1[[#This Row],[backers_count]],0)</f>
        <v>177</v>
      </c>
      <c r="Q3050" t="str">
        <f>LEFT(Table1[[#This Row],[Category and Sub-Category]],FIND("/",Table1[[#This Row],[Category and Sub-Category]])-1)</f>
        <v>theater</v>
      </c>
      <c r="R3050" t="str">
        <f>RIGHT(Table1[[#This Row],[Category and Sub-Category]],LEN(Table1[[#This Row],[Category and Sub-Category]])-FIND("/",Table1[[#This Row],[Category and Sub-Category]]))</f>
        <v>spaces</v>
      </c>
      <c r="S3050" s="9">
        <f>(((Table1[[#This Row],[launched_at]]/60)/60)/24)+DATE(1970,1,1)+(-5/24)</f>
        <v>41975.692847222213</v>
      </c>
      <c r="T3050" s="9">
        <f>(((Table1[[#This Row],[deadline]]/60)/60)/24)+DATE(1970,1,1)+(-5/24)</f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1">
        <f>Table1[[#This Row],[pledged]]/Table1[[#This Row],[goal]]</f>
        <v>1.0666666666666667</v>
      </c>
      <c r="P3051">
        <f>ROUND(Table1[[#This Row],[pledged]]/Table1[[#This Row],[backers_count]],0)</f>
        <v>74</v>
      </c>
      <c r="Q3051" t="str">
        <f>LEFT(Table1[[#This Row],[Category and Sub-Category]],FIND("/",Table1[[#This Row],[Category and Sub-Category]])-1)</f>
        <v>theater</v>
      </c>
      <c r="R3051" t="str">
        <f>RIGHT(Table1[[#This Row],[Category and Sub-Category]],LEN(Table1[[#This Row],[Category and Sub-Category]])-FIND("/",Table1[[#This Row],[Category and Sub-Category]]))</f>
        <v>spaces</v>
      </c>
      <c r="S3051" s="9">
        <f>(((Table1[[#This Row],[launched_at]]/60)/60)/24)+DATE(1970,1,1)+(-5/24)</f>
        <v>42138.806192129625</v>
      </c>
      <c r="T3051" s="9">
        <f>(((Table1[[#This Row],[deadline]]/60)/60)/24)+DATE(1970,1,1)+(-5/24)</f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1">
        <f>Table1[[#This Row],[pledged]]/Table1[[#This Row],[goal]]</f>
        <v>1.06</v>
      </c>
      <c r="P3052">
        <f>ROUND(Table1[[#This Row],[pledged]]/Table1[[#This Row],[backers_count]],0)</f>
        <v>71</v>
      </c>
      <c r="Q3052" t="str">
        <f>LEFT(Table1[[#This Row],[Category and Sub-Category]],FIND("/",Table1[[#This Row],[Category and Sub-Category]])-1)</f>
        <v>theater</v>
      </c>
      <c r="R3052" t="str">
        <f>RIGHT(Table1[[#This Row],[Category and Sub-Category]],LEN(Table1[[#This Row],[Category and Sub-Category]])-FIND("/",Table1[[#This Row],[Category and Sub-Category]]))</f>
        <v>spaces</v>
      </c>
      <c r="S3052" s="9">
        <f>(((Table1[[#This Row],[launched_at]]/60)/60)/24)+DATE(1970,1,1)+(-5/24)</f>
        <v>42464.960185185184</v>
      </c>
      <c r="T3052" s="9">
        <f>(((Table1[[#This Row],[deadline]]/60)/60)/24)+DATE(1970,1,1)+(-5/24)</f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1">
        <f>Table1[[#This Row],[pledged]]/Table1[[#This Row],[goal]]</f>
        <v>0.23628571428571429</v>
      </c>
      <c r="P3053">
        <f>ROUND(Table1[[#This Row],[pledged]]/Table1[[#This Row],[backers_count]],0)</f>
        <v>24</v>
      </c>
      <c r="Q3053" t="str">
        <f>LEFT(Table1[[#This Row],[Category and Sub-Category]],FIND("/",Table1[[#This Row],[Category and Sub-Category]])-1)</f>
        <v>theater</v>
      </c>
      <c r="R3053" t="str">
        <f>RIGHT(Table1[[#This Row],[Category and Sub-Category]],LEN(Table1[[#This Row],[Category and Sub-Category]])-FIND("/",Table1[[#This Row],[Category and Sub-Category]]))</f>
        <v>spaces</v>
      </c>
      <c r="S3053" s="9">
        <f>(((Table1[[#This Row],[launched_at]]/60)/60)/24)+DATE(1970,1,1)+(-5/24)</f>
        <v>42744.207696759251</v>
      </c>
      <c r="T3053" s="9">
        <f>(((Table1[[#This Row],[deadline]]/60)/60)/24)+DATE(1970,1,1)+(-5/24)</f>
        <v>42774.207696759251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1">
        <f>Table1[[#This Row],[pledged]]/Table1[[#This Row],[goal]]</f>
        <v>1.5E-3</v>
      </c>
      <c r="P3054">
        <f>ROUND(Table1[[#This Row],[pledged]]/Table1[[#This Row],[backers_count]],0)</f>
        <v>38</v>
      </c>
      <c r="Q3054" t="str">
        <f>LEFT(Table1[[#This Row],[Category and Sub-Category]],FIND("/",Table1[[#This Row],[Category and Sub-Category]])-1)</f>
        <v>theater</v>
      </c>
      <c r="R3054" t="str">
        <f>RIGHT(Table1[[#This Row],[Category and Sub-Category]],LEN(Table1[[#This Row],[Category and Sub-Category]])-FIND("/",Table1[[#This Row],[Category and Sub-Category]]))</f>
        <v>spaces</v>
      </c>
      <c r="S3054" s="9">
        <f>(((Table1[[#This Row],[launched_at]]/60)/60)/24)+DATE(1970,1,1)+(-5/24)</f>
        <v>42122.461736111109</v>
      </c>
      <c r="T3054" s="9">
        <f>(((Table1[[#This Row],[deadline]]/60)/60)/24)+DATE(1970,1,1)+(-5/24)</f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1">
        <f>Table1[[#This Row],[pledged]]/Table1[[#This Row],[goal]]</f>
        <v>4.0000000000000001E-3</v>
      </c>
      <c r="P3055">
        <f>ROUND(Table1[[#This Row],[pledged]]/Table1[[#This Row],[backers_count]],0)</f>
        <v>13</v>
      </c>
      <c r="Q3055" t="str">
        <f>LEFT(Table1[[#This Row],[Category and Sub-Category]],FIND("/",Table1[[#This Row],[Category and Sub-Category]])-1)</f>
        <v>theater</v>
      </c>
      <c r="R3055" t="str">
        <f>RIGHT(Table1[[#This Row],[Category and Sub-Category]],LEN(Table1[[#This Row],[Category and Sub-Category]])-FIND("/",Table1[[#This Row],[Category and Sub-Category]]))</f>
        <v>spaces</v>
      </c>
      <c r="S3055" s="9">
        <f>(((Table1[[#This Row],[launched_at]]/60)/60)/24)+DATE(1970,1,1)+(-5/24)</f>
        <v>41862.553391203699</v>
      </c>
      <c r="T3055" s="9">
        <f>(((Table1[[#This Row],[deadline]]/60)/60)/24)+DATE(1970,1,1)+(-5/24)</f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1">
        <f>Table1[[#This Row],[pledged]]/Table1[[#This Row],[goal]]</f>
        <v>0</v>
      </c>
      <c r="P3056" t="e">
        <f>ROUND(Table1[[#This Row],[pledged]]/Table1[[#This Row],[backers_count]],0)</f>
        <v>#DIV/0!</v>
      </c>
      <c r="Q3056" t="str">
        <f>LEFT(Table1[[#This Row],[Category and Sub-Category]],FIND("/",Table1[[#This Row],[Category and Sub-Category]])-1)</f>
        <v>theater</v>
      </c>
      <c r="R3056" t="str">
        <f>RIGHT(Table1[[#This Row],[Category and Sub-Category]],LEN(Table1[[#This Row],[Category and Sub-Category]])-FIND("/",Table1[[#This Row],[Category and Sub-Category]]))</f>
        <v>spaces</v>
      </c>
      <c r="S3056" s="9">
        <f>(((Table1[[#This Row],[launched_at]]/60)/60)/24)+DATE(1970,1,1)+(-5/24)</f>
        <v>42027.624467592592</v>
      </c>
      <c r="T3056" s="9">
        <f>(((Table1[[#This Row],[deadline]]/60)/60)/24)+DATE(1970,1,1)+(-5/24)</f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1">
        <f>Table1[[#This Row],[pledged]]/Table1[[#This Row],[goal]]</f>
        <v>5.0000000000000002E-5</v>
      </c>
      <c r="P3057">
        <f>ROUND(Table1[[#This Row],[pledged]]/Table1[[#This Row],[backers_count]],0)</f>
        <v>1</v>
      </c>
      <c r="Q3057" t="str">
        <f>LEFT(Table1[[#This Row],[Category and Sub-Category]],FIND("/",Table1[[#This Row],[Category and Sub-Category]])-1)</f>
        <v>theater</v>
      </c>
      <c r="R3057" t="str">
        <f>RIGHT(Table1[[#This Row],[Category and Sub-Category]],LEN(Table1[[#This Row],[Category and Sub-Category]])-FIND("/",Table1[[#This Row],[Category and Sub-Category]]))</f>
        <v>spaces</v>
      </c>
      <c r="S3057" s="9">
        <f>(((Table1[[#This Row],[launched_at]]/60)/60)/24)+DATE(1970,1,1)+(-5/24)</f>
        <v>41953.749884259254</v>
      </c>
      <c r="T3057" s="9">
        <f>(((Table1[[#This Row],[deadline]]/60)/60)/24)+DATE(1970,1,1)+(-5/24)</f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1">
        <f>Table1[[#This Row],[pledged]]/Table1[[#This Row],[goal]]</f>
        <v>0</v>
      </c>
      <c r="P3058" t="e">
        <f>ROUND(Table1[[#This Row],[pledged]]/Table1[[#This Row],[backers_count]],0)</f>
        <v>#DIV/0!</v>
      </c>
      <c r="Q3058" t="str">
        <f>LEFT(Table1[[#This Row],[Category and Sub-Category]],FIND("/",Table1[[#This Row],[Category and Sub-Category]])-1)</f>
        <v>theater</v>
      </c>
      <c r="R3058" t="str">
        <f>RIGHT(Table1[[#This Row],[Category and Sub-Category]],LEN(Table1[[#This Row],[Category and Sub-Category]])-FIND("/",Table1[[#This Row],[Category and Sub-Category]]))</f>
        <v>spaces</v>
      </c>
      <c r="S3058" s="9">
        <f>(((Table1[[#This Row],[launched_at]]/60)/60)/24)+DATE(1970,1,1)+(-5/24)</f>
        <v>41851.428055555552</v>
      </c>
      <c r="T3058" s="9">
        <f>(((Table1[[#This Row],[deadline]]/60)/60)/24)+DATE(1970,1,1)+(-5/24)</f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1">
        <f>Table1[[#This Row],[pledged]]/Table1[[#This Row],[goal]]</f>
        <v>0</v>
      </c>
      <c r="P3059" t="e">
        <f>ROUND(Table1[[#This Row],[pledged]]/Table1[[#This Row],[backers_count]],0)</f>
        <v>#DIV/0!</v>
      </c>
      <c r="Q3059" t="str">
        <f>LEFT(Table1[[#This Row],[Category and Sub-Category]],FIND("/",Table1[[#This Row],[Category and Sub-Category]])-1)</f>
        <v>theater</v>
      </c>
      <c r="R3059" t="str">
        <f>RIGHT(Table1[[#This Row],[Category and Sub-Category]],LEN(Table1[[#This Row],[Category and Sub-Category]])-FIND("/",Table1[[#This Row],[Category and Sub-Category]]))</f>
        <v>spaces</v>
      </c>
      <c r="S3059" s="9">
        <f>(((Table1[[#This Row],[launched_at]]/60)/60)/24)+DATE(1970,1,1)+(-5/24)</f>
        <v>42433.442256944443</v>
      </c>
      <c r="T3059" s="9">
        <f>(((Table1[[#This Row],[deadline]]/60)/60)/24)+DATE(1970,1,1)+(-5/24)</f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1">
        <f>Table1[[#This Row],[pledged]]/Table1[[#This Row],[goal]]</f>
        <v>1.6666666666666666E-4</v>
      </c>
      <c r="P3060">
        <f>ROUND(Table1[[#This Row],[pledged]]/Table1[[#This Row],[backers_count]],0)</f>
        <v>1</v>
      </c>
      <c r="Q3060" t="str">
        <f>LEFT(Table1[[#This Row],[Category and Sub-Category]],FIND("/",Table1[[#This Row],[Category and Sub-Category]])-1)</f>
        <v>theater</v>
      </c>
      <c r="R3060" t="str">
        <f>RIGHT(Table1[[#This Row],[Category and Sub-Category]],LEN(Table1[[#This Row],[Category and Sub-Category]])-FIND("/",Table1[[#This Row],[Category and Sub-Category]]))</f>
        <v>spaces</v>
      </c>
      <c r="S3060" s="9">
        <f>(((Table1[[#This Row],[launched_at]]/60)/60)/24)+DATE(1970,1,1)+(-5/24)</f>
        <v>42460.165972222218</v>
      </c>
      <c r="T3060" s="9">
        <f>(((Table1[[#This Row],[deadline]]/60)/60)/24)+DATE(1970,1,1)+(-5/24)</f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1">
        <f>Table1[[#This Row],[pledged]]/Table1[[#This Row],[goal]]</f>
        <v>3.0066666666666665E-2</v>
      </c>
      <c r="P3061">
        <f>ROUND(Table1[[#This Row],[pledged]]/Table1[[#This Row],[backers_count]],0)</f>
        <v>41</v>
      </c>
      <c r="Q3061" t="str">
        <f>LEFT(Table1[[#This Row],[Category and Sub-Category]],FIND("/",Table1[[#This Row],[Category and Sub-Category]])-1)</f>
        <v>theater</v>
      </c>
      <c r="R3061" t="str">
        <f>RIGHT(Table1[[#This Row],[Category and Sub-Category]],LEN(Table1[[#This Row],[Category and Sub-Category]])-FIND("/",Table1[[#This Row],[Category and Sub-Category]]))</f>
        <v>spaces</v>
      </c>
      <c r="S3061" s="9">
        <f>(((Table1[[#This Row],[launched_at]]/60)/60)/24)+DATE(1970,1,1)+(-5/24)</f>
        <v>41829.727384259255</v>
      </c>
      <c r="T3061" s="9">
        <f>(((Table1[[#This Row],[deadline]]/60)/60)/24)+DATE(1970,1,1)+(-5/24)</f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1">
        <f>Table1[[#This Row],[pledged]]/Table1[[#This Row],[goal]]</f>
        <v>1.5227272727272728E-3</v>
      </c>
      <c r="P3062">
        <f>ROUND(Table1[[#This Row],[pledged]]/Table1[[#This Row],[backers_count]],0)</f>
        <v>56</v>
      </c>
      <c r="Q3062" t="str">
        <f>LEFT(Table1[[#This Row],[Category and Sub-Category]],FIND("/",Table1[[#This Row],[Category and Sub-Category]])-1)</f>
        <v>theater</v>
      </c>
      <c r="R3062" t="str">
        <f>RIGHT(Table1[[#This Row],[Category and Sub-Category]],LEN(Table1[[#This Row],[Category and Sub-Category]])-FIND("/",Table1[[#This Row],[Category and Sub-Category]]))</f>
        <v>spaces</v>
      </c>
      <c r="S3062" s="9">
        <f>(((Table1[[#This Row],[launched_at]]/60)/60)/24)+DATE(1970,1,1)+(-5/24)</f>
        <v>42245.066365740735</v>
      </c>
      <c r="T3062" s="9">
        <f>(((Table1[[#This Row],[deadline]]/60)/60)/24)+DATE(1970,1,1)+(-5/24)</f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1">
        <f>Table1[[#This Row],[pledged]]/Table1[[#This Row],[goal]]</f>
        <v>0</v>
      </c>
      <c r="P3063" t="e">
        <f>ROUND(Table1[[#This Row],[pledged]]/Table1[[#This Row],[backers_count]],0)</f>
        <v>#DIV/0!</v>
      </c>
      <c r="Q3063" t="str">
        <f>LEFT(Table1[[#This Row],[Category and Sub-Category]],FIND("/",Table1[[#This Row],[Category and Sub-Category]])-1)</f>
        <v>theater</v>
      </c>
      <c r="R3063" t="str">
        <f>RIGHT(Table1[[#This Row],[Category and Sub-Category]],LEN(Table1[[#This Row],[Category and Sub-Category]])-FIND("/",Table1[[#This Row],[Category and Sub-Category]]))</f>
        <v>spaces</v>
      </c>
      <c r="S3063" s="9">
        <f>(((Table1[[#This Row],[launched_at]]/60)/60)/24)+DATE(1970,1,1)+(-5/24)</f>
        <v>41834.575787037036</v>
      </c>
      <c r="T3063" s="9">
        <f>(((Table1[[#This Row],[deadline]]/60)/60)/24)+DATE(1970,1,1)+(-5/24)</f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1">
        <f>Table1[[#This Row],[pledged]]/Table1[[#This Row],[goal]]</f>
        <v>0.66839999999999999</v>
      </c>
      <c r="P3064">
        <f>ROUND(Table1[[#This Row],[pledged]]/Table1[[#This Row],[backers_count]],0)</f>
        <v>100</v>
      </c>
      <c r="Q3064" t="str">
        <f>LEFT(Table1[[#This Row],[Category and Sub-Category]],FIND("/",Table1[[#This Row],[Category and Sub-Category]])-1)</f>
        <v>theater</v>
      </c>
      <c r="R3064" t="str">
        <f>RIGHT(Table1[[#This Row],[Category and Sub-Category]],LEN(Table1[[#This Row],[Category and Sub-Category]])-FIND("/",Table1[[#This Row],[Category and Sub-Category]]))</f>
        <v>spaces</v>
      </c>
      <c r="S3064" s="9">
        <f>(((Table1[[#This Row],[launched_at]]/60)/60)/24)+DATE(1970,1,1)+(-5/24)</f>
        <v>42248.3274537037</v>
      </c>
      <c r="T3064" s="9">
        <f>(((Table1[[#This Row],[deadline]]/60)/60)/24)+DATE(1970,1,1)+(-5/24)</f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1">
        <f>Table1[[#This Row],[pledged]]/Table1[[#This Row],[goal]]</f>
        <v>0.19566666666666666</v>
      </c>
      <c r="P3065">
        <f>ROUND(Table1[[#This Row],[pledged]]/Table1[[#This Row],[backers_count]],0)</f>
        <v>26</v>
      </c>
      <c r="Q3065" t="str">
        <f>LEFT(Table1[[#This Row],[Category and Sub-Category]],FIND("/",Table1[[#This Row],[Category and Sub-Category]])-1)</f>
        <v>theater</v>
      </c>
      <c r="R3065" t="str">
        <f>RIGHT(Table1[[#This Row],[Category and Sub-Category]],LEN(Table1[[#This Row],[Category and Sub-Category]])-FIND("/",Table1[[#This Row],[Category and Sub-Category]]))</f>
        <v>spaces</v>
      </c>
      <c r="S3065" s="9">
        <f>(((Table1[[#This Row],[launched_at]]/60)/60)/24)+DATE(1970,1,1)+(-5/24)</f>
        <v>42630.714560185181</v>
      </c>
      <c r="T3065" s="9">
        <f>(((Table1[[#This Row],[deadline]]/60)/60)/24)+DATE(1970,1,1)+(-5/24)</f>
        <v>42665.714560185181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1">
        <f>Table1[[#This Row],[pledged]]/Table1[[#This Row],[goal]]</f>
        <v>0.11294666666666667</v>
      </c>
      <c r="P3066">
        <f>ROUND(Table1[[#This Row],[pledged]]/Table1[[#This Row],[backers_count]],0)</f>
        <v>118</v>
      </c>
      <c r="Q3066" t="str">
        <f>LEFT(Table1[[#This Row],[Category and Sub-Category]],FIND("/",Table1[[#This Row],[Category and Sub-Category]])-1)</f>
        <v>theater</v>
      </c>
      <c r="R3066" t="str">
        <f>RIGHT(Table1[[#This Row],[Category and Sub-Category]],LEN(Table1[[#This Row],[Category and Sub-Category]])-FIND("/",Table1[[#This Row],[Category and Sub-Category]]))</f>
        <v>spaces</v>
      </c>
      <c r="S3066" s="9">
        <f>(((Table1[[#This Row],[launched_at]]/60)/60)/24)+DATE(1970,1,1)+(-5/24)</f>
        <v>42298.9218287037</v>
      </c>
      <c r="T3066" s="9">
        <f>(((Table1[[#This Row],[deadline]]/60)/60)/24)+DATE(1970,1,1)+(-5/24)</f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1">
        <f>Table1[[#This Row],[pledged]]/Table1[[#This Row],[goal]]</f>
        <v>4.0000000000000002E-4</v>
      </c>
      <c r="P3067">
        <f>ROUND(Table1[[#This Row],[pledged]]/Table1[[#This Row],[backers_count]],0)</f>
        <v>5</v>
      </c>
      <c r="Q3067" t="str">
        <f>LEFT(Table1[[#This Row],[Category and Sub-Category]],FIND("/",Table1[[#This Row],[Category and Sub-Category]])-1)</f>
        <v>theater</v>
      </c>
      <c r="R3067" t="str">
        <f>RIGHT(Table1[[#This Row],[Category and Sub-Category]],LEN(Table1[[#This Row],[Category and Sub-Category]])-FIND("/",Table1[[#This Row],[Category and Sub-Category]]))</f>
        <v>spaces</v>
      </c>
      <c r="S3067" s="9">
        <f>(((Table1[[#This Row],[launched_at]]/60)/60)/24)+DATE(1970,1,1)+(-5/24)</f>
        <v>41824.846898148149</v>
      </c>
      <c r="T3067" s="9">
        <f>(((Table1[[#This Row],[deadline]]/60)/60)/24)+DATE(1970,1,1)+(-5/24)</f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1">
        <f>Table1[[#This Row],[pledged]]/Table1[[#This Row],[goal]]</f>
        <v>0.11985714285714286</v>
      </c>
      <c r="P3068">
        <f>ROUND(Table1[[#This Row],[pledged]]/Table1[[#This Row],[backers_count]],0)</f>
        <v>2797</v>
      </c>
      <c r="Q3068" t="str">
        <f>LEFT(Table1[[#This Row],[Category and Sub-Category]],FIND("/",Table1[[#This Row],[Category and Sub-Category]])-1)</f>
        <v>theater</v>
      </c>
      <c r="R3068" t="str">
        <f>RIGHT(Table1[[#This Row],[Category and Sub-Category]],LEN(Table1[[#This Row],[Category and Sub-Category]])-FIND("/",Table1[[#This Row],[Category and Sub-Category]]))</f>
        <v>spaces</v>
      </c>
      <c r="S3068" s="9">
        <f>(((Table1[[#This Row],[launched_at]]/60)/60)/24)+DATE(1970,1,1)+(-5/24)</f>
        <v>42531.020104166666</v>
      </c>
      <c r="T3068" s="9">
        <f>(((Table1[[#This Row],[deadline]]/60)/60)/24)+DATE(1970,1,1)+(-5/24)</f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1">
        <f>Table1[[#This Row],[pledged]]/Table1[[#This Row],[goal]]</f>
        <v>2.5000000000000001E-2</v>
      </c>
      <c r="P3069">
        <f>ROUND(Table1[[#This Row],[pledged]]/Table1[[#This Row],[backers_count]],0)</f>
        <v>200</v>
      </c>
      <c r="Q3069" t="str">
        <f>LEFT(Table1[[#This Row],[Category and Sub-Category]],FIND("/",Table1[[#This Row],[Category and Sub-Category]])-1)</f>
        <v>theater</v>
      </c>
      <c r="R3069" t="str">
        <f>RIGHT(Table1[[#This Row],[Category and Sub-Category]],LEN(Table1[[#This Row],[Category and Sub-Category]])-FIND("/",Table1[[#This Row],[Category and Sub-Category]]))</f>
        <v>spaces</v>
      </c>
      <c r="S3069" s="9">
        <f>(((Table1[[#This Row],[launched_at]]/60)/60)/24)+DATE(1970,1,1)+(-5/24)</f>
        <v>42226.730081018519</v>
      </c>
      <c r="T3069" s="9">
        <f>(((Table1[[#This Row],[deadline]]/60)/60)/24)+DATE(1970,1,1)+(-5/24)</f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1">
        <f>Table1[[#This Row],[pledged]]/Table1[[#This Row],[goal]]</f>
        <v>6.9999999999999999E-4</v>
      </c>
      <c r="P3070">
        <f>ROUND(Table1[[#This Row],[pledged]]/Table1[[#This Row],[backers_count]],0)</f>
        <v>88</v>
      </c>
      <c r="Q3070" t="str">
        <f>LEFT(Table1[[#This Row],[Category and Sub-Category]],FIND("/",Table1[[#This Row],[Category and Sub-Category]])-1)</f>
        <v>theater</v>
      </c>
      <c r="R3070" t="str">
        <f>RIGHT(Table1[[#This Row],[Category and Sub-Category]],LEN(Table1[[#This Row],[Category and Sub-Category]])-FIND("/",Table1[[#This Row],[Category and Sub-Category]]))</f>
        <v>spaces</v>
      </c>
      <c r="S3070" s="9">
        <f>(((Table1[[#This Row],[launched_at]]/60)/60)/24)+DATE(1970,1,1)+(-5/24)</f>
        <v>42263.483240740738</v>
      </c>
      <c r="T3070" s="9">
        <f>(((Table1[[#This Row],[deadline]]/60)/60)/24)+DATE(1970,1,1)+(-5/24)</f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1">
        <f>Table1[[#This Row],[pledged]]/Table1[[#This Row],[goal]]</f>
        <v>0.14099999999999999</v>
      </c>
      <c r="P3071">
        <f>ROUND(Table1[[#This Row],[pledged]]/Table1[[#This Row],[backers_count]],0)</f>
        <v>20</v>
      </c>
      <c r="Q3071" t="str">
        <f>LEFT(Table1[[#This Row],[Category and Sub-Category]],FIND("/",Table1[[#This Row],[Category and Sub-Category]])-1)</f>
        <v>theater</v>
      </c>
      <c r="R3071" t="str">
        <f>RIGHT(Table1[[#This Row],[Category and Sub-Category]],LEN(Table1[[#This Row],[Category and Sub-Category]])-FIND("/",Table1[[#This Row],[Category and Sub-Category]]))</f>
        <v>spaces</v>
      </c>
      <c r="S3071" s="9">
        <f>(((Table1[[#This Row],[launched_at]]/60)/60)/24)+DATE(1970,1,1)+(-5/24)</f>
        <v>41957.625393518516</v>
      </c>
      <c r="T3071" s="9">
        <f>(((Table1[[#This Row],[deadline]]/60)/60)/24)+DATE(1970,1,1)+(-5/24)</f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1">
        <f>Table1[[#This Row],[pledged]]/Table1[[#This Row],[goal]]</f>
        <v>3.3399999999999999E-2</v>
      </c>
      <c r="P3072">
        <f>ROUND(Table1[[#This Row],[pledged]]/Table1[[#This Row],[backers_count]],0)</f>
        <v>21</v>
      </c>
      <c r="Q3072" t="str">
        <f>LEFT(Table1[[#This Row],[Category and Sub-Category]],FIND("/",Table1[[#This Row],[Category and Sub-Category]])-1)</f>
        <v>theater</v>
      </c>
      <c r="R3072" t="str">
        <f>RIGHT(Table1[[#This Row],[Category and Sub-Category]],LEN(Table1[[#This Row],[Category and Sub-Category]])-FIND("/",Table1[[#This Row],[Category and Sub-Category]]))</f>
        <v>spaces</v>
      </c>
      <c r="S3072" s="9">
        <f>(((Table1[[#This Row],[launched_at]]/60)/60)/24)+DATE(1970,1,1)+(-5/24)</f>
        <v>42690.525104166663</v>
      </c>
      <c r="T3072" s="9">
        <f>(((Table1[[#This Row],[deadline]]/60)/60)/24)+DATE(1970,1,1)+(-5/24)</f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1">
        <f>Table1[[#This Row],[pledged]]/Table1[[#This Row],[goal]]</f>
        <v>0.59775</v>
      </c>
      <c r="P3073">
        <f>ROUND(Table1[[#This Row],[pledged]]/Table1[[#This Row],[backers_count]],0)</f>
        <v>61</v>
      </c>
      <c r="Q3073" t="str">
        <f>LEFT(Table1[[#This Row],[Category and Sub-Category]],FIND("/",Table1[[#This Row],[Category and Sub-Category]])-1)</f>
        <v>theater</v>
      </c>
      <c r="R3073" t="str">
        <f>RIGHT(Table1[[#This Row],[Category and Sub-Category]],LEN(Table1[[#This Row],[Category and Sub-Category]])-FIND("/",Table1[[#This Row],[Category and Sub-Category]]))</f>
        <v>spaces</v>
      </c>
      <c r="S3073" s="9">
        <f>(((Table1[[#This Row],[launched_at]]/60)/60)/24)+DATE(1970,1,1)+(-5/24)</f>
        <v>42097.524085648147</v>
      </c>
      <c r="T3073" s="9">
        <f>(((Table1[[#This Row],[deadline]]/60)/60)/24)+DATE(1970,1,1)+(-5/24)</f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1">
        <f>Table1[[#This Row],[pledged]]/Table1[[#This Row],[goal]]</f>
        <v>1.6666666666666666E-4</v>
      </c>
      <c r="P3074">
        <f>ROUND(Table1[[#This Row],[pledged]]/Table1[[#This Row],[backers_count]],0)</f>
        <v>1</v>
      </c>
      <c r="Q3074" t="str">
        <f>LEFT(Table1[[#This Row],[Category and Sub-Category]],FIND("/",Table1[[#This Row],[Category and Sub-Category]])-1)</f>
        <v>theater</v>
      </c>
      <c r="R3074" t="str">
        <f>RIGHT(Table1[[#This Row],[Category and Sub-Category]],LEN(Table1[[#This Row],[Category and Sub-Category]])-FIND("/",Table1[[#This Row],[Category and Sub-Category]]))</f>
        <v>spaces</v>
      </c>
      <c r="S3074" s="9">
        <f>(((Table1[[#This Row],[launched_at]]/60)/60)/24)+DATE(1970,1,1)+(-5/24)</f>
        <v>42658.482199074067</v>
      </c>
      <c r="T3074" s="9">
        <f>(((Table1[[#This Row],[deadline]]/60)/60)/24)+DATE(1970,1,1)+(-5/24)</f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1">
        <f>Table1[[#This Row],[pledged]]/Table1[[#This Row],[goal]]</f>
        <v>2.3035714285714285E-4</v>
      </c>
      <c r="P3075">
        <f>ROUND(Table1[[#This Row],[pledged]]/Table1[[#This Row],[backers_count]],0)</f>
        <v>92</v>
      </c>
      <c r="Q3075" t="str">
        <f>LEFT(Table1[[#This Row],[Category and Sub-Category]],FIND("/",Table1[[#This Row],[Category and Sub-Category]])-1)</f>
        <v>theater</v>
      </c>
      <c r="R3075" t="str">
        <f>RIGHT(Table1[[#This Row],[Category and Sub-Category]],LEN(Table1[[#This Row],[Category and Sub-Category]])-FIND("/",Table1[[#This Row],[Category and Sub-Category]]))</f>
        <v>spaces</v>
      </c>
      <c r="S3075" s="9">
        <f>(((Table1[[#This Row],[launched_at]]/60)/60)/24)+DATE(1970,1,1)+(-5/24)</f>
        <v>42111.475694444445</v>
      </c>
      <c r="T3075" s="9">
        <f>(((Table1[[#This Row],[deadline]]/60)/60)/24)+DATE(1970,1,1)+(-5/24)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1">
        <f>Table1[[#This Row],[pledged]]/Table1[[#This Row],[goal]]</f>
        <v>8.8000000000000003E-4</v>
      </c>
      <c r="P3076">
        <f>ROUND(Table1[[#This Row],[pledged]]/Table1[[#This Row],[backers_count]],0)</f>
        <v>7</v>
      </c>
      <c r="Q3076" t="str">
        <f>LEFT(Table1[[#This Row],[Category and Sub-Category]],FIND("/",Table1[[#This Row],[Category and Sub-Category]])-1)</f>
        <v>theater</v>
      </c>
      <c r="R3076" t="str">
        <f>RIGHT(Table1[[#This Row],[Category and Sub-Category]],LEN(Table1[[#This Row],[Category and Sub-Category]])-FIND("/",Table1[[#This Row],[Category and Sub-Category]]))</f>
        <v>spaces</v>
      </c>
      <c r="S3076" s="9">
        <f>(((Table1[[#This Row],[launched_at]]/60)/60)/24)+DATE(1970,1,1)+(-5/24)</f>
        <v>42409.362951388881</v>
      </c>
      <c r="T3076" s="9">
        <f>(((Table1[[#This Row],[deadline]]/60)/60)/24)+DATE(1970,1,1)+(-5/24)</f>
        <v>42439.362951388881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1">
        <f>Table1[[#This Row],[pledged]]/Table1[[#This Row],[goal]]</f>
        <v>8.6400000000000005E-2</v>
      </c>
      <c r="P3077">
        <f>ROUND(Table1[[#This Row],[pledged]]/Table1[[#This Row],[backers_count]],0)</f>
        <v>65</v>
      </c>
      <c r="Q3077" t="str">
        <f>LEFT(Table1[[#This Row],[Category and Sub-Category]],FIND("/",Table1[[#This Row],[Category and Sub-Category]])-1)</f>
        <v>theater</v>
      </c>
      <c r="R3077" t="str">
        <f>RIGHT(Table1[[#This Row],[Category and Sub-Category]],LEN(Table1[[#This Row],[Category and Sub-Category]])-FIND("/",Table1[[#This Row],[Category and Sub-Category]]))</f>
        <v>spaces</v>
      </c>
      <c r="S3077" s="9">
        <f>(((Table1[[#This Row],[launched_at]]/60)/60)/24)+DATE(1970,1,1)+(-5/24)</f>
        <v>42550.893981481473</v>
      </c>
      <c r="T3077" s="9">
        <f>(((Table1[[#This Row],[deadline]]/60)/60)/24)+DATE(1970,1,1)+(-5/24)</f>
        <v>42600.893981481473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1">
        <f>Table1[[#This Row],[pledged]]/Table1[[#This Row],[goal]]</f>
        <v>0.15060000000000001</v>
      </c>
      <c r="P3078">
        <f>ROUND(Table1[[#This Row],[pledged]]/Table1[[#This Row],[backers_count]],0)</f>
        <v>30</v>
      </c>
      <c r="Q3078" t="str">
        <f>LEFT(Table1[[#This Row],[Category and Sub-Category]],FIND("/",Table1[[#This Row],[Category and Sub-Category]])-1)</f>
        <v>theater</v>
      </c>
      <c r="R3078" t="str">
        <f>RIGHT(Table1[[#This Row],[Category and Sub-Category]],LEN(Table1[[#This Row],[Category and Sub-Category]])-FIND("/",Table1[[#This Row],[Category and Sub-Category]]))</f>
        <v>spaces</v>
      </c>
      <c r="S3078" s="9">
        <f>(((Table1[[#This Row],[launched_at]]/60)/60)/24)+DATE(1970,1,1)+(-5/24)</f>
        <v>42226.443553240737</v>
      </c>
      <c r="T3078" s="9">
        <f>(((Table1[[#This Row],[deadline]]/60)/60)/24)+DATE(1970,1,1)+(-5/24)</f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1">
        <f>Table1[[#This Row],[pledged]]/Table1[[#This Row],[goal]]</f>
        <v>4.7727272727272731E-3</v>
      </c>
      <c r="P3079">
        <f>ROUND(Table1[[#This Row],[pledged]]/Table1[[#This Row],[backers_count]],0)</f>
        <v>53</v>
      </c>
      <c r="Q3079" t="str">
        <f>LEFT(Table1[[#This Row],[Category and Sub-Category]],FIND("/",Table1[[#This Row],[Category and Sub-Category]])-1)</f>
        <v>theater</v>
      </c>
      <c r="R3079" t="str">
        <f>RIGHT(Table1[[#This Row],[Category and Sub-Category]],LEN(Table1[[#This Row],[Category and Sub-Category]])-FIND("/",Table1[[#This Row],[Category and Sub-Category]]))</f>
        <v>spaces</v>
      </c>
      <c r="S3079" s="9">
        <f>(((Table1[[#This Row],[launched_at]]/60)/60)/24)+DATE(1970,1,1)+(-5/24)</f>
        <v>42766.74858796296</v>
      </c>
      <c r="T3079" s="9">
        <f>(((Table1[[#This Row],[deadline]]/60)/60)/24)+DATE(1970,1,1)+(-5/24)</f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1">
        <f>Table1[[#This Row],[pledged]]/Table1[[#This Row],[goal]]</f>
        <v>1.1833333333333333E-3</v>
      </c>
      <c r="P3080">
        <f>ROUND(Table1[[#This Row],[pledged]]/Table1[[#This Row],[backers_count]],0)</f>
        <v>24</v>
      </c>
      <c r="Q3080" t="str">
        <f>LEFT(Table1[[#This Row],[Category and Sub-Category]],FIND("/",Table1[[#This Row],[Category and Sub-Category]])-1)</f>
        <v>theater</v>
      </c>
      <c r="R3080" t="str">
        <f>RIGHT(Table1[[#This Row],[Category and Sub-Category]],LEN(Table1[[#This Row],[Category and Sub-Category]])-FIND("/",Table1[[#This Row],[Category and Sub-Category]]))</f>
        <v>spaces</v>
      </c>
      <c r="S3080" s="9">
        <f>(((Table1[[#This Row],[launched_at]]/60)/60)/24)+DATE(1970,1,1)+(-5/24)</f>
        <v>42030.930497685178</v>
      </c>
      <c r="T3080" s="9">
        <f>(((Table1[[#This Row],[deadline]]/60)/60)/24)+DATE(1970,1,1)+(-5/24)</f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1">
        <f>Table1[[#This Row],[pledged]]/Table1[[#This Row],[goal]]</f>
        <v>8.4173998587352451E-3</v>
      </c>
      <c r="P3081">
        <f>ROUND(Table1[[#This Row],[pledged]]/Table1[[#This Row],[backers_count]],0)</f>
        <v>416</v>
      </c>
      <c r="Q3081" t="str">
        <f>LEFT(Table1[[#This Row],[Category and Sub-Category]],FIND("/",Table1[[#This Row],[Category and Sub-Category]])-1)</f>
        <v>theater</v>
      </c>
      <c r="R3081" t="str">
        <f>RIGHT(Table1[[#This Row],[Category and Sub-Category]],LEN(Table1[[#This Row],[Category and Sub-Category]])-FIND("/",Table1[[#This Row],[Category and Sub-Category]]))</f>
        <v>spaces</v>
      </c>
      <c r="S3081" s="9">
        <f>(((Table1[[#This Row],[launched_at]]/60)/60)/24)+DATE(1970,1,1)+(-5/24)</f>
        <v>42055.50503472222</v>
      </c>
      <c r="T3081" s="9">
        <f>(((Table1[[#This Row],[deadline]]/60)/60)/24)+DATE(1970,1,1)+(-5/24)</f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1">
        <f>Table1[[#This Row],[pledged]]/Table1[[#This Row],[goal]]</f>
        <v>1.8799999999999999E-4</v>
      </c>
      <c r="P3082">
        <f>ROUND(Table1[[#This Row],[pledged]]/Table1[[#This Row],[backers_count]],0)</f>
        <v>54</v>
      </c>
      <c r="Q3082" t="str">
        <f>LEFT(Table1[[#This Row],[Category and Sub-Category]],FIND("/",Table1[[#This Row],[Category and Sub-Category]])-1)</f>
        <v>theater</v>
      </c>
      <c r="R3082" t="str">
        <f>RIGHT(Table1[[#This Row],[Category and Sub-Category]],LEN(Table1[[#This Row],[Category and Sub-Category]])-FIND("/",Table1[[#This Row],[Category and Sub-Category]]))</f>
        <v>spaces</v>
      </c>
      <c r="S3082" s="9">
        <f>(((Table1[[#This Row],[launched_at]]/60)/60)/24)+DATE(1970,1,1)+(-5/24)</f>
        <v>41939.8199537037</v>
      </c>
      <c r="T3082" s="9">
        <f>(((Table1[[#This Row],[deadline]]/60)/60)/24)+DATE(1970,1,1)+(-5/24)</f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1">
        <f>Table1[[#This Row],[pledged]]/Table1[[#This Row],[goal]]</f>
        <v>2.1029999999999998E-3</v>
      </c>
      <c r="P3083">
        <f>ROUND(Table1[[#This Row],[pledged]]/Table1[[#This Row],[backers_count]],0)</f>
        <v>421</v>
      </c>
      <c r="Q3083" t="str">
        <f>LEFT(Table1[[#This Row],[Category and Sub-Category]],FIND("/",Table1[[#This Row],[Category and Sub-Category]])-1)</f>
        <v>theater</v>
      </c>
      <c r="R3083" t="str">
        <f>RIGHT(Table1[[#This Row],[Category and Sub-Category]],LEN(Table1[[#This Row],[Category and Sub-Category]])-FIND("/",Table1[[#This Row],[Category and Sub-Category]]))</f>
        <v>spaces</v>
      </c>
      <c r="S3083" s="9">
        <f>(((Table1[[#This Row],[launched_at]]/60)/60)/24)+DATE(1970,1,1)+(-5/24)</f>
        <v>42236.973275462959</v>
      </c>
      <c r="T3083" s="9">
        <f>(((Table1[[#This Row],[deadline]]/60)/60)/24)+DATE(1970,1,1)+(-5/24)</f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1">
        <f>Table1[[#This Row],[pledged]]/Table1[[#This Row],[goal]]</f>
        <v>0</v>
      </c>
      <c r="P3084" t="e">
        <f>ROUND(Table1[[#This Row],[pledged]]/Table1[[#This Row],[backers_count]],0)</f>
        <v>#DIV/0!</v>
      </c>
      <c r="Q3084" t="str">
        <f>LEFT(Table1[[#This Row],[Category and Sub-Category]],FIND("/",Table1[[#This Row],[Category and Sub-Category]])-1)</f>
        <v>theater</v>
      </c>
      <c r="R3084" t="str">
        <f>RIGHT(Table1[[#This Row],[Category and Sub-Category]],LEN(Table1[[#This Row],[Category and Sub-Category]])-FIND("/",Table1[[#This Row],[Category and Sub-Category]]))</f>
        <v>spaces</v>
      </c>
      <c r="S3084" s="9">
        <f>(((Table1[[#This Row],[launched_at]]/60)/60)/24)+DATE(1970,1,1)+(-5/24)</f>
        <v>42293.714652777773</v>
      </c>
      <c r="T3084" s="9">
        <f>(((Table1[[#This Row],[deadline]]/60)/60)/24)+DATE(1970,1,1)+(-5/24)</f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1">
        <f>Table1[[#This Row],[pledged]]/Table1[[#This Row],[goal]]</f>
        <v>2.8E-3</v>
      </c>
      <c r="P3085">
        <f>ROUND(Table1[[#This Row],[pledged]]/Table1[[#This Row],[backers_count]],0)</f>
        <v>19</v>
      </c>
      <c r="Q3085" t="str">
        <f>LEFT(Table1[[#This Row],[Category and Sub-Category]],FIND("/",Table1[[#This Row],[Category and Sub-Category]])-1)</f>
        <v>theater</v>
      </c>
      <c r="R3085" t="str">
        <f>RIGHT(Table1[[#This Row],[Category and Sub-Category]],LEN(Table1[[#This Row],[Category and Sub-Category]])-FIND("/",Table1[[#This Row],[Category and Sub-Category]]))</f>
        <v>spaces</v>
      </c>
      <c r="S3085" s="9">
        <f>(((Table1[[#This Row],[launched_at]]/60)/60)/24)+DATE(1970,1,1)+(-5/24)</f>
        <v>41853.355069444442</v>
      </c>
      <c r="T3085" s="9">
        <f>(((Table1[[#This Row],[deadline]]/60)/60)/24)+DATE(1970,1,1)+(-5/24)</f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1">
        <f>Table1[[#This Row],[pledged]]/Table1[[#This Row],[goal]]</f>
        <v>0.11579206701157921</v>
      </c>
      <c r="P3086">
        <f>ROUND(Table1[[#This Row],[pledged]]/Table1[[#This Row],[backers_count]],0)</f>
        <v>78</v>
      </c>
      <c r="Q3086" t="str">
        <f>LEFT(Table1[[#This Row],[Category and Sub-Category]],FIND("/",Table1[[#This Row],[Category and Sub-Category]])-1)</f>
        <v>theater</v>
      </c>
      <c r="R3086" t="str">
        <f>RIGHT(Table1[[#This Row],[Category and Sub-Category]],LEN(Table1[[#This Row],[Category and Sub-Category]])-FIND("/",Table1[[#This Row],[Category and Sub-Category]]))</f>
        <v>spaces</v>
      </c>
      <c r="S3086" s="9">
        <f>(((Table1[[#This Row],[launched_at]]/60)/60)/24)+DATE(1970,1,1)+(-5/24)</f>
        <v>42100.515405092585</v>
      </c>
      <c r="T3086" s="9">
        <f>(((Table1[[#This Row],[deadline]]/60)/60)/24)+DATE(1970,1,1)+(-5/24)</f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1">
        <f>Table1[[#This Row],[pledged]]/Table1[[#This Row],[goal]]</f>
        <v>2.4400000000000002E-2</v>
      </c>
      <c r="P3087">
        <f>ROUND(Table1[[#This Row],[pledged]]/Table1[[#This Row],[backers_count]],0)</f>
        <v>68</v>
      </c>
      <c r="Q3087" t="str">
        <f>LEFT(Table1[[#This Row],[Category and Sub-Category]],FIND("/",Table1[[#This Row],[Category and Sub-Category]])-1)</f>
        <v>theater</v>
      </c>
      <c r="R3087" t="str">
        <f>RIGHT(Table1[[#This Row],[Category and Sub-Category]],LEN(Table1[[#This Row],[Category and Sub-Category]])-FIND("/",Table1[[#This Row],[Category and Sub-Category]]))</f>
        <v>spaces</v>
      </c>
      <c r="S3087" s="9">
        <f>(((Table1[[#This Row],[launched_at]]/60)/60)/24)+DATE(1970,1,1)+(-5/24)</f>
        <v>42246.675451388881</v>
      </c>
      <c r="T3087" s="9">
        <f>(((Table1[[#This Row],[deadline]]/60)/60)/24)+DATE(1970,1,1)+(-5/24)</f>
        <v>42276.675451388881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1">
        <f>Table1[[#This Row],[pledged]]/Table1[[#This Row],[goal]]</f>
        <v>2.5000000000000001E-3</v>
      </c>
      <c r="P3088">
        <f>ROUND(Table1[[#This Row],[pledged]]/Table1[[#This Row],[backers_count]],0)</f>
        <v>17</v>
      </c>
      <c r="Q3088" t="str">
        <f>LEFT(Table1[[#This Row],[Category and Sub-Category]],FIND("/",Table1[[#This Row],[Category and Sub-Category]])-1)</f>
        <v>theater</v>
      </c>
      <c r="R3088" t="str">
        <f>RIGHT(Table1[[#This Row],[Category and Sub-Category]],LEN(Table1[[#This Row],[Category and Sub-Category]])-FIND("/",Table1[[#This Row],[Category and Sub-Category]]))</f>
        <v>spaces</v>
      </c>
      <c r="S3088" s="9">
        <f>(((Table1[[#This Row],[launched_at]]/60)/60)/24)+DATE(1970,1,1)+(-5/24)</f>
        <v>42173.462488425925</v>
      </c>
      <c r="T3088" s="9">
        <f>(((Table1[[#This Row],[deadline]]/60)/60)/24)+DATE(1970,1,1)+(-5/24)</f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1">
        <f>Table1[[#This Row],[pledged]]/Table1[[#This Row],[goal]]</f>
        <v>6.2500000000000003E-3</v>
      </c>
      <c r="P3089">
        <f>ROUND(Table1[[#This Row],[pledged]]/Table1[[#This Row],[backers_count]],0)</f>
        <v>63</v>
      </c>
      <c r="Q3089" t="str">
        <f>LEFT(Table1[[#This Row],[Category and Sub-Category]],FIND("/",Table1[[#This Row],[Category and Sub-Category]])-1)</f>
        <v>theater</v>
      </c>
      <c r="R3089" t="str">
        <f>RIGHT(Table1[[#This Row],[Category and Sub-Category]],LEN(Table1[[#This Row],[Category and Sub-Category]])-FIND("/",Table1[[#This Row],[Category and Sub-Category]]))</f>
        <v>spaces</v>
      </c>
      <c r="S3089" s="9">
        <f>(((Table1[[#This Row],[launched_at]]/60)/60)/24)+DATE(1970,1,1)+(-5/24)</f>
        <v>42664.942013888889</v>
      </c>
      <c r="T3089" s="9">
        <f>(((Table1[[#This Row],[deadline]]/60)/60)/24)+DATE(1970,1,1)+(-5/24)</f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1">
        <f>Table1[[#This Row],[pledged]]/Table1[[#This Row],[goal]]</f>
        <v>1.9384615384615384E-3</v>
      </c>
      <c r="P3090">
        <f>ROUND(Table1[[#This Row],[pledged]]/Table1[[#This Row],[backers_count]],0)</f>
        <v>42</v>
      </c>
      <c r="Q3090" t="str">
        <f>LEFT(Table1[[#This Row],[Category and Sub-Category]],FIND("/",Table1[[#This Row],[Category and Sub-Category]])-1)</f>
        <v>theater</v>
      </c>
      <c r="R3090" t="str">
        <f>RIGHT(Table1[[#This Row],[Category and Sub-Category]],LEN(Table1[[#This Row],[Category and Sub-Category]])-FIND("/",Table1[[#This Row],[Category and Sub-Category]]))</f>
        <v>spaces</v>
      </c>
      <c r="S3090" s="9">
        <f>(((Table1[[#This Row],[launched_at]]/60)/60)/24)+DATE(1970,1,1)+(-5/24)</f>
        <v>41981.363969907405</v>
      </c>
      <c r="T3090" s="9">
        <f>(((Table1[[#This Row],[deadline]]/60)/60)/24)+DATE(1970,1,1)+(-5/24)</f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1">
        <f>Table1[[#This Row],[pledged]]/Table1[[#This Row],[goal]]</f>
        <v>0.23416000000000001</v>
      </c>
      <c r="P3091">
        <f>ROUND(Table1[[#This Row],[pledged]]/Table1[[#This Row],[backers_count]],0)</f>
        <v>130</v>
      </c>
      <c r="Q3091" t="str">
        <f>LEFT(Table1[[#This Row],[Category and Sub-Category]],FIND("/",Table1[[#This Row],[Category and Sub-Category]])-1)</f>
        <v>theater</v>
      </c>
      <c r="R3091" t="str">
        <f>RIGHT(Table1[[#This Row],[Category and Sub-Category]],LEN(Table1[[#This Row],[Category and Sub-Category]])-FIND("/",Table1[[#This Row],[Category and Sub-Category]]))</f>
        <v>spaces</v>
      </c>
      <c r="S3091" s="9">
        <f>(((Table1[[#This Row],[launched_at]]/60)/60)/24)+DATE(1970,1,1)+(-5/24)</f>
        <v>42528.334293981483</v>
      </c>
      <c r="T3091" s="9">
        <f>(((Table1[[#This Row],[deadline]]/60)/60)/24)+DATE(1970,1,1)+(-5/24)</f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1">
        <f>Table1[[#This Row],[pledged]]/Table1[[#This Row],[goal]]</f>
        <v>5.080888888888889E-2</v>
      </c>
      <c r="P3092">
        <f>ROUND(Table1[[#This Row],[pledged]]/Table1[[#This Row],[backers_count]],0)</f>
        <v>1270</v>
      </c>
      <c r="Q3092" t="str">
        <f>LEFT(Table1[[#This Row],[Category and Sub-Category]],FIND("/",Table1[[#This Row],[Category and Sub-Category]])-1)</f>
        <v>theater</v>
      </c>
      <c r="R3092" t="str">
        <f>RIGHT(Table1[[#This Row],[Category and Sub-Category]],LEN(Table1[[#This Row],[Category and Sub-Category]])-FIND("/",Table1[[#This Row],[Category and Sub-Category]]))</f>
        <v>spaces</v>
      </c>
      <c r="S3092" s="9">
        <f>(((Table1[[#This Row],[launched_at]]/60)/60)/24)+DATE(1970,1,1)+(-5/24)</f>
        <v>42065.610474537032</v>
      </c>
      <c r="T3092" s="9">
        <f>(((Table1[[#This Row],[deadline]]/60)/60)/24)+DATE(1970,1,1)+(-5/24)</f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1">
        <f>Table1[[#This Row],[pledged]]/Table1[[#This Row],[goal]]</f>
        <v>0.15920000000000001</v>
      </c>
      <c r="P3093">
        <f>ROUND(Table1[[#This Row],[pledged]]/Table1[[#This Row],[backers_count]],0)</f>
        <v>88</v>
      </c>
      <c r="Q3093" t="str">
        <f>LEFT(Table1[[#This Row],[Category and Sub-Category]],FIND("/",Table1[[#This Row],[Category and Sub-Category]])-1)</f>
        <v>theater</v>
      </c>
      <c r="R3093" t="str">
        <f>RIGHT(Table1[[#This Row],[Category and Sub-Category]],LEN(Table1[[#This Row],[Category and Sub-Category]])-FIND("/",Table1[[#This Row],[Category and Sub-Category]]))</f>
        <v>spaces</v>
      </c>
      <c r="S3093" s="9">
        <f>(((Table1[[#This Row],[launched_at]]/60)/60)/24)+DATE(1970,1,1)+(-5/24)</f>
        <v>42566.740081018514</v>
      </c>
      <c r="T3093" s="9">
        <f>(((Table1[[#This Row],[deadline]]/60)/60)/24)+DATE(1970,1,1)+(-5/24)</f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1">
        <f>Table1[[#This Row],[pledged]]/Table1[[#This Row],[goal]]</f>
        <v>1.1831900000000001E-2</v>
      </c>
      <c r="P3094">
        <f>ROUND(Table1[[#This Row],[pledged]]/Table1[[#This Row],[backers_count]],0)</f>
        <v>56</v>
      </c>
      <c r="Q3094" t="str">
        <f>LEFT(Table1[[#This Row],[Category and Sub-Category]],FIND("/",Table1[[#This Row],[Category and Sub-Category]])-1)</f>
        <v>theater</v>
      </c>
      <c r="R3094" t="str">
        <f>RIGHT(Table1[[#This Row],[Category and Sub-Category]],LEN(Table1[[#This Row],[Category and Sub-Category]])-FIND("/",Table1[[#This Row],[Category and Sub-Category]]))</f>
        <v>spaces</v>
      </c>
      <c r="S3094" s="9">
        <f>(((Table1[[#This Row],[launched_at]]/60)/60)/24)+DATE(1970,1,1)+(-5/24)</f>
        <v>42255.41101851852</v>
      </c>
      <c r="T3094" s="9">
        <f>(((Table1[[#This Row],[deadline]]/60)/60)/24)+DATE(1970,1,1)+(-5/24)</f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1">
        <f>Table1[[#This Row],[pledged]]/Table1[[#This Row],[goal]]</f>
        <v>0.22750000000000001</v>
      </c>
      <c r="P3095">
        <f>ROUND(Table1[[#This Row],[pledged]]/Table1[[#This Row],[backers_count]],0)</f>
        <v>54</v>
      </c>
      <c r="Q3095" t="str">
        <f>LEFT(Table1[[#This Row],[Category and Sub-Category]],FIND("/",Table1[[#This Row],[Category and Sub-Category]])-1)</f>
        <v>theater</v>
      </c>
      <c r="R3095" t="str">
        <f>RIGHT(Table1[[#This Row],[Category and Sub-Category]],LEN(Table1[[#This Row],[Category and Sub-Category]])-FIND("/",Table1[[#This Row],[Category and Sub-Category]]))</f>
        <v>spaces</v>
      </c>
      <c r="S3095" s="9">
        <f>(((Table1[[#This Row],[launched_at]]/60)/60)/24)+DATE(1970,1,1)+(-5/24)</f>
        <v>41760.700706018513</v>
      </c>
      <c r="T3095" s="9">
        <f>(((Table1[[#This Row],[deadline]]/60)/60)/24)+DATE(1970,1,1)+(-5/24)</f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1">
        <f>Table1[[#This Row],[pledged]]/Table1[[#This Row],[goal]]</f>
        <v>2.5000000000000001E-4</v>
      </c>
      <c r="P3096">
        <f>ROUND(Table1[[#This Row],[pledged]]/Table1[[#This Row],[backers_count]],0)</f>
        <v>25</v>
      </c>
      <c r="Q3096" t="str">
        <f>LEFT(Table1[[#This Row],[Category and Sub-Category]],FIND("/",Table1[[#This Row],[Category and Sub-Category]])-1)</f>
        <v>theater</v>
      </c>
      <c r="R3096" t="str">
        <f>RIGHT(Table1[[#This Row],[Category and Sub-Category]],LEN(Table1[[#This Row],[Category and Sub-Category]])-FIND("/",Table1[[#This Row],[Category and Sub-Category]]))</f>
        <v>spaces</v>
      </c>
      <c r="S3096" s="9">
        <f>(((Table1[[#This Row],[launched_at]]/60)/60)/24)+DATE(1970,1,1)+(-5/24)</f>
        <v>42207.587453703702</v>
      </c>
      <c r="T3096" s="9">
        <f>(((Table1[[#This Row],[deadline]]/60)/60)/24)+DATE(1970,1,1)+(-5/24)</f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1">
        <f>Table1[[#This Row],[pledged]]/Table1[[#This Row],[goal]]</f>
        <v>3.351206434316354E-3</v>
      </c>
      <c r="P3097">
        <f>ROUND(Table1[[#This Row],[pledged]]/Table1[[#This Row],[backers_count]],0)</f>
        <v>50</v>
      </c>
      <c r="Q3097" t="str">
        <f>LEFT(Table1[[#This Row],[Category and Sub-Category]],FIND("/",Table1[[#This Row],[Category and Sub-Category]])-1)</f>
        <v>theater</v>
      </c>
      <c r="R3097" t="str">
        <f>RIGHT(Table1[[#This Row],[Category and Sub-Category]],LEN(Table1[[#This Row],[Category and Sub-Category]])-FIND("/",Table1[[#This Row],[Category and Sub-Category]]))</f>
        <v>spaces</v>
      </c>
      <c r="S3097" s="9">
        <f>(((Table1[[#This Row],[launched_at]]/60)/60)/24)+DATE(1970,1,1)+(-5/24)</f>
        <v>42522.81689814815</v>
      </c>
      <c r="T3097" s="9">
        <f>(((Table1[[#This Row],[deadline]]/60)/60)/24)+DATE(1970,1,1)+(-5/24)</f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1">
        <f>Table1[[#This Row],[pledged]]/Table1[[#This Row],[goal]]</f>
        <v>3.9750000000000001E-2</v>
      </c>
      <c r="P3098">
        <f>ROUND(Table1[[#This Row],[pledged]]/Table1[[#This Row],[backers_count]],0)</f>
        <v>57</v>
      </c>
      <c r="Q3098" t="str">
        <f>LEFT(Table1[[#This Row],[Category and Sub-Category]],FIND("/",Table1[[#This Row],[Category and Sub-Category]])-1)</f>
        <v>theater</v>
      </c>
      <c r="R3098" t="str">
        <f>RIGHT(Table1[[#This Row],[Category and Sub-Category]],LEN(Table1[[#This Row],[Category and Sub-Category]])-FIND("/",Table1[[#This Row],[Category and Sub-Category]]))</f>
        <v>spaces</v>
      </c>
      <c r="S3098" s="9">
        <f>(((Table1[[#This Row],[launched_at]]/60)/60)/24)+DATE(1970,1,1)+(-5/24)</f>
        <v>42114.617199074077</v>
      </c>
      <c r="T3098" s="9">
        <f>(((Table1[[#This Row],[deadline]]/60)/60)/24)+DATE(1970,1,1)+(-5/24)</f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1">
        <f>Table1[[#This Row],[pledged]]/Table1[[#This Row],[goal]]</f>
        <v>0.17150000000000001</v>
      </c>
      <c r="P3099">
        <f>ROUND(Table1[[#This Row],[pledged]]/Table1[[#This Row],[backers_count]],0)</f>
        <v>41</v>
      </c>
      <c r="Q3099" t="str">
        <f>LEFT(Table1[[#This Row],[Category and Sub-Category]],FIND("/",Table1[[#This Row],[Category and Sub-Category]])-1)</f>
        <v>theater</v>
      </c>
      <c r="R3099" t="str">
        <f>RIGHT(Table1[[#This Row],[Category and Sub-Category]],LEN(Table1[[#This Row],[Category and Sub-Category]])-FIND("/",Table1[[#This Row],[Category and Sub-Category]]))</f>
        <v>spaces</v>
      </c>
      <c r="S3099" s="9">
        <f>(((Table1[[#This Row],[launched_at]]/60)/60)/24)+DATE(1970,1,1)+(-5/24)</f>
        <v>42629.29515046296</v>
      </c>
      <c r="T3099" s="9">
        <f>(((Table1[[#This Row],[deadline]]/60)/60)/24)+DATE(1970,1,1)+(-5/24)</f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1">
        <f>Table1[[#This Row],[pledged]]/Table1[[#This Row],[goal]]</f>
        <v>3.608004104669061E-2</v>
      </c>
      <c r="P3100">
        <f>ROUND(Table1[[#This Row],[pledged]]/Table1[[#This Row],[backers_count]],0)</f>
        <v>65</v>
      </c>
      <c r="Q3100" t="str">
        <f>LEFT(Table1[[#This Row],[Category and Sub-Category]],FIND("/",Table1[[#This Row],[Category and Sub-Category]])-1)</f>
        <v>theater</v>
      </c>
      <c r="R3100" t="str">
        <f>RIGHT(Table1[[#This Row],[Category and Sub-Category]],LEN(Table1[[#This Row],[Category and Sub-Category]])-FIND("/",Table1[[#This Row],[Category and Sub-Category]]))</f>
        <v>spaces</v>
      </c>
      <c r="S3100" s="9">
        <f>(((Table1[[#This Row],[launched_at]]/60)/60)/24)+DATE(1970,1,1)+(-5/24)</f>
        <v>42359.58390046296</v>
      </c>
      <c r="T3100" s="9">
        <f>(((Table1[[#This Row],[deadline]]/60)/60)/24)+DATE(1970,1,1)+(-5/24)</f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1">
        <f>Table1[[#This Row],[pledged]]/Table1[[#This Row],[goal]]</f>
        <v>0.13900000000000001</v>
      </c>
      <c r="P3101">
        <f>ROUND(Table1[[#This Row],[pledged]]/Table1[[#This Row],[backers_count]],0)</f>
        <v>56</v>
      </c>
      <c r="Q3101" t="str">
        <f>LEFT(Table1[[#This Row],[Category and Sub-Category]],FIND("/",Table1[[#This Row],[Category and Sub-Category]])-1)</f>
        <v>theater</v>
      </c>
      <c r="R3101" t="str">
        <f>RIGHT(Table1[[#This Row],[Category and Sub-Category]],LEN(Table1[[#This Row],[Category and Sub-Category]])-FIND("/",Table1[[#This Row],[Category and Sub-Category]]))</f>
        <v>spaces</v>
      </c>
      <c r="S3101" s="9">
        <f>(((Table1[[#This Row],[launched_at]]/60)/60)/24)+DATE(1970,1,1)+(-5/24)</f>
        <v>42381.981377314813</v>
      </c>
      <c r="T3101" s="9">
        <f>(((Table1[[#This Row],[deadline]]/60)/60)/24)+DATE(1970,1,1)+(-5/24)</f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1">
        <f>Table1[[#This Row],[pledged]]/Table1[[#This Row],[goal]]</f>
        <v>0.15225</v>
      </c>
      <c r="P3102">
        <f>ROUND(Table1[[#This Row],[pledged]]/Table1[[#This Row],[backers_count]],0)</f>
        <v>141</v>
      </c>
      <c r="Q3102" t="str">
        <f>LEFT(Table1[[#This Row],[Category and Sub-Category]],FIND("/",Table1[[#This Row],[Category and Sub-Category]])-1)</f>
        <v>theater</v>
      </c>
      <c r="R3102" t="str">
        <f>RIGHT(Table1[[#This Row],[Category and Sub-Category]],LEN(Table1[[#This Row],[Category and Sub-Category]])-FIND("/",Table1[[#This Row],[Category and Sub-Category]]))</f>
        <v>spaces</v>
      </c>
      <c r="S3102" s="9">
        <f>(((Table1[[#This Row],[launched_at]]/60)/60)/24)+DATE(1970,1,1)+(-5/24)</f>
        <v>41902.4140625</v>
      </c>
      <c r="T3102" s="9">
        <f>(((Table1[[#This Row],[deadline]]/60)/60)/24)+DATE(1970,1,1)+(-5/24)</f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1">
        <f>Table1[[#This Row],[pledged]]/Table1[[#This Row],[goal]]</f>
        <v>0.12</v>
      </c>
      <c r="P3103">
        <f>ROUND(Table1[[#This Row],[pledged]]/Table1[[#This Row],[backers_count]],0)</f>
        <v>25</v>
      </c>
      <c r="Q3103" t="str">
        <f>LEFT(Table1[[#This Row],[Category and Sub-Category]],FIND("/",Table1[[#This Row],[Category and Sub-Category]])-1)</f>
        <v>theater</v>
      </c>
      <c r="R3103" t="str">
        <f>RIGHT(Table1[[#This Row],[Category and Sub-Category]],LEN(Table1[[#This Row],[Category and Sub-Category]])-FIND("/",Table1[[#This Row],[Category and Sub-Category]]))</f>
        <v>spaces</v>
      </c>
      <c r="S3103" s="9">
        <f>(((Table1[[#This Row],[launched_at]]/60)/60)/24)+DATE(1970,1,1)+(-5/24)</f>
        <v>42171.175196759257</v>
      </c>
      <c r="T3103" s="9">
        <f>(((Table1[[#This Row],[deadline]]/60)/60)/24)+DATE(1970,1,1)+(-5/24)</f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1">
        <f>Table1[[#This Row],[pledged]]/Table1[[#This Row],[goal]]</f>
        <v>0.391125</v>
      </c>
      <c r="P3104">
        <f>ROUND(Table1[[#This Row],[pledged]]/Table1[[#This Row],[backers_count]],0)</f>
        <v>70</v>
      </c>
      <c r="Q3104" t="str">
        <f>LEFT(Table1[[#This Row],[Category and Sub-Category]],FIND("/",Table1[[#This Row],[Category and Sub-Category]])-1)</f>
        <v>theater</v>
      </c>
      <c r="R3104" t="str">
        <f>RIGHT(Table1[[#This Row],[Category and Sub-Category]],LEN(Table1[[#This Row],[Category and Sub-Category]])-FIND("/",Table1[[#This Row],[Category and Sub-Category]]))</f>
        <v>spaces</v>
      </c>
      <c r="S3104" s="9">
        <f>(((Table1[[#This Row],[launched_at]]/60)/60)/24)+DATE(1970,1,1)+(-5/24)</f>
        <v>42555.132152777776</v>
      </c>
      <c r="T3104" s="9">
        <f>(((Table1[[#This Row],[deadline]]/60)/60)/24)+DATE(1970,1,1)+(-5/24)</f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1">
        <f>Table1[[#This Row],[pledged]]/Table1[[#This Row],[goal]]</f>
        <v>2.6829268292682929E-3</v>
      </c>
      <c r="P3105">
        <f>ROUND(Table1[[#This Row],[pledged]]/Table1[[#This Row],[backers_count]],0)</f>
        <v>6</v>
      </c>
      <c r="Q3105" t="str">
        <f>LEFT(Table1[[#This Row],[Category and Sub-Category]],FIND("/",Table1[[#This Row],[Category and Sub-Category]])-1)</f>
        <v>theater</v>
      </c>
      <c r="R3105" t="str">
        <f>RIGHT(Table1[[#This Row],[Category and Sub-Category]],LEN(Table1[[#This Row],[Category and Sub-Category]])-FIND("/",Table1[[#This Row],[Category and Sub-Category]]))</f>
        <v>spaces</v>
      </c>
      <c r="S3105" s="9">
        <f>(((Table1[[#This Row],[launched_at]]/60)/60)/24)+DATE(1970,1,1)+(-5/24)</f>
        <v>42106.94798611111</v>
      </c>
      <c r="T3105" s="9">
        <f>(((Table1[[#This Row],[deadline]]/60)/60)/24)+DATE(1970,1,1)+(-5/24)</f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1">
        <f>Table1[[#This Row],[pledged]]/Table1[[#This Row],[goal]]</f>
        <v>0.29625000000000001</v>
      </c>
      <c r="P3106">
        <f>ROUND(Table1[[#This Row],[pledged]]/Table1[[#This Row],[backers_count]],0)</f>
        <v>237</v>
      </c>
      <c r="Q3106" t="str">
        <f>LEFT(Table1[[#This Row],[Category and Sub-Category]],FIND("/",Table1[[#This Row],[Category and Sub-Category]])-1)</f>
        <v>theater</v>
      </c>
      <c r="R3106" t="str">
        <f>RIGHT(Table1[[#This Row],[Category and Sub-Category]],LEN(Table1[[#This Row],[Category and Sub-Category]])-FIND("/",Table1[[#This Row],[Category and Sub-Category]]))</f>
        <v>spaces</v>
      </c>
      <c r="S3106" s="9">
        <f>(((Table1[[#This Row],[launched_at]]/60)/60)/24)+DATE(1970,1,1)+(-5/24)</f>
        <v>42006.70035879629</v>
      </c>
      <c r="T3106" s="9">
        <f>(((Table1[[#This Row],[deadline]]/60)/60)/24)+DATE(1970,1,1)+(-5/24)</f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1">
        <f>Table1[[#This Row],[pledged]]/Table1[[#This Row],[goal]]</f>
        <v>0.4236099230111206</v>
      </c>
      <c r="P3107">
        <f>ROUND(Table1[[#This Row],[pledged]]/Table1[[#This Row],[backers_count]],0)</f>
        <v>80</v>
      </c>
      <c r="Q3107" t="str">
        <f>LEFT(Table1[[#This Row],[Category and Sub-Category]],FIND("/",Table1[[#This Row],[Category and Sub-Category]])-1)</f>
        <v>theater</v>
      </c>
      <c r="R3107" t="str">
        <f>RIGHT(Table1[[#This Row],[Category and Sub-Category]],LEN(Table1[[#This Row],[Category and Sub-Category]])-FIND("/",Table1[[#This Row],[Category and Sub-Category]]))</f>
        <v>spaces</v>
      </c>
      <c r="S3107" s="9">
        <f>(((Table1[[#This Row],[launched_at]]/60)/60)/24)+DATE(1970,1,1)+(-5/24)</f>
        <v>41876.510601851849</v>
      </c>
      <c r="T3107" s="9">
        <f>(((Table1[[#This Row],[deadline]]/60)/60)/24)+DATE(1970,1,1)+(-5/24)</f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1">
        <f>Table1[[#This Row],[pledged]]/Table1[[#This Row],[goal]]</f>
        <v>4.1000000000000002E-2</v>
      </c>
      <c r="P3108">
        <f>ROUND(Table1[[#This Row],[pledged]]/Table1[[#This Row],[backers_count]],0)</f>
        <v>10</v>
      </c>
      <c r="Q3108" t="str">
        <f>LEFT(Table1[[#This Row],[Category and Sub-Category]],FIND("/",Table1[[#This Row],[Category and Sub-Category]])-1)</f>
        <v>theater</v>
      </c>
      <c r="R3108" t="str">
        <f>RIGHT(Table1[[#This Row],[Category and Sub-Category]],LEN(Table1[[#This Row],[Category and Sub-Category]])-FIND("/",Table1[[#This Row],[Category and Sub-Category]]))</f>
        <v>spaces</v>
      </c>
      <c r="S3108" s="9">
        <f>(((Table1[[#This Row],[launched_at]]/60)/60)/24)+DATE(1970,1,1)+(-5/24)</f>
        <v>42241.22078703704</v>
      </c>
      <c r="T3108" s="9">
        <f>(((Table1[[#This Row],[deadline]]/60)/60)/24)+DATE(1970,1,1)+(-5/24)</f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1">
        <f>Table1[[#This Row],[pledged]]/Table1[[#This Row],[goal]]</f>
        <v>0.197625</v>
      </c>
      <c r="P3109">
        <f>ROUND(Table1[[#This Row],[pledged]]/Table1[[#This Row],[backers_count]],0)</f>
        <v>273</v>
      </c>
      <c r="Q3109" t="str">
        <f>LEFT(Table1[[#This Row],[Category and Sub-Category]],FIND("/",Table1[[#This Row],[Category and Sub-Category]])-1)</f>
        <v>theater</v>
      </c>
      <c r="R3109" t="str">
        <f>RIGHT(Table1[[#This Row],[Category and Sub-Category]],LEN(Table1[[#This Row],[Category and Sub-Category]])-FIND("/",Table1[[#This Row],[Category and Sub-Category]]))</f>
        <v>spaces</v>
      </c>
      <c r="S3109" s="9">
        <f>(((Table1[[#This Row],[launched_at]]/60)/60)/24)+DATE(1970,1,1)+(-5/24)</f>
        <v>42128.605914351843</v>
      </c>
      <c r="T3109" s="9">
        <f>(((Table1[[#This Row],[deadline]]/60)/60)/24)+DATE(1970,1,1)+(-5/24)</f>
        <v>42135.605914351843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1">
        <f>Table1[[#This Row],[pledged]]/Table1[[#This Row],[goal]]</f>
        <v>5.1999999999999995E-4</v>
      </c>
      <c r="P3110">
        <f>ROUND(Table1[[#This Row],[pledged]]/Table1[[#This Row],[backers_count]],0)</f>
        <v>13</v>
      </c>
      <c r="Q3110" t="str">
        <f>LEFT(Table1[[#This Row],[Category and Sub-Category]],FIND("/",Table1[[#This Row],[Category and Sub-Category]])-1)</f>
        <v>theater</v>
      </c>
      <c r="R3110" t="str">
        <f>RIGHT(Table1[[#This Row],[Category and Sub-Category]],LEN(Table1[[#This Row],[Category and Sub-Category]])-FIND("/",Table1[[#This Row],[Category and Sub-Category]]))</f>
        <v>spaces</v>
      </c>
      <c r="S3110" s="9">
        <f>(((Table1[[#This Row],[launched_at]]/60)/60)/24)+DATE(1970,1,1)+(-5/24)</f>
        <v>42062.47215277778</v>
      </c>
      <c r="T3110" s="9">
        <f>(((Table1[[#This Row],[deadline]]/60)/60)/24)+DATE(1970,1,1)+(-5/24)</f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1">
        <f>Table1[[#This Row],[pledged]]/Table1[[#This Row],[goal]]</f>
        <v>0.25030188679245285</v>
      </c>
      <c r="P3111">
        <f>ROUND(Table1[[#This Row],[pledged]]/Table1[[#This Row],[backers_count]],0)</f>
        <v>58</v>
      </c>
      <c r="Q3111" t="str">
        <f>LEFT(Table1[[#This Row],[Category and Sub-Category]],FIND("/",Table1[[#This Row],[Category and Sub-Category]])-1)</f>
        <v>theater</v>
      </c>
      <c r="R3111" t="str">
        <f>RIGHT(Table1[[#This Row],[Category and Sub-Category]],LEN(Table1[[#This Row],[Category and Sub-Category]])-FIND("/",Table1[[#This Row],[Category and Sub-Category]]))</f>
        <v>spaces</v>
      </c>
      <c r="S3111" s="9">
        <f>(((Table1[[#This Row],[launched_at]]/60)/60)/24)+DATE(1970,1,1)+(-5/24)</f>
        <v>41843.916782407403</v>
      </c>
      <c r="T3111" s="9">
        <f>(((Table1[[#This Row],[deadline]]/60)/60)/24)+DATE(1970,1,1)+(-5/24)</f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1">
        <f>Table1[[#This Row],[pledged]]/Table1[[#This Row],[goal]]</f>
        <v>4.0000000000000002E-4</v>
      </c>
      <c r="P3112">
        <f>ROUND(Table1[[#This Row],[pledged]]/Table1[[#This Row],[backers_count]],0)</f>
        <v>10</v>
      </c>
      <c r="Q3112" t="str">
        <f>LEFT(Table1[[#This Row],[Category and Sub-Category]],FIND("/",Table1[[#This Row],[Category and Sub-Category]])-1)</f>
        <v>theater</v>
      </c>
      <c r="R3112" t="str">
        <f>RIGHT(Table1[[#This Row],[Category and Sub-Category]],LEN(Table1[[#This Row],[Category and Sub-Category]])-FIND("/",Table1[[#This Row],[Category and Sub-Category]]))</f>
        <v>spaces</v>
      </c>
      <c r="S3112" s="9">
        <f>(((Table1[[#This Row],[launched_at]]/60)/60)/24)+DATE(1970,1,1)+(-5/24)</f>
        <v>42744.823136574072</v>
      </c>
      <c r="T3112" s="9">
        <f>(((Table1[[#This Row],[deadline]]/60)/60)/24)+DATE(1970,1,1)+(-5/24)</f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1">
        <f>Table1[[#This Row],[pledged]]/Table1[[#This Row],[goal]]</f>
        <v>0.26640000000000003</v>
      </c>
      <c r="P3113">
        <f>ROUND(Table1[[#This Row],[pledged]]/Table1[[#This Row],[backers_count]],0)</f>
        <v>70</v>
      </c>
      <c r="Q3113" t="str">
        <f>LEFT(Table1[[#This Row],[Category and Sub-Category]],FIND("/",Table1[[#This Row],[Category and Sub-Category]])-1)</f>
        <v>theater</v>
      </c>
      <c r="R3113" t="str">
        <f>RIGHT(Table1[[#This Row],[Category and Sub-Category]],LEN(Table1[[#This Row],[Category and Sub-Category]])-FIND("/",Table1[[#This Row],[Category and Sub-Category]]))</f>
        <v>spaces</v>
      </c>
      <c r="S3113" s="9">
        <f>(((Table1[[#This Row],[launched_at]]/60)/60)/24)+DATE(1970,1,1)+(-5/24)</f>
        <v>41885.38680555555</v>
      </c>
      <c r="T3113" s="9">
        <f>(((Table1[[#This Row],[deadline]]/60)/60)/24)+DATE(1970,1,1)+(-5/24)</f>
        <v>41916.38680555555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1">
        <f>Table1[[#This Row],[pledged]]/Table1[[#This Row],[goal]]</f>
        <v>4.7363636363636365E-2</v>
      </c>
      <c r="P3114">
        <f>ROUND(Table1[[#This Row],[pledged]]/Table1[[#This Row],[backers_count]],0)</f>
        <v>58</v>
      </c>
      <c r="Q3114" t="str">
        <f>LEFT(Table1[[#This Row],[Category and Sub-Category]],FIND("/",Table1[[#This Row],[Category and Sub-Category]])-1)</f>
        <v>theater</v>
      </c>
      <c r="R3114" t="str">
        <f>RIGHT(Table1[[#This Row],[Category and Sub-Category]],LEN(Table1[[#This Row],[Category and Sub-Category]])-FIND("/",Table1[[#This Row],[Category and Sub-Category]]))</f>
        <v>spaces</v>
      </c>
      <c r="S3114" s="9">
        <f>(((Table1[[#This Row],[launched_at]]/60)/60)/24)+DATE(1970,1,1)+(-5/24)</f>
        <v>42614.913587962961</v>
      </c>
      <c r="T3114" s="9">
        <f>(((Table1[[#This Row],[deadline]]/60)/60)/24)+DATE(1970,1,1)+(-5/24)</f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1">
        <f>Table1[[#This Row],[pledged]]/Table1[[#This Row],[goal]]</f>
        <v>4.2435339894712751E-2</v>
      </c>
      <c r="P3115">
        <f>ROUND(Table1[[#This Row],[pledged]]/Table1[[#This Row],[backers_count]],0)</f>
        <v>125</v>
      </c>
      <c r="Q3115" t="str">
        <f>LEFT(Table1[[#This Row],[Category and Sub-Category]],FIND("/",Table1[[#This Row],[Category and Sub-Category]])-1)</f>
        <v>theater</v>
      </c>
      <c r="R3115" t="str">
        <f>RIGHT(Table1[[#This Row],[Category and Sub-Category]],LEN(Table1[[#This Row],[Category and Sub-Category]])-FIND("/",Table1[[#This Row],[Category and Sub-Category]]))</f>
        <v>spaces</v>
      </c>
      <c r="S3115" s="9">
        <f>(((Table1[[#This Row],[launched_at]]/60)/60)/24)+DATE(1970,1,1)+(-5/24)</f>
        <v>42081.522939814815</v>
      </c>
      <c r="T3115" s="9">
        <f>(((Table1[[#This Row],[deadline]]/60)/60)/24)+DATE(1970,1,1)+(-5/24)</f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1">
        <f>Table1[[#This Row],[pledged]]/Table1[[#This Row],[goal]]</f>
        <v>0</v>
      </c>
      <c r="P3116" t="e">
        <f>ROUND(Table1[[#This Row],[pledged]]/Table1[[#This Row],[backers_count]],0)</f>
        <v>#DIV/0!</v>
      </c>
      <c r="Q3116" t="str">
        <f>LEFT(Table1[[#This Row],[Category and Sub-Category]],FIND("/",Table1[[#This Row],[Category and Sub-Category]])-1)</f>
        <v>theater</v>
      </c>
      <c r="R3116" t="str">
        <f>RIGHT(Table1[[#This Row],[Category and Sub-Category]],LEN(Table1[[#This Row],[Category and Sub-Category]])-FIND("/",Table1[[#This Row],[Category and Sub-Category]]))</f>
        <v>spaces</v>
      </c>
      <c r="S3116" s="9">
        <f>(((Table1[[#This Row],[launched_at]]/60)/60)/24)+DATE(1970,1,1)+(-5/24)</f>
        <v>41843.42418981481</v>
      </c>
      <c r="T3116" s="9">
        <f>(((Table1[[#This Row],[deadline]]/60)/60)/24)+DATE(1970,1,1)+(-5/24)</f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1">
        <f>Table1[[#This Row],[pledged]]/Table1[[#This Row],[goal]]</f>
        <v>0.03</v>
      </c>
      <c r="P3117">
        <f>ROUND(Table1[[#This Row],[pledged]]/Table1[[#This Row],[backers_count]],0)</f>
        <v>300</v>
      </c>
      <c r="Q3117" t="str">
        <f>LEFT(Table1[[#This Row],[Category and Sub-Category]],FIND("/",Table1[[#This Row],[Category and Sub-Category]])-1)</f>
        <v>theater</v>
      </c>
      <c r="R3117" t="str">
        <f>RIGHT(Table1[[#This Row],[Category and Sub-Category]],LEN(Table1[[#This Row],[Category and Sub-Category]])-FIND("/",Table1[[#This Row],[Category and Sub-Category]]))</f>
        <v>spaces</v>
      </c>
      <c r="S3117" s="9">
        <f>(((Table1[[#This Row],[launched_at]]/60)/60)/24)+DATE(1970,1,1)+(-5/24)</f>
        <v>42496.238738425927</v>
      </c>
      <c r="T3117" s="9">
        <f>(((Table1[[#This Row],[deadline]]/60)/60)/24)+DATE(1970,1,1)+(-5/24)</f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1">
        <f>Table1[[#This Row],[pledged]]/Table1[[#This Row],[goal]]</f>
        <v>0.57333333333333336</v>
      </c>
      <c r="P3118">
        <f>ROUND(Table1[[#This Row],[pledged]]/Table1[[#This Row],[backers_count]],0)</f>
        <v>43</v>
      </c>
      <c r="Q3118" t="str">
        <f>LEFT(Table1[[#This Row],[Category and Sub-Category]],FIND("/",Table1[[#This Row],[Category and Sub-Category]])-1)</f>
        <v>theater</v>
      </c>
      <c r="R3118" t="str">
        <f>RIGHT(Table1[[#This Row],[Category and Sub-Category]],LEN(Table1[[#This Row],[Category and Sub-Category]])-FIND("/",Table1[[#This Row],[Category and Sub-Category]]))</f>
        <v>spaces</v>
      </c>
      <c r="S3118" s="9">
        <f>(((Table1[[#This Row],[launched_at]]/60)/60)/24)+DATE(1970,1,1)+(-5/24)</f>
        <v>42081.30700231481</v>
      </c>
      <c r="T3118" s="9">
        <f>(((Table1[[#This Row],[deadline]]/60)/60)/24)+DATE(1970,1,1)+(-5/24)</f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1">
        <f>Table1[[#This Row],[pledged]]/Table1[[#This Row],[goal]]</f>
        <v>1E-3</v>
      </c>
      <c r="P3119">
        <f>ROUND(Table1[[#This Row],[pledged]]/Table1[[#This Row],[backers_count]],0)</f>
        <v>1</v>
      </c>
      <c r="Q3119" t="str">
        <f>LEFT(Table1[[#This Row],[Category and Sub-Category]],FIND("/",Table1[[#This Row],[Category and Sub-Category]])-1)</f>
        <v>theater</v>
      </c>
      <c r="R3119" t="str">
        <f>RIGHT(Table1[[#This Row],[Category and Sub-Category]],LEN(Table1[[#This Row],[Category and Sub-Category]])-FIND("/",Table1[[#This Row],[Category and Sub-Category]]))</f>
        <v>spaces</v>
      </c>
      <c r="S3119" s="9">
        <f>(((Table1[[#This Row],[launched_at]]/60)/60)/24)+DATE(1970,1,1)+(-5/24)</f>
        <v>42509.166203703695</v>
      </c>
      <c r="T3119" s="9">
        <f>(((Table1[[#This Row],[deadline]]/60)/60)/24)+DATE(1970,1,1)+(-5/24)</f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1">
        <f>Table1[[#This Row],[pledged]]/Table1[[#This Row],[goal]]</f>
        <v>3.0999999999999999E-3</v>
      </c>
      <c r="P3120">
        <f>ROUND(Table1[[#This Row],[pledged]]/Table1[[#This Row],[backers_count]],0)</f>
        <v>775</v>
      </c>
      <c r="Q3120" t="str">
        <f>LEFT(Table1[[#This Row],[Category and Sub-Category]],FIND("/",Table1[[#This Row],[Category and Sub-Category]])-1)</f>
        <v>theater</v>
      </c>
      <c r="R3120" t="str">
        <f>RIGHT(Table1[[#This Row],[Category and Sub-Category]],LEN(Table1[[#This Row],[Category and Sub-Category]])-FIND("/",Table1[[#This Row],[Category and Sub-Category]]))</f>
        <v>spaces</v>
      </c>
      <c r="S3120" s="9">
        <f>(((Table1[[#This Row],[launched_at]]/60)/60)/24)+DATE(1970,1,1)+(-5/24)</f>
        <v>42534.441238425927</v>
      </c>
      <c r="T3120" s="9">
        <f>(((Table1[[#This Row],[deadline]]/60)/60)/24)+DATE(1970,1,1)+(-5/24)</f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1">
        <f>Table1[[#This Row],[pledged]]/Table1[[#This Row],[goal]]</f>
        <v>5.0000000000000001E-4</v>
      </c>
      <c r="P3121">
        <f>ROUND(Table1[[#This Row],[pledged]]/Table1[[#This Row],[backers_count]],0)</f>
        <v>5</v>
      </c>
      <c r="Q3121" t="str">
        <f>LEFT(Table1[[#This Row],[Category and Sub-Category]],FIND("/",Table1[[#This Row],[Category and Sub-Category]])-1)</f>
        <v>theater</v>
      </c>
      <c r="R3121" t="str">
        <f>RIGHT(Table1[[#This Row],[Category and Sub-Category]],LEN(Table1[[#This Row],[Category and Sub-Category]])-FIND("/",Table1[[#This Row],[Category and Sub-Category]]))</f>
        <v>spaces</v>
      </c>
      <c r="S3121" s="9">
        <f>(((Table1[[#This Row],[launched_at]]/60)/60)/24)+DATE(1970,1,1)+(-5/24)</f>
        <v>42059.837175925924</v>
      </c>
      <c r="T3121" s="9">
        <f>(((Table1[[#This Row],[deadline]]/60)/60)/24)+DATE(1970,1,1)+(-5/24)</f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1">
        <f>Table1[[#This Row],[pledged]]/Table1[[#This Row],[goal]]</f>
        <v>9.8461538461538464E-5</v>
      </c>
      <c r="P3122">
        <f>ROUND(Table1[[#This Row],[pledged]]/Table1[[#This Row],[backers_count]],0)</f>
        <v>13</v>
      </c>
      <c r="Q3122" t="str">
        <f>LEFT(Table1[[#This Row],[Category and Sub-Category]],FIND("/",Table1[[#This Row],[Category and Sub-Category]])-1)</f>
        <v>theater</v>
      </c>
      <c r="R3122" t="str">
        <f>RIGHT(Table1[[#This Row],[Category and Sub-Category]],LEN(Table1[[#This Row],[Category and Sub-Category]])-FIND("/",Table1[[#This Row],[Category and Sub-Category]]))</f>
        <v>spaces</v>
      </c>
      <c r="S3122" s="9">
        <f>(((Table1[[#This Row],[launched_at]]/60)/60)/24)+DATE(1970,1,1)+(-5/24)</f>
        <v>42435.733749999999</v>
      </c>
      <c r="T3122" s="9">
        <f>(((Table1[[#This Row],[deadline]]/60)/60)/24)+DATE(1970,1,1)+(-5/24)</f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1">
        <f>Table1[[#This Row],[pledged]]/Table1[[#This Row],[goal]]</f>
        <v>6.6666666666666671E-3</v>
      </c>
      <c r="P3123">
        <f>ROUND(Table1[[#This Row],[pledged]]/Table1[[#This Row],[backers_count]],0)</f>
        <v>10</v>
      </c>
      <c r="Q3123" t="str">
        <f>LEFT(Table1[[#This Row],[Category and Sub-Category]],FIND("/",Table1[[#This Row],[Category and Sub-Category]])-1)</f>
        <v>theater</v>
      </c>
      <c r="R3123" t="str">
        <f>RIGHT(Table1[[#This Row],[Category and Sub-Category]],LEN(Table1[[#This Row],[Category and Sub-Category]])-FIND("/",Table1[[#This Row],[Category and Sub-Category]]))</f>
        <v>spaces</v>
      </c>
      <c r="S3123" s="9">
        <f>(((Table1[[#This Row],[launched_at]]/60)/60)/24)+DATE(1970,1,1)+(-5/24)</f>
        <v>41848.471469907403</v>
      </c>
      <c r="T3123" s="9">
        <f>(((Table1[[#This Row],[deadline]]/60)/60)/24)+DATE(1970,1,1)+(-5/24)</f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1">
        <f>Table1[[#This Row],[pledged]]/Table1[[#This Row],[goal]]</f>
        <v>0.58291457286432158</v>
      </c>
      <c r="P3124">
        <f>ROUND(Table1[[#This Row],[pledged]]/Table1[[#This Row],[backers_count]],0)</f>
        <v>58</v>
      </c>
      <c r="Q3124" t="str">
        <f>LEFT(Table1[[#This Row],[Category and Sub-Category]],FIND("/",Table1[[#This Row],[Category and Sub-Category]])-1)</f>
        <v>theater</v>
      </c>
      <c r="R3124" t="str">
        <f>RIGHT(Table1[[#This Row],[Category and Sub-Category]],LEN(Table1[[#This Row],[Category and Sub-Category]])-FIND("/",Table1[[#This Row],[Category and Sub-Category]]))</f>
        <v>spaces</v>
      </c>
      <c r="S3124" s="9">
        <f>(((Table1[[#This Row],[launched_at]]/60)/60)/24)+DATE(1970,1,1)+(-5/24)</f>
        <v>42678.723749999997</v>
      </c>
      <c r="T3124" s="9">
        <f>(((Table1[[#This Row],[deadline]]/60)/60)/24)+DATE(1970,1,1)+(-5/24)</f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1">
        <f>Table1[[#This Row],[pledged]]/Table1[[#This Row],[goal]]</f>
        <v>0.68153600000000003</v>
      </c>
      <c r="P3125">
        <f>ROUND(Table1[[#This Row],[pledged]]/Table1[[#This Row],[backers_count]],0)</f>
        <v>245</v>
      </c>
      <c r="Q3125" t="str">
        <f>LEFT(Table1[[#This Row],[Category and Sub-Category]],FIND("/",Table1[[#This Row],[Category and Sub-Category]])-1)</f>
        <v>theater</v>
      </c>
      <c r="R3125" t="str">
        <f>RIGHT(Table1[[#This Row],[Category and Sub-Category]],LEN(Table1[[#This Row],[Category and Sub-Category]])-FIND("/",Table1[[#This Row],[Category and Sub-Category]]))</f>
        <v>spaces</v>
      </c>
      <c r="S3125" s="9">
        <f>(((Table1[[#This Row],[launched_at]]/60)/60)/24)+DATE(1970,1,1)+(-5/24)</f>
        <v>42530.784699074073</v>
      </c>
      <c r="T3125" s="9">
        <f>(((Table1[[#This Row],[deadline]]/60)/60)/24)+DATE(1970,1,1)+(-5/24)</f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1">
        <f>Table1[[#This Row],[pledged]]/Table1[[#This Row],[goal]]</f>
        <v>3.2499999999999997E-5</v>
      </c>
      <c r="P3126">
        <f>ROUND(Table1[[#This Row],[pledged]]/Table1[[#This Row],[backers_count]],0)</f>
        <v>7</v>
      </c>
      <c r="Q3126" t="str">
        <f>LEFT(Table1[[#This Row],[Category and Sub-Category]],FIND("/",Table1[[#This Row],[Category and Sub-Category]])-1)</f>
        <v>theater</v>
      </c>
      <c r="R3126" t="str">
        <f>RIGHT(Table1[[#This Row],[Category and Sub-Category]],LEN(Table1[[#This Row],[Category and Sub-Category]])-FIND("/",Table1[[#This Row],[Category and Sub-Category]]))</f>
        <v>spaces</v>
      </c>
      <c r="S3126" s="9">
        <f>(((Table1[[#This Row],[launched_at]]/60)/60)/24)+DATE(1970,1,1)+(-5/24)</f>
        <v>41977.571770833332</v>
      </c>
      <c r="T3126" s="9">
        <f>(((Table1[[#This Row],[deadline]]/60)/60)/24)+DATE(1970,1,1)+(-5/24)</f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1">
        <f>Table1[[#This Row],[pledged]]/Table1[[#This Row],[goal]]</f>
        <v>0</v>
      </c>
      <c r="P3127" t="e">
        <f>ROUND(Table1[[#This Row],[pledged]]/Table1[[#This Row],[backers_count]],0)</f>
        <v>#DIV/0!</v>
      </c>
      <c r="Q3127" t="str">
        <f>LEFT(Table1[[#This Row],[Category and Sub-Category]],FIND("/",Table1[[#This Row],[Category and Sub-Category]])-1)</f>
        <v>theater</v>
      </c>
      <c r="R3127" t="str">
        <f>RIGHT(Table1[[#This Row],[Category and Sub-Category]],LEN(Table1[[#This Row],[Category and Sub-Category]])-FIND("/",Table1[[#This Row],[Category and Sub-Category]]))</f>
        <v>spaces</v>
      </c>
      <c r="S3127" s="9">
        <f>(((Table1[[#This Row],[launched_at]]/60)/60)/24)+DATE(1970,1,1)+(-5/24)</f>
        <v>42345.998518518514</v>
      </c>
      <c r="T3127" s="9">
        <f>(((Table1[[#This Row],[deadline]]/60)/60)/24)+DATE(1970,1,1)+(-5/24)</f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1">
        <f>Table1[[#This Row],[pledged]]/Table1[[#This Row],[goal]]</f>
        <v>4.1599999999999998E-2</v>
      </c>
      <c r="P3128">
        <f>ROUND(Table1[[#This Row],[pledged]]/Table1[[#This Row],[backers_count]],0)</f>
        <v>61</v>
      </c>
      <c r="Q3128" t="str">
        <f>LEFT(Table1[[#This Row],[Category and Sub-Category]],FIND("/",Table1[[#This Row],[Category and Sub-Category]])-1)</f>
        <v>theater</v>
      </c>
      <c r="R3128" t="str">
        <f>RIGHT(Table1[[#This Row],[Category and Sub-Category]],LEN(Table1[[#This Row],[Category and Sub-Category]])-FIND("/",Table1[[#This Row],[Category and Sub-Category]]))</f>
        <v>spaces</v>
      </c>
      <c r="S3128" s="9">
        <f>(((Table1[[#This Row],[launched_at]]/60)/60)/24)+DATE(1970,1,1)+(-5/24)</f>
        <v>42426.809745370374</v>
      </c>
      <c r="T3128" s="9">
        <f>(((Table1[[#This Row],[deadline]]/60)/60)/24)+DATE(1970,1,1)+(-5/24)</f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1">
        <f>Table1[[#This Row],[pledged]]/Table1[[#This Row],[goal]]</f>
        <v>0</v>
      </c>
      <c r="P3129" t="e">
        <f>ROUND(Table1[[#This Row],[pledged]]/Table1[[#This Row],[backers_count]],0)</f>
        <v>#DIV/0!</v>
      </c>
      <c r="Q3129" t="str">
        <f>LEFT(Table1[[#This Row],[Category and Sub-Category]],FIND("/",Table1[[#This Row],[Category and Sub-Category]])-1)</f>
        <v>theater</v>
      </c>
      <c r="R3129" t="str">
        <f>RIGHT(Table1[[#This Row],[Category and Sub-Category]],LEN(Table1[[#This Row],[Category and Sub-Category]])-FIND("/",Table1[[#This Row],[Category and Sub-Category]]))</f>
        <v>spaces</v>
      </c>
      <c r="S3129" s="9">
        <f>(((Table1[[#This Row],[launched_at]]/60)/60)/24)+DATE(1970,1,1)+(-5/24)</f>
        <v>42034.648483796293</v>
      </c>
      <c r="T3129" s="9">
        <f>(((Table1[[#This Row],[deadline]]/60)/60)/24)+DATE(1970,1,1)+(-5/24)</f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1">
        <f>Table1[[#This Row],[pledged]]/Table1[[#This Row],[goal]]</f>
        <v>1.0860666666666667</v>
      </c>
      <c r="P3130">
        <f>ROUND(Table1[[#This Row],[pledged]]/Table1[[#This Row],[backers_count]],0)</f>
        <v>139</v>
      </c>
      <c r="Q3130" t="str">
        <f>LEFT(Table1[[#This Row],[Category and Sub-Category]],FIND("/",Table1[[#This Row],[Category and Sub-Category]])-1)</f>
        <v>theater</v>
      </c>
      <c r="R3130" t="str">
        <f>RIGHT(Table1[[#This Row],[Category and Sub-Category]],LEN(Table1[[#This Row],[Category and Sub-Category]])-FIND("/",Table1[[#This Row],[Category and Sub-Category]]))</f>
        <v>plays</v>
      </c>
      <c r="S3130" s="9">
        <f>(((Table1[[#This Row],[launched_at]]/60)/60)/24)+DATE(1970,1,1)+(-5/24)</f>
        <v>42780.617372685178</v>
      </c>
      <c r="T3130" s="9">
        <f>(((Table1[[#This Row],[deadline]]/60)/60)/24)+DATE(1970,1,1)+(-5/24)</f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1">
        <f>Table1[[#This Row],[pledged]]/Table1[[#This Row],[goal]]</f>
        <v>8.0000000000000002E-3</v>
      </c>
      <c r="P3131">
        <f>ROUND(Table1[[#This Row],[pledged]]/Table1[[#This Row],[backers_count]],0)</f>
        <v>10</v>
      </c>
      <c r="Q3131" t="str">
        <f>LEFT(Table1[[#This Row],[Category and Sub-Category]],FIND("/",Table1[[#This Row],[Category and Sub-Category]])-1)</f>
        <v>theater</v>
      </c>
      <c r="R3131" t="str">
        <f>RIGHT(Table1[[#This Row],[Category and Sub-Category]],LEN(Table1[[#This Row],[Category and Sub-Category]])-FIND("/",Table1[[#This Row],[Category and Sub-Category]]))</f>
        <v>plays</v>
      </c>
      <c r="S3131" s="9">
        <f>(((Table1[[#This Row],[launched_at]]/60)/60)/24)+DATE(1970,1,1)+(-5/24)</f>
        <v>42803.634479166663</v>
      </c>
      <c r="T3131" s="9">
        <f>(((Table1[[#This Row],[deadline]]/60)/60)/24)+DATE(1970,1,1)+(-5/24)</f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1">
        <f>Table1[[#This Row],[pledged]]/Table1[[#This Row],[goal]]</f>
        <v>3.7499999999999999E-2</v>
      </c>
      <c r="P3132">
        <f>ROUND(Table1[[#This Row],[pledged]]/Table1[[#This Row],[backers_count]],0)</f>
        <v>94</v>
      </c>
      <c r="Q3132" t="str">
        <f>LEFT(Table1[[#This Row],[Category and Sub-Category]],FIND("/",Table1[[#This Row],[Category and Sub-Category]])-1)</f>
        <v>theater</v>
      </c>
      <c r="R3132" t="str">
        <f>RIGHT(Table1[[#This Row],[Category and Sub-Category]],LEN(Table1[[#This Row],[Category and Sub-Category]])-FIND("/",Table1[[#This Row],[Category and Sub-Category]]))</f>
        <v>plays</v>
      </c>
      <c r="S3132" s="9">
        <f>(((Table1[[#This Row],[launched_at]]/60)/60)/24)+DATE(1970,1,1)+(-5/24)</f>
        <v>42808.431898148141</v>
      </c>
      <c r="T3132" s="9">
        <f>(((Table1[[#This Row],[deadline]]/60)/60)/24)+DATE(1970,1,1)+(-5/24)</f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>Table1[[#This Row],[pledged]]/Table1[[#This Row],[goal]]</f>
        <v>0.15731707317073171</v>
      </c>
      <c r="P3133">
        <f>ROUND(Table1[[#This Row],[pledged]]/Table1[[#This Row],[backers_count]],0)</f>
        <v>54</v>
      </c>
      <c r="Q3133" t="str">
        <f>LEFT(Table1[[#This Row],[Category and Sub-Category]],FIND("/",Table1[[#This Row],[Category and Sub-Category]])-1)</f>
        <v>theater</v>
      </c>
      <c r="R3133" t="str">
        <f>RIGHT(Table1[[#This Row],[Category and Sub-Category]],LEN(Table1[[#This Row],[Category and Sub-Category]])-FIND("/",Table1[[#This Row],[Category and Sub-Category]]))</f>
        <v>plays</v>
      </c>
      <c r="S3133" s="9">
        <f>(((Table1[[#This Row],[launched_at]]/60)/60)/24)+DATE(1970,1,1)+(-5/24)</f>
        <v>42803.370891203704</v>
      </c>
      <c r="T3133" s="9">
        <f>(((Table1[[#This Row],[deadline]]/60)/60)/24)+DATE(1970,1,1)+(-5/24)</f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1">
        <f>Table1[[#This Row],[pledged]]/Table1[[#This Row],[goal]]</f>
        <v>3.3333333333333332E-4</v>
      </c>
      <c r="P3134">
        <f>ROUND(Table1[[#This Row],[pledged]]/Table1[[#This Row],[backers_count]],0)</f>
        <v>10</v>
      </c>
      <c r="Q3134" t="str">
        <f>LEFT(Table1[[#This Row],[Category and Sub-Category]],FIND("/",Table1[[#This Row],[Category and Sub-Category]])-1)</f>
        <v>theater</v>
      </c>
      <c r="R3134" t="str">
        <f>RIGHT(Table1[[#This Row],[Category and Sub-Category]],LEN(Table1[[#This Row],[Category and Sub-Category]])-FIND("/",Table1[[#This Row],[Category and Sub-Category]]))</f>
        <v>plays</v>
      </c>
      <c r="S3134" s="9">
        <f>(((Table1[[#This Row],[launched_at]]/60)/60)/24)+DATE(1970,1,1)+(-5/24)</f>
        <v>42786.141898148147</v>
      </c>
      <c r="T3134" s="9">
        <f>(((Table1[[#This Row],[deadline]]/60)/60)/24)+DATE(1970,1,1)+(-5/24)</f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1">
        <f>Table1[[#This Row],[pledged]]/Table1[[#This Row],[goal]]</f>
        <v>1.08</v>
      </c>
      <c r="P3135">
        <f>ROUND(Table1[[#This Row],[pledged]]/Table1[[#This Row],[backers_count]],0)</f>
        <v>34</v>
      </c>
      <c r="Q3135" t="str">
        <f>LEFT(Table1[[#This Row],[Category and Sub-Category]],FIND("/",Table1[[#This Row],[Category and Sub-Category]])-1)</f>
        <v>theater</v>
      </c>
      <c r="R3135" t="str">
        <f>RIGHT(Table1[[#This Row],[Category and Sub-Category]],LEN(Table1[[#This Row],[Category and Sub-Category]])-FIND("/",Table1[[#This Row],[Category and Sub-Category]]))</f>
        <v>plays</v>
      </c>
      <c r="S3135" s="9">
        <f>(((Table1[[#This Row],[launched_at]]/60)/60)/24)+DATE(1970,1,1)+(-5/24)</f>
        <v>42788.356874999998</v>
      </c>
      <c r="T3135" s="9">
        <f>(((Table1[[#This Row],[deadline]]/60)/60)/24)+DATE(1970,1,1)+(-5/24)</f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1">
        <f>Table1[[#This Row],[pledged]]/Table1[[#This Row],[goal]]</f>
        <v>0.22500000000000001</v>
      </c>
      <c r="P3136">
        <f>ROUND(Table1[[#This Row],[pledged]]/Table1[[#This Row],[backers_count]],0)</f>
        <v>19</v>
      </c>
      <c r="Q3136" t="str">
        <f>LEFT(Table1[[#This Row],[Category and Sub-Category]],FIND("/",Table1[[#This Row],[Category and Sub-Category]])-1)</f>
        <v>theater</v>
      </c>
      <c r="R3136" t="str">
        <f>RIGHT(Table1[[#This Row],[Category and Sub-Category]],LEN(Table1[[#This Row],[Category and Sub-Category]])-FIND("/",Table1[[#This Row],[Category and Sub-Category]]))</f>
        <v>plays</v>
      </c>
      <c r="S3136" s="9">
        <f>(((Table1[[#This Row],[launched_at]]/60)/60)/24)+DATE(1970,1,1)+(-5/24)</f>
        <v>42800.511793981481</v>
      </c>
      <c r="T3136" s="9">
        <f>(((Table1[[#This Row],[deadline]]/60)/60)/24)+DATE(1970,1,1)+(-5/24)</f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>Table1[[#This Row],[pledged]]/Table1[[#This Row],[goal]]</f>
        <v>0.20849420849420849</v>
      </c>
      <c r="P3137">
        <f>ROUND(Table1[[#This Row],[pledged]]/Table1[[#This Row],[backers_count]],0)</f>
        <v>23</v>
      </c>
      <c r="Q3137" t="str">
        <f>LEFT(Table1[[#This Row],[Category and Sub-Category]],FIND("/",Table1[[#This Row],[Category and Sub-Category]])-1)</f>
        <v>theater</v>
      </c>
      <c r="R3137" t="str">
        <f>RIGHT(Table1[[#This Row],[Category and Sub-Category]],LEN(Table1[[#This Row],[Category and Sub-Category]])-FIND("/",Table1[[#This Row],[Category and Sub-Category]]))</f>
        <v>plays</v>
      </c>
      <c r="S3137" s="9">
        <f>(((Table1[[#This Row],[launched_at]]/60)/60)/24)+DATE(1970,1,1)+(-5/24)</f>
        <v>42806.943530092591</v>
      </c>
      <c r="T3137" s="9">
        <f>(((Table1[[#This Row],[deadline]]/60)/60)/24)+DATE(1970,1,1)+(-5/24)</f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1">
        <f>Table1[[#This Row],[pledged]]/Table1[[#This Row],[goal]]</f>
        <v>1.278</v>
      </c>
      <c r="P3138">
        <f>ROUND(Table1[[#This Row],[pledged]]/Table1[[#This Row],[backers_count]],0)</f>
        <v>29</v>
      </c>
      <c r="Q3138" t="str">
        <f>LEFT(Table1[[#This Row],[Category and Sub-Category]],FIND("/",Table1[[#This Row],[Category and Sub-Category]])-1)</f>
        <v>theater</v>
      </c>
      <c r="R3138" t="str">
        <f>RIGHT(Table1[[#This Row],[Category and Sub-Category]],LEN(Table1[[#This Row],[Category and Sub-Category]])-FIND("/",Table1[[#This Row],[Category and Sub-Category]]))</f>
        <v>plays</v>
      </c>
      <c r="S3138" s="9">
        <f>(((Table1[[#This Row],[launched_at]]/60)/60)/24)+DATE(1970,1,1)+(-5/24)</f>
        <v>42789.25409722222</v>
      </c>
      <c r="T3138" s="9">
        <f>(((Table1[[#This Row],[deadline]]/60)/60)/24)+DATE(1970,1,1)+(-5/24)</f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1">
        <f>Table1[[#This Row],[pledged]]/Table1[[#This Row],[goal]]</f>
        <v>3.3333333333333333E-2</v>
      </c>
      <c r="P3139">
        <f>ROUND(Table1[[#This Row],[pledged]]/Table1[[#This Row],[backers_count]],0)</f>
        <v>50</v>
      </c>
      <c r="Q3139" t="str">
        <f>LEFT(Table1[[#This Row],[Category and Sub-Category]],FIND("/",Table1[[#This Row],[Category and Sub-Category]])-1)</f>
        <v>theater</v>
      </c>
      <c r="R3139" t="str">
        <f>RIGHT(Table1[[#This Row],[Category and Sub-Category]],LEN(Table1[[#This Row],[Category and Sub-Category]])-FIND("/",Table1[[#This Row],[Category and Sub-Category]]))</f>
        <v>plays</v>
      </c>
      <c r="S3139" s="9">
        <f>(((Table1[[#This Row],[launched_at]]/60)/60)/24)+DATE(1970,1,1)+(-5/24)</f>
        <v>42807.676724537036</v>
      </c>
      <c r="T3139" s="9">
        <f>(((Table1[[#This Row],[deadline]]/60)/60)/24)+DATE(1970,1,1)+(-5/24)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>Table1[[#This Row],[pledged]]/Table1[[#This Row],[goal]]</f>
        <v>0</v>
      </c>
      <c r="P3140" t="e">
        <f>ROUND(Table1[[#This Row],[pledged]]/Table1[[#This Row],[backers_count]],0)</f>
        <v>#DIV/0!</v>
      </c>
      <c r="Q3140" t="str">
        <f>LEFT(Table1[[#This Row],[Category and Sub-Category]],FIND("/",Table1[[#This Row],[Category and Sub-Category]])-1)</f>
        <v>theater</v>
      </c>
      <c r="R3140" t="str">
        <f>RIGHT(Table1[[#This Row],[Category and Sub-Category]],LEN(Table1[[#This Row],[Category and Sub-Category]])-FIND("/",Table1[[#This Row],[Category and Sub-Category]]))</f>
        <v>plays</v>
      </c>
      <c r="S3140" s="9">
        <f>(((Table1[[#This Row],[launched_at]]/60)/60)/24)+DATE(1970,1,1)+(-5/24)</f>
        <v>42809.437581018516</v>
      </c>
      <c r="T3140" s="9">
        <f>(((Table1[[#This Row],[deadline]]/60)/60)/24)+DATE(1970,1,1)+(-5/24)</f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1">
        <f>Table1[[#This Row],[pledged]]/Table1[[#This Row],[goal]]</f>
        <v>5.3999999999999999E-2</v>
      </c>
      <c r="P3141">
        <f>ROUND(Table1[[#This Row],[pledged]]/Table1[[#This Row],[backers_count]],0)</f>
        <v>450</v>
      </c>
      <c r="Q3141" t="str">
        <f>LEFT(Table1[[#This Row],[Category and Sub-Category]],FIND("/",Table1[[#This Row],[Category and Sub-Category]])-1)</f>
        <v>theater</v>
      </c>
      <c r="R3141" t="str">
        <f>RIGHT(Table1[[#This Row],[Category and Sub-Category]],LEN(Table1[[#This Row],[Category and Sub-Category]])-FIND("/",Table1[[#This Row],[Category and Sub-Category]]))</f>
        <v>plays</v>
      </c>
      <c r="S3141" s="9">
        <f>(((Table1[[#This Row],[launched_at]]/60)/60)/24)+DATE(1970,1,1)+(-5/24)</f>
        <v>42785.062037037038</v>
      </c>
      <c r="T3141" s="9">
        <f>(((Table1[[#This Row],[deadline]]/60)/60)/24)+DATE(1970,1,1)+(-5/24)</f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1">
        <f>Table1[[#This Row],[pledged]]/Table1[[#This Row],[goal]]</f>
        <v>9.5999999999999992E-3</v>
      </c>
      <c r="P3142">
        <f>ROUND(Table1[[#This Row],[pledged]]/Table1[[#This Row],[backers_count]],0)</f>
        <v>24</v>
      </c>
      <c r="Q3142" t="str">
        <f>LEFT(Table1[[#This Row],[Category and Sub-Category]],FIND("/",Table1[[#This Row],[Category and Sub-Category]])-1)</f>
        <v>theater</v>
      </c>
      <c r="R3142" t="str">
        <f>RIGHT(Table1[[#This Row],[Category and Sub-Category]],LEN(Table1[[#This Row],[Category and Sub-Category]])-FIND("/",Table1[[#This Row],[Category and Sub-Category]]))</f>
        <v>plays</v>
      </c>
      <c r="S3142" s="9">
        <f>(((Table1[[#This Row],[launched_at]]/60)/60)/24)+DATE(1970,1,1)+(-5/24)</f>
        <v>42802.510451388887</v>
      </c>
      <c r="T3142" s="9">
        <f>(((Table1[[#This Row],[deadline]]/60)/60)/24)+DATE(1970,1,1)+(-5/24)</f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1">
        <f>Table1[[#This Row],[pledged]]/Table1[[#This Row],[goal]]</f>
        <v>0.51600000000000001</v>
      </c>
      <c r="P3143">
        <f>ROUND(Table1[[#This Row],[pledged]]/Table1[[#This Row],[backers_count]],0)</f>
        <v>32</v>
      </c>
      <c r="Q3143" t="str">
        <f>LEFT(Table1[[#This Row],[Category and Sub-Category]],FIND("/",Table1[[#This Row],[Category and Sub-Category]])-1)</f>
        <v>theater</v>
      </c>
      <c r="R3143" t="str">
        <f>RIGHT(Table1[[#This Row],[Category and Sub-Category]],LEN(Table1[[#This Row],[Category and Sub-Category]])-FIND("/",Table1[[#This Row],[Category and Sub-Category]]))</f>
        <v>plays</v>
      </c>
      <c r="S3143" s="9">
        <f>(((Table1[[#This Row],[launched_at]]/60)/60)/24)+DATE(1970,1,1)+(-5/24)</f>
        <v>42800.544999999998</v>
      </c>
      <c r="T3143" s="9">
        <f>(((Table1[[#This Row],[deadline]]/60)/60)/24)+DATE(1970,1,1)+(-5/24)</f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1">
        <f>Table1[[#This Row],[pledged]]/Table1[[#This Row],[goal]]</f>
        <v>1.6363636363636365E-2</v>
      </c>
      <c r="P3144">
        <f>ROUND(Table1[[#This Row],[pledged]]/Table1[[#This Row],[backers_count]],0)</f>
        <v>15</v>
      </c>
      <c r="Q3144" t="str">
        <f>LEFT(Table1[[#This Row],[Category and Sub-Category]],FIND("/",Table1[[#This Row],[Category and Sub-Category]])-1)</f>
        <v>theater</v>
      </c>
      <c r="R3144" t="str">
        <f>RIGHT(Table1[[#This Row],[Category and Sub-Category]],LEN(Table1[[#This Row],[Category and Sub-Category]])-FIND("/",Table1[[#This Row],[Category and Sub-Category]]))</f>
        <v>plays</v>
      </c>
      <c r="S3144" s="9">
        <f>(((Table1[[#This Row],[launched_at]]/60)/60)/24)+DATE(1970,1,1)+(-5/24)</f>
        <v>42783.304849537039</v>
      </c>
      <c r="T3144" s="9">
        <f>(((Table1[[#This Row],[deadline]]/60)/60)/24)+DATE(1970,1,1)+(-5/24)</f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>Table1[[#This Row],[pledged]]/Table1[[#This Row],[goal]]</f>
        <v>0</v>
      </c>
      <c r="P3145" t="e">
        <f>ROUND(Table1[[#This Row],[pledged]]/Table1[[#This Row],[backers_count]],0)</f>
        <v>#DIV/0!</v>
      </c>
      <c r="Q3145" t="str">
        <f>LEFT(Table1[[#This Row],[Category and Sub-Category]],FIND("/",Table1[[#This Row],[Category and Sub-Category]])-1)</f>
        <v>theater</v>
      </c>
      <c r="R3145" t="str">
        <f>RIGHT(Table1[[#This Row],[Category and Sub-Category]],LEN(Table1[[#This Row],[Category and Sub-Category]])-FIND("/",Table1[[#This Row],[Category and Sub-Category]]))</f>
        <v>plays</v>
      </c>
      <c r="S3145" s="9">
        <f>(((Table1[[#This Row],[launched_at]]/60)/60)/24)+DATE(1970,1,1)+(-5/24)</f>
        <v>42808.149953703702</v>
      </c>
      <c r="T3145" s="9">
        <f>(((Table1[[#This Row],[deadline]]/60)/60)/24)+DATE(1970,1,1)+(-5/24)</f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1">
        <f>Table1[[#This Row],[pledged]]/Table1[[#This Row],[goal]]</f>
        <v>0.754</v>
      </c>
      <c r="P3146">
        <f>ROUND(Table1[[#This Row],[pledged]]/Table1[[#This Row],[backers_count]],0)</f>
        <v>251</v>
      </c>
      <c r="Q3146" t="str">
        <f>LEFT(Table1[[#This Row],[Category and Sub-Category]],FIND("/",Table1[[#This Row],[Category and Sub-Category]])-1)</f>
        <v>theater</v>
      </c>
      <c r="R3146" t="str">
        <f>RIGHT(Table1[[#This Row],[Category and Sub-Category]],LEN(Table1[[#This Row],[Category and Sub-Category]])-FIND("/",Table1[[#This Row],[Category and Sub-Category]]))</f>
        <v>plays</v>
      </c>
      <c r="S3146" s="9">
        <f>(((Table1[[#This Row],[launched_at]]/60)/60)/24)+DATE(1970,1,1)+(-5/24)</f>
        <v>42796.329942129632</v>
      </c>
      <c r="T3146" s="9">
        <f>(((Table1[[#This Row],[deadline]]/60)/60)/24)+DATE(1970,1,1)+(-5/24)</f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>Table1[[#This Row],[pledged]]/Table1[[#This Row],[goal]]</f>
        <v>0</v>
      </c>
      <c r="P3147" t="e">
        <f>ROUND(Table1[[#This Row],[pledged]]/Table1[[#This Row],[backers_count]],0)</f>
        <v>#DIV/0!</v>
      </c>
      <c r="Q3147" t="str">
        <f>LEFT(Table1[[#This Row],[Category and Sub-Category]],FIND("/",Table1[[#This Row],[Category and Sub-Category]])-1)</f>
        <v>theater</v>
      </c>
      <c r="R3147" t="str">
        <f>RIGHT(Table1[[#This Row],[Category and Sub-Category]],LEN(Table1[[#This Row],[Category and Sub-Category]])-FIND("/",Table1[[#This Row],[Category and Sub-Category]]))</f>
        <v>plays</v>
      </c>
      <c r="S3147" s="9">
        <f>(((Table1[[#This Row],[launched_at]]/60)/60)/24)+DATE(1970,1,1)+(-5/24)</f>
        <v>42761.832569444443</v>
      </c>
      <c r="T3147" s="9">
        <f>(((Table1[[#This Row],[deadline]]/60)/60)/24)+DATE(1970,1,1)+(-5/24)</f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1">
        <f>Table1[[#This Row],[pledged]]/Table1[[#This Row],[goal]]</f>
        <v>0.105</v>
      </c>
      <c r="P3148">
        <f>ROUND(Table1[[#This Row],[pledged]]/Table1[[#This Row],[backers_count]],0)</f>
        <v>438</v>
      </c>
      <c r="Q3148" t="str">
        <f>LEFT(Table1[[#This Row],[Category and Sub-Category]],FIND("/",Table1[[#This Row],[Category and Sub-Category]])-1)</f>
        <v>theater</v>
      </c>
      <c r="R3148" t="str">
        <f>RIGHT(Table1[[#This Row],[Category and Sub-Category]],LEN(Table1[[#This Row],[Category and Sub-Category]])-FIND("/",Table1[[#This Row],[Category and Sub-Category]]))</f>
        <v>plays</v>
      </c>
      <c r="S3148" s="9">
        <f>(((Table1[[#This Row],[launched_at]]/60)/60)/24)+DATE(1970,1,1)+(-5/24)</f>
        <v>42796.474143518521</v>
      </c>
      <c r="T3148" s="9">
        <f>(((Table1[[#This Row],[deadline]]/60)/60)/24)+DATE(1970,1,1)+(-5/24)</f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1">
        <f>Table1[[#This Row],[pledged]]/Table1[[#This Row],[goal]]</f>
        <v>1.1752499999999999</v>
      </c>
      <c r="P3149">
        <f>ROUND(Table1[[#This Row],[pledged]]/Table1[[#This Row],[backers_count]],0)</f>
        <v>110</v>
      </c>
      <c r="Q3149" t="str">
        <f>LEFT(Table1[[#This Row],[Category and Sub-Category]],FIND("/",Table1[[#This Row],[Category and Sub-Category]])-1)</f>
        <v>theater</v>
      </c>
      <c r="R3149" t="str">
        <f>RIGHT(Table1[[#This Row],[Category and Sub-Category]],LEN(Table1[[#This Row],[Category and Sub-Category]])-FIND("/",Table1[[#This Row],[Category and Sub-Category]]))</f>
        <v>plays</v>
      </c>
      <c r="S3149" s="9">
        <f>(((Table1[[#This Row],[launched_at]]/60)/60)/24)+DATE(1970,1,1)+(-5/24)</f>
        <v>41909.761053240742</v>
      </c>
      <c r="T3149" s="9">
        <f>(((Table1[[#This Row],[deadline]]/60)/60)/24)+DATE(1970,1,1)+(-5/24)</f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1">
        <f>Table1[[#This Row],[pledged]]/Table1[[#This Row],[goal]]</f>
        <v>1.3116666666666668</v>
      </c>
      <c r="P3150">
        <f>ROUND(Table1[[#This Row],[pledged]]/Table1[[#This Row],[backers_count]],0)</f>
        <v>41</v>
      </c>
      <c r="Q3150" t="str">
        <f>LEFT(Table1[[#This Row],[Category and Sub-Category]],FIND("/",Table1[[#This Row],[Category and Sub-Category]])-1)</f>
        <v>theater</v>
      </c>
      <c r="R3150" t="str">
        <f>RIGHT(Table1[[#This Row],[Category and Sub-Category]],LEN(Table1[[#This Row],[Category and Sub-Category]])-FIND("/",Table1[[#This Row],[Category and Sub-Category]]))</f>
        <v>plays</v>
      </c>
      <c r="S3150" s="9">
        <f>(((Table1[[#This Row],[launched_at]]/60)/60)/24)+DATE(1970,1,1)+(-5/24)</f>
        <v>41891.456990740735</v>
      </c>
      <c r="T3150" s="9">
        <f>(((Table1[[#This Row],[deadline]]/60)/60)/24)+DATE(1970,1,1)+(-5/24)</f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1">
        <f>Table1[[#This Row],[pledged]]/Table1[[#This Row],[goal]]</f>
        <v>1.04</v>
      </c>
      <c r="P3151">
        <f>ROUND(Table1[[#This Row],[pledged]]/Table1[[#This Row],[backers_count]],0)</f>
        <v>52</v>
      </c>
      <c r="Q3151" t="str">
        <f>LEFT(Table1[[#This Row],[Category and Sub-Category]],FIND("/",Table1[[#This Row],[Category and Sub-Category]])-1)</f>
        <v>theater</v>
      </c>
      <c r="R3151" t="str">
        <f>RIGHT(Table1[[#This Row],[Category and Sub-Category]],LEN(Table1[[#This Row],[Category and Sub-Category]])-FIND("/",Table1[[#This Row],[Category and Sub-Category]]))</f>
        <v>plays</v>
      </c>
      <c r="S3151" s="9">
        <f>(((Table1[[#This Row],[launched_at]]/60)/60)/24)+DATE(1970,1,1)+(-5/24)</f>
        <v>41225.809027777774</v>
      </c>
      <c r="T3151" s="9">
        <f>(((Table1[[#This Row],[deadline]]/60)/60)/24)+DATE(1970,1,1)+(-5/24)</f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>Table1[[#This Row],[pledged]]/Table1[[#This Row],[goal]]</f>
        <v>1.01</v>
      </c>
      <c r="P3152">
        <f>ROUND(Table1[[#This Row],[pledged]]/Table1[[#This Row],[backers_count]],0)</f>
        <v>34</v>
      </c>
      <c r="Q3152" t="str">
        <f>LEFT(Table1[[#This Row],[Category and Sub-Category]],FIND("/",Table1[[#This Row],[Category and Sub-Category]])-1)</f>
        <v>theater</v>
      </c>
      <c r="R3152" t="str">
        <f>RIGHT(Table1[[#This Row],[Category and Sub-Category]],LEN(Table1[[#This Row],[Category and Sub-Category]])-FIND("/",Table1[[#This Row],[Category and Sub-Category]]))</f>
        <v>plays</v>
      </c>
      <c r="S3152" s="9">
        <f>(((Table1[[#This Row],[launched_at]]/60)/60)/24)+DATE(1970,1,1)+(-5/24)</f>
        <v>40478.055590277778</v>
      </c>
      <c r="T3152" s="9">
        <f>(((Table1[[#This Row],[deadline]]/60)/60)/24)+DATE(1970,1,1)+(-5/24)</f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1">
        <f>Table1[[#This Row],[pledged]]/Table1[[#This Row],[goal]]</f>
        <v>1.004</v>
      </c>
      <c r="P3153">
        <f>ROUND(Table1[[#This Row],[pledged]]/Table1[[#This Row],[backers_count]],0)</f>
        <v>103</v>
      </c>
      <c r="Q3153" t="str">
        <f>LEFT(Table1[[#This Row],[Category and Sub-Category]],FIND("/",Table1[[#This Row],[Category and Sub-Category]])-1)</f>
        <v>theater</v>
      </c>
      <c r="R3153" t="str">
        <f>RIGHT(Table1[[#This Row],[Category and Sub-Category]],LEN(Table1[[#This Row],[Category and Sub-Category]])-FIND("/",Table1[[#This Row],[Category and Sub-Category]]))</f>
        <v>plays</v>
      </c>
      <c r="S3153" s="9">
        <f>(((Table1[[#This Row],[launched_at]]/60)/60)/24)+DATE(1970,1,1)+(-5/24)</f>
        <v>41862.631643518514</v>
      </c>
      <c r="T3153" s="9">
        <f>(((Table1[[#This Row],[deadline]]/60)/60)/24)+DATE(1970,1,1)+(-5/24)</f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1">
        <f>Table1[[#This Row],[pledged]]/Table1[[#This Row],[goal]]</f>
        <v>1.0595454545454546</v>
      </c>
      <c r="P3154">
        <f>ROUND(Table1[[#This Row],[pledged]]/Table1[[#This Row],[backers_count]],0)</f>
        <v>35</v>
      </c>
      <c r="Q3154" t="str">
        <f>LEFT(Table1[[#This Row],[Category and Sub-Category]],FIND("/",Table1[[#This Row],[Category and Sub-Category]])-1)</f>
        <v>theater</v>
      </c>
      <c r="R3154" t="str">
        <f>RIGHT(Table1[[#This Row],[Category and Sub-Category]],LEN(Table1[[#This Row],[Category and Sub-Category]])-FIND("/",Table1[[#This Row],[Category and Sub-Category]]))</f>
        <v>plays</v>
      </c>
      <c r="S3154" s="9">
        <f>(((Table1[[#This Row],[launched_at]]/60)/60)/24)+DATE(1970,1,1)+(-5/24)</f>
        <v>41550.659340277773</v>
      </c>
      <c r="T3154" s="9">
        <f>(((Table1[[#This Row],[deadline]]/60)/60)/24)+DATE(1970,1,1)+(-5/24)</f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1">
        <f>Table1[[#This Row],[pledged]]/Table1[[#This Row],[goal]]</f>
        <v>3.3558333333333334</v>
      </c>
      <c r="P3155">
        <f>ROUND(Table1[[#This Row],[pledged]]/Table1[[#This Row],[backers_count]],0)</f>
        <v>42</v>
      </c>
      <c r="Q3155" t="str">
        <f>LEFT(Table1[[#This Row],[Category and Sub-Category]],FIND("/",Table1[[#This Row],[Category and Sub-Category]])-1)</f>
        <v>theater</v>
      </c>
      <c r="R3155" t="str">
        <f>RIGHT(Table1[[#This Row],[Category and Sub-Category]],LEN(Table1[[#This Row],[Category and Sub-Category]])-FIND("/",Table1[[#This Row],[Category and Sub-Category]]))</f>
        <v>plays</v>
      </c>
      <c r="S3155" s="9">
        <f>(((Table1[[#This Row],[launched_at]]/60)/60)/24)+DATE(1970,1,1)+(-5/24)</f>
        <v>40632.946030092593</v>
      </c>
      <c r="T3155" s="9">
        <f>(((Table1[[#This Row],[deadline]]/60)/60)/24)+DATE(1970,1,1)+(-5/24)</f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1">
        <f>Table1[[#This Row],[pledged]]/Table1[[#This Row],[goal]]</f>
        <v>1.1292857142857142</v>
      </c>
      <c r="P3156">
        <f>ROUND(Table1[[#This Row],[pledged]]/Table1[[#This Row],[backers_count]],0)</f>
        <v>64</v>
      </c>
      <c r="Q3156" t="str">
        <f>LEFT(Table1[[#This Row],[Category and Sub-Category]],FIND("/",Table1[[#This Row],[Category and Sub-Category]])-1)</f>
        <v>theater</v>
      </c>
      <c r="R3156" t="str">
        <f>RIGHT(Table1[[#This Row],[Category and Sub-Category]],LEN(Table1[[#This Row],[Category and Sub-Category]])-FIND("/",Table1[[#This Row],[Category and Sub-Category]]))</f>
        <v>plays</v>
      </c>
      <c r="S3156" s="9">
        <f>(((Table1[[#This Row],[launched_at]]/60)/60)/24)+DATE(1970,1,1)+(-5/24)</f>
        <v>40970.667337962957</v>
      </c>
      <c r="T3156" s="9">
        <f>(((Table1[[#This Row],[deadline]]/60)/60)/24)+DATE(1970,1,1)+(-5/24)</f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1">
        <f>Table1[[#This Row],[pledged]]/Table1[[#This Row],[goal]]</f>
        <v>1.885046</v>
      </c>
      <c r="P3157">
        <f>ROUND(Table1[[#This Row],[pledged]]/Table1[[#This Row],[backers_count]],0)</f>
        <v>31</v>
      </c>
      <c r="Q3157" t="str">
        <f>LEFT(Table1[[#This Row],[Category and Sub-Category]],FIND("/",Table1[[#This Row],[Category and Sub-Category]])-1)</f>
        <v>theater</v>
      </c>
      <c r="R3157" t="str">
        <f>RIGHT(Table1[[#This Row],[Category and Sub-Category]],LEN(Table1[[#This Row],[Category and Sub-Category]])-FIND("/",Table1[[#This Row],[Category and Sub-Category]]))</f>
        <v>plays</v>
      </c>
      <c r="S3157" s="9">
        <f>(((Table1[[#This Row],[launched_at]]/60)/60)/24)+DATE(1970,1,1)+(-5/24)</f>
        <v>41233.290798611109</v>
      </c>
      <c r="T3157" s="9">
        <f>(((Table1[[#This Row],[deadline]]/60)/60)/24)+DATE(1970,1,1)+(-5/24)</f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>Table1[[#This Row],[pledged]]/Table1[[#This Row],[goal]]</f>
        <v>1.0181818181818181</v>
      </c>
      <c r="P3158">
        <f>ROUND(Table1[[#This Row],[pledged]]/Table1[[#This Row],[backers_count]],0)</f>
        <v>63</v>
      </c>
      <c r="Q3158" t="str">
        <f>LEFT(Table1[[#This Row],[Category and Sub-Category]],FIND("/",Table1[[#This Row],[Category and Sub-Category]])-1)</f>
        <v>theater</v>
      </c>
      <c r="R3158" t="str">
        <f>RIGHT(Table1[[#This Row],[Category and Sub-Category]],LEN(Table1[[#This Row],[Category and Sub-Category]])-FIND("/",Table1[[#This Row],[Category and Sub-Category]]))</f>
        <v>plays</v>
      </c>
      <c r="S3158" s="9">
        <f>(((Table1[[#This Row],[launched_at]]/60)/60)/24)+DATE(1970,1,1)+(-5/24)</f>
        <v>41026.744722222218</v>
      </c>
      <c r="T3158" s="9">
        <f>(((Table1[[#This Row],[deadline]]/60)/60)/24)+DATE(1970,1,1)+(-5/24)</f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>Table1[[#This Row],[pledged]]/Table1[[#This Row],[goal]]</f>
        <v>1.01</v>
      </c>
      <c r="P3159">
        <f>ROUND(Table1[[#This Row],[pledged]]/Table1[[#This Row],[backers_count]],0)</f>
        <v>99</v>
      </c>
      <c r="Q3159" t="str">
        <f>LEFT(Table1[[#This Row],[Category and Sub-Category]],FIND("/",Table1[[#This Row],[Category and Sub-Category]])-1)</f>
        <v>theater</v>
      </c>
      <c r="R3159" t="str">
        <f>RIGHT(Table1[[#This Row],[Category and Sub-Category]],LEN(Table1[[#This Row],[Category and Sub-Category]])-FIND("/",Table1[[#This Row],[Category and Sub-Category]]))</f>
        <v>plays</v>
      </c>
      <c r="S3159" s="9">
        <f>(((Table1[[#This Row],[launched_at]]/60)/60)/24)+DATE(1970,1,1)+(-5/24)</f>
        <v>41829.579918981479</v>
      </c>
      <c r="T3159" s="9">
        <f>(((Table1[[#This Row],[deadline]]/60)/60)/24)+DATE(1970,1,1)+(-5/24)</f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1">
        <f>Table1[[#This Row],[pledged]]/Table1[[#This Row],[goal]]</f>
        <v>1.1399999999999999</v>
      </c>
      <c r="P3160">
        <f>ROUND(Table1[[#This Row],[pledged]]/Table1[[#This Row],[backers_count]],0)</f>
        <v>83</v>
      </c>
      <c r="Q3160" t="str">
        <f>LEFT(Table1[[#This Row],[Category and Sub-Category]],FIND("/",Table1[[#This Row],[Category and Sub-Category]])-1)</f>
        <v>theater</v>
      </c>
      <c r="R3160" t="str">
        <f>RIGHT(Table1[[#This Row],[Category and Sub-Category]],LEN(Table1[[#This Row],[Category and Sub-Category]])-FIND("/",Table1[[#This Row],[Category and Sub-Category]]))</f>
        <v>plays</v>
      </c>
      <c r="S3160" s="9">
        <f>(((Table1[[#This Row],[launched_at]]/60)/60)/24)+DATE(1970,1,1)+(-5/24)</f>
        <v>41447.631388888884</v>
      </c>
      <c r="T3160" s="9">
        <f>(((Table1[[#This Row],[deadline]]/60)/60)/24)+DATE(1970,1,1)+(-5/24)</f>
        <v>41477.631388888884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1">
        <f>Table1[[#This Row],[pledged]]/Table1[[#This Row],[goal]]</f>
        <v>1.3348133333333334</v>
      </c>
      <c r="P3161">
        <f>ROUND(Table1[[#This Row],[pledged]]/Table1[[#This Row],[backers_count]],0)</f>
        <v>39</v>
      </c>
      <c r="Q3161" t="str">
        <f>LEFT(Table1[[#This Row],[Category and Sub-Category]],FIND("/",Table1[[#This Row],[Category and Sub-Category]])-1)</f>
        <v>theater</v>
      </c>
      <c r="R3161" t="str">
        <f>RIGHT(Table1[[#This Row],[Category and Sub-Category]],LEN(Table1[[#This Row],[Category and Sub-Category]])-FIND("/",Table1[[#This Row],[Category and Sub-Category]]))</f>
        <v>plays</v>
      </c>
      <c r="S3161" s="9">
        <f>(((Table1[[#This Row],[launched_at]]/60)/60)/24)+DATE(1970,1,1)+(-5/24)</f>
        <v>40883.858344907407</v>
      </c>
      <c r="T3161" s="9">
        <f>(((Table1[[#This Row],[deadline]]/60)/60)/24)+DATE(1970,1,1)+(-5/24)</f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>Table1[[#This Row],[pledged]]/Table1[[#This Row],[goal]]</f>
        <v>1.0153333333333334</v>
      </c>
      <c r="P3162">
        <f>ROUND(Table1[[#This Row],[pledged]]/Table1[[#This Row],[backers_count]],0)</f>
        <v>80</v>
      </c>
      <c r="Q3162" t="str">
        <f>LEFT(Table1[[#This Row],[Category and Sub-Category]],FIND("/",Table1[[#This Row],[Category and Sub-Category]])-1)</f>
        <v>theater</v>
      </c>
      <c r="R3162" t="str">
        <f>RIGHT(Table1[[#This Row],[Category and Sub-Category]],LEN(Table1[[#This Row],[Category and Sub-Category]])-FIND("/",Table1[[#This Row],[Category and Sub-Category]]))</f>
        <v>plays</v>
      </c>
      <c r="S3162" s="9">
        <f>(((Table1[[#This Row],[launched_at]]/60)/60)/24)+DATE(1970,1,1)+(-5/24)</f>
        <v>41841.056562499994</v>
      </c>
      <c r="T3162" s="9">
        <f>(((Table1[[#This Row],[deadline]]/60)/60)/24)+DATE(1970,1,1)+(-5/24)</f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1">
        <f>Table1[[#This Row],[pledged]]/Table1[[#This Row],[goal]]</f>
        <v>1.0509999999999999</v>
      </c>
      <c r="P3163">
        <f>ROUND(Table1[[#This Row],[pledged]]/Table1[[#This Row],[backers_count]],0)</f>
        <v>28</v>
      </c>
      <c r="Q3163" t="str">
        <f>LEFT(Table1[[#This Row],[Category and Sub-Category]],FIND("/",Table1[[#This Row],[Category and Sub-Category]])-1)</f>
        <v>theater</v>
      </c>
      <c r="R3163" t="str">
        <f>RIGHT(Table1[[#This Row],[Category and Sub-Category]],LEN(Table1[[#This Row],[Category and Sub-Category]])-FIND("/",Table1[[#This Row],[Category and Sub-Category]]))</f>
        <v>plays</v>
      </c>
      <c r="S3163" s="9">
        <f>(((Table1[[#This Row],[launched_at]]/60)/60)/24)+DATE(1970,1,1)+(-5/24)</f>
        <v>41897.327800925923</v>
      </c>
      <c r="T3163" s="9">
        <f>(((Table1[[#This Row],[deadline]]/60)/60)/24)+DATE(1970,1,1)+(-5/24)</f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1">
        <f>Table1[[#This Row],[pledged]]/Table1[[#This Row],[goal]]</f>
        <v>1.2715000000000001</v>
      </c>
      <c r="P3164">
        <f>ROUND(Table1[[#This Row],[pledged]]/Table1[[#This Row],[backers_count]],0)</f>
        <v>81</v>
      </c>
      <c r="Q3164" t="str">
        <f>LEFT(Table1[[#This Row],[Category and Sub-Category]],FIND("/",Table1[[#This Row],[Category and Sub-Category]])-1)</f>
        <v>theater</v>
      </c>
      <c r="R3164" t="str">
        <f>RIGHT(Table1[[#This Row],[Category and Sub-Category]],LEN(Table1[[#This Row],[Category and Sub-Category]])-FIND("/",Table1[[#This Row],[Category and Sub-Category]]))</f>
        <v>plays</v>
      </c>
      <c r="S3164" s="9">
        <f>(((Table1[[#This Row],[launched_at]]/60)/60)/24)+DATE(1970,1,1)+(-5/24)</f>
        <v>41799.47756944444</v>
      </c>
      <c r="T3164" s="9">
        <f>(((Table1[[#This Row],[deadline]]/60)/60)/24)+DATE(1970,1,1)+(-5/24)</f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1">
        <f>Table1[[#This Row],[pledged]]/Table1[[#This Row],[goal]]</f>
        <v>1.1115384615384616</v>
      </c>
      <c r="P3165">
        <f>ROUND(Table1[[#This Row],[pledged]]/Table1[[#This Row],[backers_count]],0)</f>
        <v>201</v>
      </c>
      <c r="Q3165" t="str">
        <f>LEFT(Table1[[#This Row],[Category and Sub-Category]],FIND("/",Table1[[#This Row],[Category and Sub-Category]])-1)</f>
        <v>theater</v>
      </c>
      <c r="R3165" t="str">
        <f>RIGHT(Table1[[#This Row],[Category and Sub-Category]],LEN(Table1[[#This Row],[Category and Sub-Category]])-FIND("/",Table1[[#This Row],[Category and Sub-Category]]))</f>
        <v>plays</v>
      </c>
      <c r="S3165" s="9">
        <f>(((Table1[[#This Row],[launched_at]]/60)/60)/24)+DATE(1970,1,1)+(-5/24)</f>
        <v>41775.545428240737</v>
      </c>
      <c r="T3165" s="9">
        <f>(((Table1[[#This Row],[deadline]]/60)/60)/24)+DATE(1970,1,1)+(-5/24)</f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1">
        <f>Table1[[#This Row],[pledged]]/Table1[[#This Row],[goal]]</f>
        <v>1.0676000000000001</v>
      </c>
      <c r="P3166">
        <f>ROUND(Table1[[#This Row],[pledged]]/Table1[[#This Row],[backers_count]],0)</f>
        <v>38</v>
      </c>
      <c r="Q3166" t="str">
        <f>LEFT(Table1[[#This Row],[Category and Sub-Category]],FIND("/",Table1[[#This Row],[Category and Sub-Category]])-1)</f>
        <v>theater</v>
      </c>
      <c r="R3166" t="str">
        <f>RIGHT(Table1[[#This Row],[Category and Sub-Category]],LEN(Table1[[#This Row],[Category and Sub-Category]])-FIND("/",Table1[[#This Row],[Category and Sub-Category]]))</f>
        <v>plays</v>
      </c>
      <c r="S3166" s="9">
        <f>(((Table1[[#This Row],[launched_at]]/60)/60)/24)+DATE(1970,1,1)+(-5/24)</f>
        <v>41766.597395833334</v>
      </c>
      <c r="T3166" s="9">
        <f>(((Table1[[#This Row],[deadline]]/60)/60)/24)+DATE(1970,1,1)+(-5/24)</f>
        <v>41799.597395833334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1">
        <f>Table1[[#This Row],[pledged]]/Table1[[#This Row],[goal]]</f>
        <v>1.6266666666666667</v>
      </c>
      <c r="P3167">
        <f>ROUND(Table1[[#This Row],[pledged]]/Table1[[#This Row],[backers_count]],0)</f>
        <v>58</v>
      </c>
      <c r="Q3167" t="str">
        <f>LEFT(Table1[[#This Row],[Category and Sub-Category]],FIND("/",Table1[[#This Row],[Category and Sub-Category]])-1)</f>
        <v>theater</v>
      </c>
      <c r="R3167" t="str">
        <f>RIGHT(Table1[[#This Row],[Category and Sub-Category]],LEN(Table1[[#This Row],[Category and Sub-Category]])-FIND("/",Table1[[#This Row],[Category and Sub-Category]]))</f>
        <v>plays</v>
      </c>
      <c r="S3167" s="9">
        <f>(((Table1[[#This Row],[launched_at]]/60)/60)/24)+DATE(1970,1,1)+(-5/24)</f>
        <v>40643.950925925921</v>
      </c>
      <c r="T3167" s="9">
        <f>(((Table1[[#This Row],[deadline]]/60)/60)/24)+DATE(1970,1,1)+(-5/24)</f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1">
        <f>Table1[[#This Row],[pledged]]/Table1[[#This Row],[goal]]</f>
        <v>1.6022808571428573</v>
      </c>
      <c r="P3168">
        <f>ROUND(Table1[[#This Row],[pledged]]/Table1[[#This Row],[backers_count]],0)</f>
        <v>60</v>
      </c>
      <c r="Q3168" t="str">
        <f>LEFT(Table1[[#This Row],[Category and Sub-Category]],FIND("/",Table1[[#This Row],[Category and Sub-Category]])-1)</f>
        <v>theater</v>
      </c>
      <c r="R3168" t="str">
        <f>RIGHT(Table1[[#This Row],[Category and Sub-Category]],LEN(Table1[[#This Row],[Category and Sub-Category]])-FIND("/",Table1[[#This Row],[Category and Sub-Category]]))</f>
        <v>plays</v>
      </c>
      <c r="S3168" s="9">
        <f>(((Table1[[#This Row],[launched_at]]/60)/60)/24)+DATE(1970,1,1)+(-5/24)</f>
        <v>41940.483252314814</v>
      </c>
      <c r="T3168" s="9">
        <f>(((Table1[[#This Row],[deadline]]/60)/60)/24)+DATE(1970,1,1)+(-5/24)</f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1">
        <f>Table1[[#This Row],[pledged]]/Table1[[#This Row],[goal]]</f>
        <v>1.1616666666666666</v>
      </c>
      <c r="P3169">
        <f>ROUND(Table1[[#This Row],[pledged]]/Table1[[#This Row],[backers_count]],0)</f>
        <v>63</v>
      </c>
      <c r="Q3169" t="str">
        <f>LEFT(Table1[[#This Row],[Category and Sub-Category]],FIND("/",Table1[[#This Row],[Category and Sub-Category]])-1)</f>
        <v>theater</v>
      </c>
      <c r="R3169" t="str">
        <f>RIGHT(Table1[[#This Row],[Category and Sub-Category]],LEN(Table1[[#This Row],[Category and Sub-Category]])-FIND("/",Table1[[#This Row],[Category and Sub-Category]]))</f>
        <v>plays</v>
      </c>
      <c r="S3169" s="9">
        <f>(((Table1[[#This Row],[launched_at]]/60)/60)/24)+DATE(1970,1,1)+(-5/24)</f>
        <v>41838.967372685183</v>
      </c>
      <c r="T3169" s="9">
        <f>(((Table1[[#This Row],[deadline]]/60)/60)/24)+DATE(1970,1,1)+(-5/24)</f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1">
        <f>Table1[[#This Row],[pledged]]/Table1[[#This Row],[goal]]</f>
        <v>1.242</v>
      </c>
      <c r="P3170">
        <f>ROUND(Table1[[#This Row],[pledged]]/Table1[[#This Row],[backers_count]],0)</f>
        <v>51</v>
      </c>
      <c r="Q3170" t="str">
        <f>LEFT(Table1[[#This Row],[Category and Sub-Category]],FIND("/",Table1[[#This Row],[Category and Sub-Category]])-1)</f>
        <v>theater</v>
      </c>
      <c r="R3170" t="str">
        <f>RIGHT(Table1[[#This Row],[Category and Sub-Category]],LEN(Table1[[#This Row],[Category and Sub-Category]])-FIND("/",Table1[[#This Row],[Category and Sub-Category]]))</f>
        <v>plays</v>
      </c>
      <c r="S3170" s="9">
        <f>(((Table1[[#This Row],[launched_at]]/60)/60)/24)+DATE(1970,1,1)+(-5/24)</f>
        <v>41771.897604166668</v>
      </c>
      <c r="T3170" s="9">
        <f>(((Table1[[#This Row],[deadline]]/60)/60)/24)+DATE(1970,1,1)+(-5/24)</f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1">
        <f>Table1[[#This Row],[pledged]]/Table1[[#This Row],[goal]]</f>
        <v>1.030125</v>
      </c>
      <c r="P3171">
        <f>ROUND(Table1[[#This Row],[pledged]]/Table1[[#This Row],[backers_count]],0)</f>
        <v>101</v>
      </c>
      <c r="Q3171" t="str">
        <f>LEFT(Table1[[#This Row],[Category and Sub-Category]],FIND("/",Table1[[#This Row],[Category and Sub-Category]])-1)</f>
        <v>theater</v>
      </c>
      <c r="R3171" t="str">
        <f>RIGHT(Table1[[#This Row],[Category and Sub-Category]],LEN(Table1[[#This Row],[Category and Sub-Category]])-FIND("/",Table1[[#This Row],[Category and Sub-Category]]))</f>
        <v>plays</v>
      </c>
      <c r="S3171" s="9">
        <f>(((Table1[[#This Row],[launched_at]]/60)/60)/24)+DATE(1970,1,1)+(-5/24)</f>
        <v>41591.529641203699</v>
      </c>
      <c r="T3171" s="9">
        <f>(((Table1[[#This Row],[deadline]]/60)/60)/24)+DATE(1970,1,1)+(-5/24)</f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1">
        <f>Table1[[#This Row],[pledged]]/Table1[[#This Row],[goal]]</f>
        <v>1.1225000000000001</v>
      </c>
      <c r="P3172">
        <f>ROUND(Table1[[#This Row],[pledged]]/Table1[[#This Row],[backers_count]],0)</f>
        <v>32</v>
      </c>
      <c r="Q3172" t="str">
        <f>LEFT(Table1[[#This Row],[Category and Sub-Category]],FIND("/",Table1[[#This Row],[Category and Sub-Category]])-1)</f>
        <v>theater</v>
      </c>
      <c r="R3172" t="str">
        <f>RIGHT(Table1[[#This Row],[Category and Sub-Category]],LEN(Table1[[#This Row],[Category and Sub-Category]])-FIND("/",Table1[[#This Row],[Category and Sub-Category]]))</f>
        <v>plays</v>
      </c>
      <c r="S3172" s="9">
        <f>(((Table1[[#This Row],[launched_at]]/60)/60)/24)+DATE(1970,1,1)+(-5/24)</f>
        <v>41788.872037037036</v>
      </c>
      <c r="T3172" s="9">
        <f>(((Table1[[#This Row],[deadline]]/60)/60)/24)+DATE(1970,1,1)+(-5/24)</f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1">
        <f>Table1[[#This Row],[pledged]]/Table1[[#This Row],[goal]]</f>
        <v>1.0881428571428571</v>
      </c>
      <c r="P3173">
        <f>ROUND(Table1[[#This Row],[pledged]]/Table1[[#This Row],[backers_count]],0)</f>
        <v>65</v>
      </c>
      <c r="Q3173" t="str">
        <f>LEFT(Table1[[#This Row],[Category and Sub-Category]],FIND("/",Table1[[#This Row],[Category and Sub-Category]])-1)</f>
        <v>theater</v>
      </c>
      <c r="R3173" t="str">
        <f>RIGHT(Table1[[#This Row],[Category and Sub-Category]],LEN(Table1[[#This Row],[Category and Sub-Category]])-FIND("/",Table1[[#This Row],[Category and Sub-Category]]))</f>
        <v>plays</v>
      </c>
      <c r="S3173" s="9">
        <f>(((Table1[[#This Row],[launched_at]]/60)/60)/24)+DATE(1970,1,1)+(-5/24)</f>
        <v>42466.399976851848</v>
      </c>
      <c r="T3173" s="9">
        <f>(((Table1[[#This Row],[deadline]]/60)/60)/24)+DATE(1970,1,1)+(-5/24)</f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1">
        <f>Table1[[#This Row],[pledged]]/Table1[[#This Row],[goal]]</f>
        <v>1.1499999999999999</v>
      </c>
      <c r="P3174">
        <f>ROUND(Table1[[#This Row],[pledged]]/Table1[[#This Row],[backers_count]],0)</f>
        <v>79</v>
      </c>
      <c r="Q3174" t="str">
        <f>LEFT(Table1[[#This Row],[Category and Sub-Category]],FIND("/",Table1[[#This Row],[Category and Sub-Category]])-1)</f>
        <v>theater</v>
      </c>
      <c r="R3174" t="str">
        <f>RIGHT(Table1[[#This Row],[Category and Sub-Category]],LEN(Table1[[#This Row],[Category and Sub-Category]])-FIND("/",Table1[[#This Row],[Category and Sub-Category]]))</f>
        <v>plays</v>
      </c>
      <c r="S3174" s="9">
        <f>(((Table1[[#This Row],[launched_at]]/60)/60)/24)+DATE(1970,1,1)+(-5/24)</f>
        <v>40923.521620370368</v>
      </c>
      <c r="T3174" s="9">
        <f>(((Table1[[#This Row],[deadline]]/60)/60)/24)+DATE(1970,1,1)+(-5/24)</f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1">
        <f>Table1[[#This Row],[pledged]]/Table1[[#This Row],[goal]]</f>
        <v>1.03</v>
      </c>
      <c r="P3175">
        <f>ROUND(Table1[[#This Row],[pledged]]/Table1[[#This Row],[backers_count]],0)</f>
        <v>139</v>
      </c>
      <c r="Q3175" t="str">
        <f>LEFT(Table1[[#This Row],[Category and Sub-Category]],FIND("/",Table1[[#This Row],[Category and Sub-Category]])-1)</f>
        <v>theater</v>
      </c>
      <c r="R3175" t="str">
        <f>RIGHT(Table1[[#This Row],[Category and Sub-Category]],LEN(Table1[[#This Row],[Category and Sub-Category]])-FIND("/",Table1[[#This Row],[Category and Sub-Category]]))</f>
        <v>plays</v>
      </c>
      <c r="S3175" s="9">
        <f>(((Table1[[#This Row],[launched_at]]/60)/60)/24)+DATE(1970,1,1)+(-5/24)</f>
        <v>41878.670046296291</v>
      </c>
      <c r="T3175" s="9">
        <f>(((Table1[[#This Row],[deadline]]/60)/60)/24)+DATE(1970,1,1)+(-5/24)</f>
        <v>41908.670046296291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>Table1[[#This Row],[pledged]]/Table1[[#This Row],[goal]]</f>
        <v>1.0113333333333334</v>
      </c>
      <c r="P3176">
        <f>ROUND(Table1[[#This Row],[pledged]]/Table1[[#This Row],[backers_count]],0)</f>
        <v>132</v>
      </c>
      <c r="Q3176" t="str">
        <f>LEFT(Table1[[#This Row],[Category and Sub-Category]],FIND("/",Table1[[#This Row],[Category and Sub-Category]])-1)</f>
        <v>theater</v>
      </c>
      <c r="R3176" t="str">
        <f>RIGHT(Table1[[#This Row],[Category and Sub-Category]],LEN(Table1[[#This Row],[Category and Sub-Category]])-FIND("/",Table1[[#This Row],[Category and Sub-Category]]))</f>
        <v>plays</v>
      </c>
      <c r="S3176" s="9">
        <f>(((Table1[[#This Row],[launched_at]]/60)/60)/24)+DATE(1970,1,1)+(-5/24)</f>
        <v>41862.656342592592</v>
      </c>
      <c r="T3176" s="9">
        <f>(((Table1[[#This Row],[deadline]]/60)/60)/24)+DATE(1970,1,1)+(-5/24)</f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1">
        <f>Table1[[#This Row],[pledged]]/Table1[[#This Row],[goal]]</f>
        <v>1.0955999999999999</v>
      </c>
      <c r="P3177">
        <f>ROUND(Table1[[#This Row],[pledged]]/Table1[[#This Row],[backers_count]],0)</f>
        <v>91</v>
      </c>
      <c r="Q3177" t="str">
        <f>LEFT(Table1[[#This Row],[Category and Sub-Category]],FIND("/",Table1[[#This Row],[Category and Sub-Category]])-1)</f>
        <v>theater</v>
      </c>
      <c r="R3177" t="str">
        <f>RIGHT(Table1[[#This Row],[Category and Sub-Category]],LEN(Table1[[#This Row],[Category and Sub-Category]])-FIND("/",Table1[[#This Row],[Category and Sub-Category]]))</f>
        <v>plays</v>
      </c>
      <c r="S3177" s="9">
        <f>(((Table1[[#This Row],[launched_at]]/60)/60)/24)+DATE(1970,1,1)+(-5/24)</f>
        <v>40531.678553240738</v>
      </c>
      <c r="T3177" s="9">
        <f>(((Table1[[#This Row],[deadline]]/60)/60)/24)+DATE(1970,1,1)+(-5/24)</f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1">
        <f>Table1[[#This Row],[pledged]]/Table1[[#This Row],[goal]]</f>
        <v>1.148421052631579</v>
      </c>
      <c r="P3178">
        <f>ROUND(Table1[[#This Row],[pledged]]/Table1[[#This Row],[backers_count]],0)</f>
        <v>40</v>
      </c>
      <c r="Q3178" t="str">
        <f>LEFT(Table1[[#This Row],[Category and Sub-Category]],FIND("/",Table1[[#This Row],[Category and Sub-Category]])-1)</f>
        <v>theater</v>
      </c>
      <c r="R3178" t="str">
        <f>RIGHT(Table1[[#This Row],[Category and Sub-Category]],LEN(Table1[[#This Row],[Category and Sub-Category]])-FIND("/",Table1[[#This Row],[Category and Sub-Category]]))</f>
        <v>plays</v>
      </c>
      <c r="S3178" s="9">
        <f>(((Table1[[#This Row],[launched_at]]/60)/60)/24)+DATE(1970,1,1)+(-5/24)</f>
        <v>41477.722581018512</v>
      </c>
      <c r="T3178" s="9">
        <f>(((Table1[[#This Row],[deadline]]/60)/60)/24)+DATE(1970,1,1)+(-5/24)</f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1">
        <f>Table1[[#This Row],[pledged]]/Table1[[#This Row],[goal]]</f>
        <v>1.1739999999999999</v>
      </c>
      <c r="P3179">
        <f>ROUND(Table1[[#This Row],[pledged]]/Table1[[#This Row],[backers_count]],0)</f>
        <v>58</v>
      </c>
      <c r="Q3179" t="str">
        <f>LEFT(Table1[[#This Row],[Category and Sub-Category]],FIND("/",Table1[[#This Row],[Category and Sub-Category]])-1)</f>
        <v>theater</v>
      </c>
      <c r="R3179" t="str">
        <f>RIGHT(Table1[[#This Row],[Category and Sub-Category]],LEN(Table1[[#This Row],[Category and Sub-Category]])-FIND("/",Table1[[#This Row],[Category and Sub-Category]]))</f>
        <v>plays</v>
      </c>
      <c r="S3179" s="9">
        <f>(((Table1[[#This Row],[launched_at]]/60)/60)/24)+DATE(1970,1,1)+(-5/24)</f>
        <v>41781.458437499998</v>
      </c>
      <c r="T3179" s="9">
        <f>(((Table1[[#This Row],[deadline]]/60)/60)/24)+DATE(1970,1,1)+(-5/24)</f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1">
        <f>Table1[[#This Row],[pledged]]/Table1[[#This Row],[goal]]</f>
        <v>1.7173333333333334</v>
      </c>
      <c r="P3180">
        <f>ROUND(Table1[[#This Row],[pledged]]/Table1[[#This Row],[backers_count]],0)</f>
        <v>33</v>
      </c>
      <c r="Q3180" t="str">
        <f>LEFT(Table1[[#This Row],[Category and Sub-Category]],FIND("/",Table1[[#This Row],[Category and Sub-Category]])-1)</f>
        <v>theater</v>
      </c>
      <c r="R3180" t="str">
        <f>RIGHT(Table1[[#This Row],[Category and Sub-Category]],LEN(Table1[[#This Row],[Category and Sub-Category]])-FIND("/",Table1[[#This Row],[Category and Sub-Category]]))</f>
        <v>plays</v>
      </c>
      <c r="S3180" s="9">
        <f>(((Table1[[#This Row],[launched_at]]/60)/60)/24)+DATE(1970,1,1)+(-5/24)</f>
        <v>41806.396701388883</v>
      </c>
      <c r="T3180" s="9">
        <f>(((Table1[[#This Row],[deadline]]/60)/60)/24)+DATE(1970,1,1)+(-5/24)</f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1">
        <f>Table1[[#This Row],[pledged]]/Table1[[#This Row],[goal]]</f>
        <v>1.1416238095238094</v>
      </c>
      <c r="P3181">
        <f>ROUND(Table1[[#This Row],[pledged]]/Table1[[#This Row],[backers_count]],0)</f>
        <v>77</v>
      </c>
      <c r="Q3181" t="str">
        <f>LEFT(Table1[[#This Row],[Category and Sub-Category]],FIND("/",Table1[[#This Row],[Category and Sub-Category]])-1)</f>
        <v>theater</v>
      </c>
      <c r="R3181" t="str">
        <f>RIGHT(Table1[[#This Row],[Category and Sub-Category]],LEN(Table1[[#This Row],[Category and Sub-Category]])-FIND("/",Table1[[#This Row],[Category and Sub-Category]]))</f>
        <v>plays</v>
      </c>
      <c r="S3181" s="9">
        <f>(((Table1[[#This Row],[launched_at]]/60)/60)/24)+DATE(1970,1,1)+(-5/24)</f>
        <v>41375.49387731481</v>
      </c>
      <c r="T3181" s="9">
        <f>(((Table1[[#This Row],[deadline]]/60)/60)/24)+DATE(1970,1,1)+(-5/24)</f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1">
        <f>Table1[[#This Row],[pledged]]/Table1[[#This Row],[goal]]</f>
        <v>1.1975</v>
      </c>
      <c r="P3182">
        <f>ROUND(Table1[[#This Row],[pledged]]/Table1[[#This Row],[backers_count]],0)</f>
        <v>32</v>
      </c>
      <c r="Q3182" t="str">
        <f>LEFT(Table1[[#This Row],[Category and Sub-Category]],FIND("/",Table1[[#This Row],[Category and Sub-Category]])-1)</f>
        <v>theater</v>
      </c>
      <c r="R3182" t="str">
        <f>RIGHT(Table1[[#This Row],[Category and Sub-Category]],LEN(Table1[[#This Row],[Category and Sub-Category]])-FIND("/",Table1[[#This Row],[Category and Sub-Category]]))</f>
        <v>plays</v>
      </c>
      <c r="S3182" s="9">
        <f>(((Table1[[#This Row],[launched_at]]/60)/60)/24)+DATE(1970,1,1)+(-5/24)</f>
        <v>41780.204270833332</v>
      </c>
      <c r="T3182" s="9">
        <f>(((Table1[[#This Row],[deadline]]/60)/60)/24)+DATE(1970,1,1)+(-5/24)</f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1">
        <f>Table1[[#This Row],[pledged]]/Table1[[#This Row],[goal]]</f>
        <v>1.0900000000000001</v>
      </c>
      <c r="P3183">
        <f>ROUND(Table1[[#This Row],[pledged]]/Table1[[#This Row],[backers_count]],0)</f>
        <v>36</v>
      </c>
      <c r="Q3183" t="str">
        <f>LEFT(Table1[[#This Row],[Category and Sub-Category]],FIND("/",Table1[[#This Row],[Category and Sub-Category]])-1)</f>
        <v>theater</v>
      </c>
      <c r="R3183" t="str">
        <f>RIGHT(Table1[[#This Row],[Category and Sub-Category]],LEN(Table1[[#This Row],[Category and Sub-Category]])-FIND("/",Table1[[#This Row],[Category and Sub-Category]]))</f>
        <v>plays</v>
      </c>
      <c r="S3183" s="9">
        <f>(((Table1[[#This Row],[launched_at]]/60)/60)/24)+DATE(1970,1,1)+(-5/24)</f>
        <v>41779.101701388885</v>
      </c>
      <c r="T3183" s="9">
        <f>(((Table1[[#This Row],[deadline]]/60)/60)/24)+DATE(1970,1,1)+(-5/24)</f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>Table1[[#This Row],[pledged]]/Table1[[#This Row],[goal]]</f>
        <v>1.0088571428571429</v>
      </c>
      <c r="P3184">
        <f>ROUND(Table1[[#This Row],[pledged]]/Table1[[#This Row],[backers_count]],0)</f>
        <v>47</v>
      </c>
      <c r="Q3184" t="str">
        <f>LEFT(Table1[[#This Row],[Category and Sub-Category]],FIND("/",Table1[[#This Row],[Category and Sub-Category]])-1)</f>
        <v>theater</v>
      </c>
      <c r="R3184" t="str">
        <f>RIGHT(Table1[[#This Row],[Category and Sub-Category]],LEN(Table1[[#This Row],[Category and Sub-Category]])-FIND("/",Table1[[#This Row],[Category and Sub-Category]]))</f>
        <v>plays</v>
      </c>
      <c r="S3184" s="9">
        <f>(((Table1[[#This Row],[launched_at]]/60)/60)/24)+DATE(1970,1,1)+(-5/24)</f>
        <v>40883.740983796291</v>
      </c>
      <c r="T3184" s="9">
        <f>(((Table1[[#This Row],[deadline]]/60)/60)/24)+DATE(1970,1,1)+(-5/24)</f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1">
        <f>Table1[[#This Row],[pledged]]/Table1[[#This Row],[goal]]</f>
        <v>1.0900000000000001</v>
      </c>
      <c r="P3185">
        <f>ROUND(Table1[[#This Row],[pledged]]/Table1[[#This Row],[backers_count]],0)</f>
        <v>40</v>
      </c>
      <c r="Q3185" t="str">
        <f>LEFT(Table1[[#This Row],[Category and Sub-Category]],FIND("/",Table1[[#This Row],[Category and Sub-Category]])-1)</f>
        <v>theater</v>
      </c>
      <c r="R3185" t="str">
        <f>RIGHT(Table1[[#This Row],[Category and Sub-Category]],LEN(Table1[[#This Row],[Category and Sub-Category]])-FIND("/",Table1[[#This Row],[Category and Sub-Category]]))</f>
        <v>plays</v>
      </c>
      <c r="S3185" s="9">
        <f>(((Table1[[#This Row],[launched_at]]/60)/60)/24)+DATE(1970,1,1)+(-5/24)</f>
        <v>41491.586446759255</v>
      </c>
      <c r="T3185" s="9">
        <f>(((Table1[[#This Row],[deadline]]/60)/60)/24)+DATE(1970,1,1)+(-5/24)</f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1">
        <f>Table1[[#This Row],[pledged]]/Table1[[#This Row],[goal]]</f>
        <v>1.0720930232558139</v>
      </c>
      <c r="P3186">
        <f>ROUND(Table1[[#This Row],[pledged]]/Table1[[#This Row],[backers_count]],0)</f>
        <v>100</v>
      </c>
      <c r="Q3186" t="str">
        <f>LEFT(Table1[[#This Row],[Category and Sub-Category]],FIND("/",Table1[[#This Row],[Category and Sub-Category]])-1)</f>
        <v>theater</v>
      </c>
      <c r="R3186" t="str">
        <f>RIGHT(Table1[[#This Row],[Category and Sub-Category]],LEN(Table1[[#This Row],[Category and Sub-Category]])-FIND("/",Table1[[#This Row],[Category and Sub-Category]]))</f>
        <v>plays</v>
      </c>
      <c r="S3186" s="9">
        <f>(((Table1[[#This Row],[launched_at]]/60)/60)/24)+DATE(1970,1,1)+(-5/24)</f>
        <v>41791.785081018512</v>
      </c>
      <c r="T3186" s="9">
        <f>(((Table1[[#This Row],[deadline]]/60)/60)/24)+DATE(1970,1,1)+(-5/24)</f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1">
        <f>Table1[[#This Row],[pledged]]/Table1[[#This Row],[goal]]</f>
        <v>1</v>
      </c>
      <c r="P3187">
        <f>ROUND(Table1[[#This Row],[pledged]]/Table1[[#This Row],[backers_count]],0)</f>
        <v>42</v>
      </c>
      <c r="Q3187" t="str">
        <f>LEFT(Table1[[#This Row],[Category and Sub-Category]],FIND("/",Table1[[#This Row],[Category and Sub-Category]])-1)</f>
        <v>theater</v>
      </c>
      <c r="R3187" t="str">
        <f>RIGHT(Table1[[#This Row],[Category and Sub-Category]],LEN(Table1[[#This Row],[Category and Sub-Category]])-FIND("/",Table1[[#This Row],[Category and Sub-Category]]))</f>
        <v>plays</v>
      </c>
      <c r="S3187" s="9">
        <f>(((Table1[[#This Row],[launched_at]]/60)/60)/24)+DATE(1970,1,1)+(-5/24)</f>
        <v>41829.768993055557</v>
      </c>
      <c r="T3187" s="9">
        <f>(((Table1[[#This Row],[deadline]]/60)/60)/24)+DATE(1970,1,1)+(-5/24)</f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1">
        <f>Table1[[#This Row],[pledged]]/Table1[[#This Row],[goal]]</f>
        <v>1.0218750000000001</v>
      </c>
      <c r="P3188">
        <f>ROUND(Table1[[#This Row],[pledged]]/Table1[[#This Row],[backers_count]],0)</f>
        <v>47</v>
      </c>
      <c r="Q3188" t="str">
        <f>LEFT(Table1[[#This Row],[Category and Sub-Category]],FIND("/",Table1[[#This Row],[Category and Sub-Category]])-1)</f>
        <v>theater</v>
      </c>
      <c r="R3188" t="str">
        <f>RIGHT(Table1[[#This Row],[Category and Sub-Category]],LEN(Table1[[#This Row],[Category and Sub-Category]])-FIND("/",Table1[[#This Row],[Category and Sub-Category]]))</f>
        <v>plays</v>
      </c>
      <c r="S3188" s="9">
        <f>(((Table1[[#This Row],[launched_at]]/60)/60)/24)+DATE(1970,1,1)+(-5/24)</f>
        <v>41868.715717592589</v>
      </c>
      <c r="T3188" s="9">
        <f>(((Table1[[#This Row],[deadline]]/60)/60)/24)+DATE(1970,1,1)+(-5/24)</f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1">
        <f>Table1[[#This Row],[pledged]]/Table1[[#This Row],[goal]]</f>
        <v>1.1629333333333334</v>
      </c>
      <c r="P3189">
        <f>ROUND(Table1[[#This Row],[pledged]]/Table1[[#This Row],[backers_count]],0)</f>
        <v>71</v>
      </c>
      <c r="Q3189" t="str">
        <f>LEFT(Table1[[#This Row],[Category and Sub-Category]],FIND("/",Table1[[#This Row],[Category and Sub-Category]])-1)</f>
        <v>theater</v>
      </c>
      <c r="R3189" t="str">
        <f>RIGHT(Table1[[#This Row],[Category and Sub-Category]],LEN(Table1[[#This Row],[Category and Sub-Category]])-FIND("/",Table1[[#This Row],[Category and Sub-Category]]))</f>
        <v>plays</v>
      </c>
      <c r="S3189" s="9">
        <f>(((Table1[[#This Row],[launched_at]]/60)/60)/24)+DATE(1970,1,1)+(-5/24)</f>
        <v>41835.458020833328</v>
      </c>
      <c r="T3189" s="9">
        <f>(((Table1[[#This Row],[deadline]]/60)/60)/24)+DATE(1970,1,1)+(-5/24)</f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1">
        <f>Table1[[#This Row],[pledged]]/Table1[[#This Row],[goal]]</f>
        <v>0.65</v>
      </c>
      <c r="P3190">
        <f>ROUND(Table1[[#This Row],[pledged]]/Table1[[#This Row],[backers_count]],0)</f>
        <v>14</v>
      </c>
      <c r="Q3190" t="str">
        <f>LEFT(Table1[[#This Row],[Category and Sub-Category]],FIND("/",Table1[[#This Row],[Category and Sub-Category]])-1)</f>
        <v>theater</v>
      </c>
      <c r="R3190" t="str">
        <f>RIGHT(Table1[[#This Row],[Category and Sub-Category]],LEN(Table1[[#This Row],[Category and Sub-Category]])-FIND("/",Table1[[#This Row],[Category and Sub-Category]]))</f>
        <v>musical</v>
      </c>
      <c r="S3190" s="9">
        <f>(((Table1[[#This Row],[launched_at]]/60)/60)/24)+DATE(1970,1,1)+(-5/24)</f>
        <v>42144.207199074073</v>
      </c>
      <c r="T3190" s="9">
        <f>(((Table1[[#This Row],[deadline]]/60)/60)/24)+DATE(1970,1,1)+(-5/24)</f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1">
        <f>Table1[[#This Row],[pledged]]/Table1[[#This Row],[goal]]</f>
        <v>0.12327272727272727</v>
      </c>
      <c r="P3191">
        <f>ROUND(Table1[[#This Row],[pledged]]/Table1[[#This Row],[backers_count]],0)</f>
        <v>357</v>
      </c>
      <c r="Q3191" t="str">
        <f>LEFT(Table1[[#This Row],[Category and Sub-Category]],FIND("/",Table1[[#This Row],[Category and Sub-Category]])-1)</f>
        <v>theater</v>
      </c>
      <c r="R3191" t="str">
        <f>RIGHT(Table1[[#This Row],[Category and Sub-Category]],LEN(Table1[[#This Row],[Category and Sub-Category]])-FIND("/",Table1[[#This Row],[Category and Sub-Category]]))</f>
        <v>musical</v>
      </c>
      <c r="S3191" s="9">
        <f>(((Table1[[#This Row],[launched_at]]/60)/60)/24)+DATE(1970,1,1)+(-5/24)</f>
        <v>42118.138101851851</v>
      </c>
      <c r="T3191" s="9">
        <f>(((Table1[[#This Row],[deadline]]/60)/60)/24)+DATE(1970,1,1)+(-5/24)</f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1">
        <f>Table1[[#This Row],[pledged]]/Table1[[#This Row],[goal]]</f>
        <v>0</v>
      </c>
      <c r="P3192" t="e">
        <f>ROUND(Table1[[#This Row],[pledged]]/Table1[[#This Row],[backers_count]],0)</f>
        <v>#DIV/0!</v>
      </c>
      <c r="Q3192" t="str">
        <f>LEFT(Table1[[#This Row],[Category and Sub-Category]],FIND("/",Table1[[#This Row],[Category and Sub-Category]])-1)</f>
        <v>theater</v>
      </c>
      <c r="R3192" t="str">
        <f>RIGHT(Table1[[#This Row],[Category and Sub-Category]],LEN(Table1[[#This Row],[Category and Sub-Category]])-FIND("/",Table1[[#This Row],[Category and Sub-Category]]))</f>
        <v>musical</v>
      </c>
      <c r="S3192" s="9">
        <f>(((Table1[[#This Row],[launched_at]]/60)/60)/24)+DATE(1970,1,1)+(-5/24)</f>
        <v>42682.942997685182</v>
      </c>
      <c r="T3192" s="9">
        <f>(((Table1[[#This Row],[deadline]]/60)/60)/24)+DATE(1970,1,1)+(-5/24)</f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1">
        <f>Table1[[#This Row],[pledged]]/Table1[[#This Row],[goal]]</f>
        <v>4.0266666666666666E-2</v>
      </c>
      <c r="P3193">
        <f>ROUND(Table1[[#This Row],[pledged]]/Table1[[#This Row],[backers_count]],0)</f>
        <v>38</v>
      </c>
      <c r="Q3193" t="str">
        <f>LEFT(Table1[[#This Row],[Category and Sub-Category]],FIND("/",Table1[[#This Row],[Category and Sub-Category]])-1)</f>
        <v>theater</v>
      </c>
      <c r="R3193" t="str">
        <f>RIGHT(Table1[[#This Row],[Category and Sub-Category]],LEN(Table1[[#This Row],[Category and Sub-Category]])-FIND("/",Table1[[#This Row],[Category and Sub-Category]]))</f>
        <v>musical</v>
      </c>
      <c r="S3193" s="9">
        <f>(((Table1[[#This Row],[launched_at]]/60)/60)/24)+DATE(1970,1,1)+(-5/24)</f>
        <v>42538.547094907401</v>
      </c>
      <c r="T3193" s="9">
        <f>(((Table1[[#This Row],[deadline]]/60)/60)/24)+DATE(1970,1,1)+(-5/24)</f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1">
        <f>Table1[[#This Row],[pledged]]/Table1[[#This Row],[goal]]</f>
        <v>1.0200000000000001E-2</v>
      </c>
      <c r="P3194">
        <f>ROUND(Table1[[#This Row],[pledged]]/Table1[[#This Row],[backers_count]],0)</f>
        <v>13</v>
      </c>
      <c r="Q3194" t="str">
        <f>LEFT(Table1[[#This Row],[Category and Sub-Category]],FIND("/",Table1[[#This Row],[Category and Sub-Category]])-1)</f>
        <v>theater</v>
      </c>
      <c r="R3194" t="str">
        <f>RIGHT(Table1[[#This Row],[Category and Sub-Category]],LEN(Table1[[#This Row],[Category and Sub-Category]])-FIND("/",Table1[[#This Row],[Category and Sub-Category]]))</f>
        <v>musical</v>
      </c>
      <c r="S3194" s="9">
        <f>(((Table1[[#This Row],[launched_at]]/60)/60)/24)+DATE(1970,1,1)+(-5/24)</f>
        <v>42018.732164351844</v>
      </c>
      <c r="T3194" s="9">
        <f>(((Table1[[#This Row],[deadline]]/60)/60)/24)+DATE(1970,1,1)+(-5/24)</f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1">
        <f>Table1[[#This Row],[pledged]]/Table1[[#This Row],[goal]]</f>
        <v>0.1174</v>
      </c>
      <c r="P3195">
        <f>ROUND(Table1[[#This Row],[pledged]]/Table1[[#This Row],[backers_count]],0)</f>
        <v>24</v>
      </c>
      <c r="Q3195" t="str">
        <f>LEFT(Table1[[#This Row],[Category and Sub-Category]],FIND("/",Table1[[#This Row],[Category and Sub-Category]])-1)</f>
        <v>theater</v>
      </c>
      <c r="R3195" t="str">
        <f>RIGHT(Table1[[#This Row],[Category and Sub-Category]],LEN(Table1[[#This Row],[Category and Sub-Category]])-FIND("/",Table1[[#This Row],[Category and Sub-Category]]))</f>
        <v>musical</v>
      </c>
      <c r="S3195" s="9">
        <f>(((Table1[[#This Row],[launched_at]]/60)/60)/24)+DATE(1970,1,1)+(-5/24)</f>
        <v>42010.759907407402</v>
      </c>
      <c r="T3195" s="9">
        <f>(((Table1[[#This Row],[deadline]]/60)/60)/24)+DATE(1970,1,1)+(-5/24)</f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1">
        <f>Table1[[#This Row],[pledged]]/Table1[[#This Row],[goal]]</f>
        <v>0</v>
      </c>
      <c r="P3196" t="e">
        <f>ROUND(Table1[[#This Row],[pledged]]/Table1[[#This Row],[backers_count]],0)</f>
        <v>#DIV/0!</v>
      </c>
      <c r="Q3196" t="str">
        <f>LEFT(Table1[[#This Row],[Category and Sub-Category]],FIND("/",Table1[[#This Row],[Category and Sub-Category]])-1)</f>
        <v>theater</v>
      </c>
      <c r="R3196" t="str">
        <f>RIGHT(Table1[[#This Row],[Category and Sub-Category]],LEN(Table1[[#This Row],[Category and Sub-Category]])-FIND("/",Table1[[#This Row],[Category and Sub-Category]]))</f>
        <v>musical</v>
      </c>
      <c r="S3196" s="9">
        <f>(((Table1[[#This Row],[launched_at]]/60)/60)/24)+DATE(1970,1,1)+(-5/24)</f>
        <v>42181.854143518511</v>
      </c>
      <c r="T3196" s="9">
        <f>(((Table1[[#This Row],[deadline]]/60)/60)/24)+DATE(1970,1,1)+(-5/24)</f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1">
        <f>Table1[[#This Row],[pledged]]/Table1[[#This Row],[goal]]</f>
        <v>0.59142857142857141</v>
      </c>
      <c r="P3197">
        <f>ROUND(Table1[[#This Row],[pledged]]/Table1[[#This Row],[backers_count]],0)</f>
        <v>53</v>
      </c>
      <c r="Q3197" t="str">
        <f>LEFT(Table1[[#This Row],[Category and Sub-Category]],FIND("/",Table1[[#This Row],[Category and Sub-Category]])-1)</f>
        <v>theater</v>
      </c>
      <c r="R3197" t="str">
        <f>RIGHT(Table1[[#This Row],[Category and Sub-Category]],LEN(Table1[[#This Row],[Category and Sub-Category]])-FIND("/",Table1[[#This Row],[Category and Sub-Category]]))</f>
        <v>musical</v>
      </c>
      <c r="S3197" s="9">
        <f>(((Table1[[#This Row],[launched_at]]/60)/60)/24)+DATE(1970,1,1)+(-5/24)</f>
        <v>42017.385902777773</v>
      </c>
      <c r="T3197" s="9">
        <f>(((Table1[[#This Row],[deadline]]/60)/60)/24)+DATE(1970,1,1)+(-5/24)</f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1">
        <f>Table1[[#This Row],[pledged]]/Table1[[#This Row],[goal]]</f>
        <v>5.9999999999999995E-4</v>
      </c>
      <c r="P3198">
        <f>ROUND(Table1[[#This Row],[pledged]]/Table1[[#This Row],[backers_count]],0)</f>
        <v>300</v>
      </c>
      <c r="Q3198" t="str">
        <f>LEFT(Table1[[#This Row],[Category and Sub-Category]],FIND("/",Table1[[#This Row],[Category and Sub-Category]])-1)</f>
        <v>theater</v>
      </c>
      <c r="R3198" t="str">
        <f>RIGHT(Table1[[#This Row],[Category and Sub-Category]],LEN(Table1[[#This Row],[Category and Sub-Category]])-FIND("/",Table1[[#This Row],[Category and Sub-Category]]))</f>
        <v>musical</v>
      </c>
      <c r="S3198" s="9">
        <f>(((Table1[[#This Row],[launched_at]]/60)/60)/24)+DATE(1970,1,1)+(-5/24)</f>
        <v>42157.389756944445</v>
      </c>
      <c r="T3198" s="9">
        <f>(((Table1[[#This Row],[deadline]]/60)/60)/24)+DATE(1970,1,1)+(-5/24)</f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1">
        <f>Table1[[#This Row],[pledged]]/Table1[[#This Row],[goal]]</f>
        <v>0.1145</v>
      </c>
      <c r="P3199">
        <f>ROUND(Table1[[#This Row],[pledged]]/Table1[[#This Row],[backers_count]],0)</f>
        <v>286</v>
      </c>
      <c r="Q3199" t="str">
        <f>LEFT(Table1[[#This Row],[Category and Sub-Category]],FIND("/",Table1[[#This Row],[Category and Sub-Category]])-1)</f>
        <v>theater</v>
      </c>
      <c r="R3199" t="str">
        <f>RIGHT(Table1[[#This Row],[Category and Sub-Category]],LEN(Table1[[#This Row],[Category and Sub-Category]])-FIND("/",Table1[[#This Row],[Category and Sub-Category]]))</f>
        <v>musical</v>
      </c>
      <c r="S3199" s="9">
        <f>(((Table1[[#This Row],[launched_at]]/60)/60)/24)+DATE(1970,1,1)+(-5/24)</f>
        <v>42009.28493055555</v>
      </c>
      <c r="T3199" s="9">
        <f>(((Table1[[#This Row],[deadline]]/60)/60)/24)+DATE(1970,1,1)+(-5/24)</f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1">
        <f>Table1[[#This Row],[pledged]]/Table1[[#This Row],[goal]]</f>
        <v>3.6666666666666666E-3</v>
      </c>
      <c r="P3200">
        <f>ROUND(Table1[[#This Row],[pledged]]/Table1[[#This Row],[backers_count]],0)</f>
        <v>37</v>
      </c>
      <c r="Q3200" t="str">
        <f>LEFT(Table1[[#This Row],[Category and Sub-Category]],FIND("/",Table1[[#This Row],[Category and Sub-Category]])-1)</f>
        <v>theater</v>
      </c>
      <c r="R3200" t="str">
        <f>RIGHT(Table1[[#This Row],[Category and Sub-Category]],LEN(Table1[[#This Row],[Category and Sub-Category]])-FIND("/",Table1[[#This Row],[Category and Sub-Category]]))</f>
        <v>musical</v>
      </c>
      <c r="S3200" s="9">
        <f>(((Table1[[#This Row],[launched_at]]/60)/60)/24)+DATE(1970,1,1)+(-5/24)</f>
        <v>42013.216168981475</v>
      </c>
      <c r="T3200" s="9">
        <f>(((Table1[[#This Row],[deadline]]/60)/60)/24)+DATE(1970,1,1)+(-5/24)</f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1">
        <f>Table1[[#This Row],[pledged]]/Table1[[#This Row],[goal]]</f>
        <v>0.52159999999999995</v>
      </c>
      <c r="P3201">
        <f>ROUND(Table1[[#This Row],[pledged]]/Table1[[#This Row],[backers_count]],0)</f>
        <v>49</v>
      </c>
      <c r="Q3201" t="str">
        <f>LEFT(Table1[[#This Row],[Category and Sub-Category]],FIND("/",Table1[[#This Row],[Category and Sub-Category]])-1)</f>
        <v>theater</v>
      </c>
      <c r="R3201" t="str">
        <f>RIGHT(Table1[[#This Row],[Category and Sub-Category]],LEN(Table1[[#This Row],[Category and Sub-Category]])-FIND("/",Table1[[#This Row],[Category and Sub-Category]]))</f>
        <v>musical</v>
      </c>
      <c r="S3201" s="9">
        <f>(((Table1[[#This Row],[launched_at]]/60)/60)/24)+DATE(1970,1,1)+(-5/24)</f>
        <v>41858.553449074068</v>
      </c>
      <c r="T3201" s="9">
        <f>(((Table1[[#This Row],[deadline]]/60)/60)/24)+DATE(1970,1,1)+(-5/24)</f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1">
        <f>Table1[[#This Row],[pledged]]/Table1[[#This Row],[goal]]</f>
        <v>2.0000000000000002E-5</v>
      </c>
      <c r="P3202">
        <f>ROUND(Table1[[#This Row],[pledged]]/Table1[[#This Row],[backers_count]],0)</f>
        <v>1</v>
      </c>
      <c r="Q3202" t="str">
        <f>LEFT(Table1[[#This Row],[Category and Sub-Category]],FIND("/",Table1[[#This Row],[Category and Sub-Category]])-1)</f>
        <v>theater</v>
      </c>
      <c r="R3202" t="str">
        <f>RIGHT(Table1[[#This Row],[Category and Sub-Category]],LEN(Table1[[#This Row],[Category and Sub-Category]])-FIND("/",Table1[[#This Row],[Category and Sub-Category]]))</f>
        <v>musical</v>
      </c>
      <c r="S3202" s="9">
        <f>(((Table1[[#This Row],[launched_at]]/60)/60)/24)+DATE(1970,1,1)+(-5/24)</f>
        <v>42460.112280092588</v>
      </c>
      <c r="T3202" s="9">
        <f>(((Table1[[#This Row],[deadline]]/60)/60)/24)+DATE(1970,1,1)+(-5/24)</f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1">
        <f>Table1[[#This Row],[pledged]]/Table1[[#This Row],[goal]]</f>
        <v>1.2500000000000001E-2</v>
      </c>
      <c r="P3203">
        <f>ROUND(Table1[[#This Row],[pledged]]/Table1[[#This Row],[backers_count]],0)</f>
        <v>13</v>
      </c>
      <c r="Q3203" t="str">
        <f>LEFT(Table1[[#This Row],[Category and Sub-Category]],FIND("/",Table1[[#This Row],[Category and Sub-Category]])-1)</f>
        <v>theater</v>
      </c>
      <c r="R3203" t="str">
        <f>RIGHT(Table1[[#This Row],[Category and Sub-Category]],LEN(Table1[[#This Row],[Category and Sub-Category]])-FIND("/",Table1[[#This Row],[Category and Sub-Category]]))</f>
        <v>musical</v>
      </c>
      <c r="S3203" s="9">
        <f>(((Table1[[#This Row],[launched_at]]/60)/60)/24)+DATE(1970,1,1)+(-5/24)</f>
        <v>41861.558761574073</v>
      </c>
      <c r="T3203" s="9">
        <f>(((Table1[[#This Row],[deadline]]/60)/60)/24)+DATE(1970,1,1)+(-5/24)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1">
        <f>Table1[[#This Row],[pledged]]/Table1[[#This Row],[goal]]</f>
        <v>0.54520000000000002</v>
      </c>
      <c r="P3204">
        <f>ROUND(Table1[[#This Row],[pledged]]/Table1[[#This Row],[backers_count]],0)</f>
        <v>109</v>
      </c>
      <c r="Q3204" t="str">
        <f>LEFT(Table1[[#This Row],[Category and Sub-Category]],FIND("/",Table1[[#This Row],[Category and Sub-Category]])-1)</f>
        <v>theater</v>
      </c>
      <c r="R3204" t="str">
        <f>RIGHT(Table1[[#This Row],[Category and Sub-Category]],LEN(Table1[[#This Row],[Category and Sub-Category]])-FIND("/",Table1[[#This Row],[Category and Sub-Category]]))</f>
        <v>musical</v>
      </c>
      <c r="S3204" s="9">
        <f>(((Table1[[#This Row],[launched_at]]/60)/60)/24)+DATE(1970,1,1)+(-5/24)</f>
        <v>42293.645208333335</v>
      </c>
      <c r="T3204" s="9">
        <f>(((Table1[[#This Row],[deadline]]/60)/60)/24)+DATE(1970,1,1)+(-5/24)</f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1">
        <f>Table1[[#This Row],[pledged]]/Table1[[#This Row],[goal]]</f>
        <v>0.25</v>
      </c>
      <c r="P3205">
        <f>ROUND(Table1[[#This Row],[pledged]]/Table1[[#This Row],[backers_count]],0)</f>
        <v>42</v>
      </c>
      <c r="Q3205" t="str">
        <f>LEFT(Table1[[#This Row],[Category and Sub-Category]],FIND("/",Table1[[#This Row],[Category and Sub-Category]])-1)</f>
        <v>theater</v>
      </c>
      <c r="R3205" t="str">
        <f>RIGHT(Table1[[#This Row],[Category and Sub-Category]],LEN(Table1[[#This Row],[Category and Sub-Category]])-FIND("/",Table1[[#This Row],[Category and Sub-Category]]))</f>
        <v>musical</v>
      </c>
      <c r="S3205" s="9">
        <f>(((Table1[[#This Row],[launched_at]]/60)/60)/24)+DATE(1970,1,1)+(-5/24)</f>
        <v>42242.780347222222</v>
      </c>
      <c r="T3205" s="9">
        <f>(((Table1[[#This Row],[deadline]]/60)/60)/24)+DATE(1970,1,1)+(-5/24)</f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1">
        <f>Table1[[#This Row],[pledged]]/Table1[[#This Row],[goal]]</f>
        <v>0</v>
      </c>
      <c r="P3206" t="e">
        <f>ROUND(Table1[[#This Row],[pledged]]/Table1[[#This Row],[backers_count]],0)</f>
        <v>#DIV/0!</v>
      </c>
      <c r="Q3206" t="str">
        <f>LEFT(Table1[[#This Row],[Category and Sub-Category]],FIND("/",Table1[[#This Row],[Category and Sub-Category]])-1)</f>
        <v>theater</v>
      </c>
      <c r="R3206" t="str">
        <f>RIGHT(Table1[[#This Row],[Category and Sub-Category]],LEN(Table1[[#This Row],[Category and Sub-Category]])-FIND("/",Table1[[#This Row],[Category and Sub-Category]]))</f>
        <v>musical</v>
      </c>
      <c r="S3206" s="9">
        <f>(((Table1[[#This Row],[launched_at]]/60)/60)/24)+DATE(1970,1,1)+(-5/24)</f>
        <v>42172.477766203701</v>
      </c>
      <c r="T3206" s="9">
        <f>(((Table1[[#This Row],[deadline]]/60)/60)/24)+DATE(1970,1,1)+(-5/24)</f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1">
        <f>Table1[[#This Row],[pledged]]/Table1[[#This Row],[goal]]</f>
        <v>3.4125000000000003E-2</v>
      </c>
      <c r="P3207">
        <f>ROUND(Table1[[#This Row],[pledged]]/Table1[[#This Row],[backers_count]],0)</f>
        <v>23</v>
      </c>
      <c r="Q3207" t="str">
        <f>LEFT(Table1[[#This Row],[Category and Sub-Category]],FIND("/",Table1[[#This Row],[Category and Sub-Category]])-1)</f>
        <v>theater</v>
      </c>
      <c r="R3207" t="str">
        <f>RIGHT(Table1[[#This Row],[Category and Sub-Category]],LEN(Table1[[#This Row],[Category and Sub-Category]])-FIND("/",Table1[[#This Row],[Category and Sub-Category]]))</f>
        <v>musical</v>
      </c>
      <c r="S3207" s="9">
        <f>(((Table1[[#This Row],[launched_at]]/60)/60)/24)+DATE(1970,1,1)+(-5/24)</f>
        <v>42095.166342592587</v>
      </c>
      <c r="T3207" s="9">
        <f>(((Table1[[#This Row],[deadline]]/60)/60)/24)+DATE(1970,1,1)+(-5/24)</f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1">
        <f>Table1[[#This Row],[pledged]]/Table1[[#This Row],[goal]]</f>
        <v>0</v>
      </c>
      <c r="P3208" t="e">
        <f>ROUND(Table1[[#This Row],[pledged]]/Table1[[#This Row],[backers_count]],0)</f>
        <v>#DIV/0!</v>
      </c>
      <c r="Q3208" t="str">
        <f>LEFT(Table1[[#This Row],[Category and Sub-Category]],FIND("/",Table1[[#This Row],[Category and Sub-Category]])-1)</f>
        <v>theater</v>
      </c>
      <c r="R3208" t="str">
        <f>RIGHT(Table1[[#This Row],[Category and Sub-Category]],LEN(Table1[[#This Row],[Category and Sub-Category]])-FIND("/",Table1[[#This Row],[Category and Sub-Category]]))</f>
        <v>musical</v>
      </c>
      <c r="S3208" s="9">
        <f>(((Table1[[#This Row],[launched_at]]/60)/60)/24)+DATE(1970,1,1)+(-5/24)</f>
        <v>42236.067719907405</v>
      </c>
      <c r="T3208" s="9">
        <f>(((Table1[[#This Row],[deadline]]/60)/60)/24)+DATE(1970,1,1)+(-5/24)</f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1">
        <f>Table1[[#This Row],[pledged]]/Table1[[#This Row],[goal]]</f>
        <v>0.46363636363636362</v>
      </c>
      <c r="P3209">
        <f>ROUND(Table1[[#This Row],[pledged]]/Table1[[#This Row],[backers_count]],0)</f>
        <v>71</v>
      </c>
      <c r="Q3209" t="str">
        <f>LEFT(Table1[[#This Row],[Category and Sub-Category]],FIND("/",Table1[[#This Row],[Category and Sub-Category]])-1)</f>
        <v>theater</v>
      </c>
      <c r="R3209" t="str">
        <f>RIGHT(Table1[[#This Row],[Category and Sub-Category]],LEN(Table1[[#This Row],[Category and Sub-Category]])-FIND("/",Table1[[#This Row],[Category and Sub-Category]]))</f>
        <v>musical</v>
      </c>
      <c r="S3209" s="9">
        <f>(((Table1[[#This Row],[launched_at]]/60)/60)/24)+DATE(1970,1,1)+(-5/24)</f>
        <v>42057.069525462961</v>
      </c>
      <c r="T3209" s="9">
        <f>(((Table1[[#This Row],[deadline]]/60)/60)/24)+DATE(1970,1,1)+(-5/24)</f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1">
        <f>Table1[[#This Row],[pledged]]/Table1[[#This Row],[goal]]</f>
        <v>1.0349999999999999</v>
      </c>
      <c r="P3210">
        <f>ROUND(Table1[[#This Row],[pledged]]/Table1[[#This Row],[backers_count]],0)</f>
        <v>63</v>
      </c>
      <c r="Q3210" t="str">
        <f>LEFT(Table1[[#This Row],[Category and Sub-Category]],FIND("/",Table1[[#This Row],[Category and Sub-Category]])-1)</f>
        <v>theater</v>
      </c>
      <c r="R3210" t="str">
        <f>RIGHT(Table1[[#This Row],[Category and Sub-Category]],LEN(Table1[[#This Row],[Category and Sub-Category]])-FIND("/",Table1[[#This Row],[Category and Sub-Category]]))</f>
        <v>plays</v>
      </c>
      <c r="S3210" s="9">
        <f>(((Table1[[#This Row],[launched_at]]/60)/60)/24)+DATE(1970,1,1)+(-5/24)</f>
        <v>41827.396724537037</v>
      </c>
      <c r="T3210" s="9">
        <f>(((Table1[[#This Row],[deadline]]/60)/60)/24)+DATE(1970,1,1)+(-5/24)</f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1">
        <f>Table1[[#This Row],[pledged]]/Table1[[#This Row],[goal]]</f>
        <v>1.1932315789473684</v>
      </c>
      <c r="P3211">
        <f>ROUND(Table1[[#This Row],[pledged]]/Table1[[#This Row],[backers_count]],0)</f>
        <v>50</v>
      </c>
      <c r="Q3211" t="str">
        <f>LEFT(Table1[[#This Row],[Category and Sub-Category]],FIND("/",Table1[[#This Row],[Category and Sub-Category]])-1)</f>
        <v>theater</v>
      </c>
      <c r="R3211" t="str">
        <f>RIGHT(Table1[[#This Row],[Category and Sub-Category]],LEN(Table1[[#This Row],[Category and Sub-Category]])-FIND("/",Table1[[#This Row],[Category and Sub-Category]]))</f>
        <v>plays</v>
      </c>
      <c r="S3211" s="9">
        <f>(((Table1[[#This Row],[launched_at]]/60)/60)/24)+DATE(1970,1,1)+(-5/24)</f>
        <v>41778.428912037038</v>
      </c>
      <c r="T3211" s="9">
        <f>(((Table1[[#This Row],[deadline]]/60)/60)/24)+DATE(1970,1,1)+(-5/24)</f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1">
        <f>Table1[[#This Row],[pledged]]/Table1[[#This Row],[goal]]</f>
        <v>1.2576666666666667</v>
      </c>
      <c r="P3212">
        <f>ROUND(Table1[[#This Row],[pledged]]/Table1[[#This Row],[backers_count]],0)</f>
        <v>63</v>
      </c>
      <c r="Q3212" t="str">
        <f>LEFT(Table1[[#This Row],[Category and Sub-Category]],FIND("/",Table1[[#This Row],[Category and Sub-Category]])-1)</f>
        <v>theater</v>
      </c>
      <c r="R3212" t="str">
        <f>RIGHT(Table1[[#This Row],[Category and Sub-Category]],LEN(Table1[[#This Row],[Category and Sub-Category]])-FIND("/",Table1[[#This Row],[Category and Sub-Category]]))</f>
        <v>plays</v>
      </c>
      <c r="S3212" s="9">
        <f>(((Table1[[#This Row],[launched_at]]/60)/60)/24)+DATE(1970,1,1)+(-5/24)</f>
        <v>41013.728229166663</v>
      </c>
      <c r="T3212" s="9">
        <f>(((Table1[[#This Row],[deadline]]/60)/60)/24)+DATE(1970,1,1)+(-5/24)</f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1">
        <f>Table1[[#This Row],[pledged]]/Table1[[#This Row],[goal]]</f>
        <v>1.1974347826086957</v>
      </c>
      <c r="P3213">
        <f>ROUND(Table1[[#This Row],[pledged]]/Table1[[#This Row],[backers_count]],0)</f>
        <v>86</v>
      </c>
      <c r="Q3213" t="str">
        <f>LEFT(Table1[[#This Row],[Category and Sub-Category]],FIND("/",Table1[[#This Row],[Category and Sub-Category]])-1)</f>
        <v>theater</v>
      </c>
      <c r="R3213" t="str">
        <f>RIGHT(Table1[[#This Row],[Category and Sub-Category]],LEN(Table1[[#This Row],[Category and Sub-Category]])-FIND("/",Table1[[#This Row],[Category and Sub-Category]]))</f>
        <v>plays</v>
      </c>
      <c r="S3213" s="9">
        <f>(((Table1[[#This Row],[launched_at]]/60)/60)/24)+DATE(1970,1,1)+(-5/24)</f>
        <v>41834.378240740742</v>
      </c>
      <c r="T3213" s="9">
        <f>(((Table1[[#This Row],[deadline]]/60)/60)/24)+DATE(1970,1,1)+(-5/24)</f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1">
        <f>Table1[[#This Row],[pledged]]/Table1[[#This Row],[goal]]</f>
        <v>1.2625</v>
      </c>
      <c r="P3214">
        <f>ROUND(Table1[[#This Row],[pledged]]/Table1[[#This Row],[backers_count]],0)</f>
        <v>54</v>
      </c>
      <c r="Q3214" t="str">
        <f>LEFT(Table1[[#This Row],[Category and Sub-Category]],FIND("/",Table1[[#This Row],[Category and Sub-Category]])-1)</f>
        <v>theater</v>
      </c>
      <c r="R3214" t="str">
        <f>RIGHT(Table1[[#This Row],[Category and Sub-Category]],LEN(Table1[[#This Row],[Category and Sub-Category]])-FIND("/",Table1[[#This Row],[Category and Sub-Category]]))</f>
        <v>plays</v>
      </c>
      <c r="S3214" s="9">
        <f>(((Table1[[#This Row],[launched_at]]/60)/60)/24)+DATE(1970,1,1)+(-5/24)</f>
        <v>41829.587395833332</v>
      </c>
      <c r="T3214" s="9">
        <f>(((Table1[[#This Row],[deadline]]/60)/60)/24)+DATE(1970,1,1)+(-5/24)</f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1">
        <f>Table1[[#This Row],[pledged]]/Table1[[#This Row],[goal]]</f>
        <v>1.0011666666666668</v>
      </c>
      <c r="P3215">
        <f>ROUND(Table1[[#This Row],[pledged]]/Table1[[#This Row],[backers_count]],0)</f>
        <v>128</v>
      </c>
      <c r="Q3215" t="str">
        <f>LEFT(Table1[[#This Row],[Category and Sub-Category]],FIND("/",Table1[[#This Row],[Category and Sub-Category]])-1)</f>
        <v>theater</v>
      </c>
      <c r="R3215" t="str">
        <f>RIGHT(Table1[[#This Row],[Category and Sub-Category]],LEN(Table1[[#This Row],[Category and Sub-Category]])-FIND("/",Table1[[#This Row],[Category and Sub-Category]]))</f>
        <v>plays</v>
      </c>
      <c r="S3215" s="9">
        <f>(((Table1[[#This Row],[launched_at]]/60)/60)/24)+DATE(1970,1,1)+(-5/24)</f>
        <v>42171.555081018516</v>
      </c>
      <c r="T3215" s="9">
        <f>(((Table1[[#This Row],[deadline]]/60)/60)/24)+DATE(1970,1,1)+(-5/24)</f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1">
        <f>Table1[[#This Row],[pledged]]/Table1[[#This Row],[goal]]</f>
        <v>1.0213333333333334</v>
      </c>
      <c r="P3216">
        <f>ROUND(Table1[[#This Row],[pledged]]/Table1[[#This Row],[backers_count]],0)</f>
        <v>107</v>
      </c>
      <c r="Q3216" t="str">
        <f>LEFT(Table1[[#This Row],[Category and Sub-Category]],FIND("/",Table1[[#This Row],[Category and Sub-Category]])-1)</f>
        <v>theater</v>
      </c>
      <c r="R3216" t="str">
        <f>RIGHT(Table1[[#This Row],[Category and Sub-Category]],LEN(Table1[[#This Row],[Category and Sub-Category]])-FIND("/",Table1[[#This Row],[Category and Sub-Category]]))</f>
        <v>plays</v>
      </c>
      <c r="S3216" s="9">
        <f>(((Table1[[#This Row],[launched_at]]/60)/60)/24)+DATE(1970,1,1)+(-5/24)</f>
        <v>42337.584178240737</v>
      </c>
      <c r="T3216" s="9">
        <f>(((Table1[[#This Row],[deadline]]/60)/60)/24)+DATE(1970,1,1)+(-5/24)</f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1">
        <f>Table1[[#This Row],[pledged]]/Table1[[#This Row],[goal]]</f>
        <v>1.0035142857142858</v>
      </c>
      <c r="P3217">
        <f>ROUND(Table1[[#This Row],[pledged]]/Table1[[#This Row],[backers_count]],0)</f>
        <v>262</v>
      </c>
      <c r="Q3217" t="str">
        <f>LEFT(Table1[[#This Row],[Category and Sub-Category]],FIND("/",Table1[[#This Row],[Category and Sub-Category]])-1)</f>
        <v>theater</v>
      </c>
      <c r="R3217" t="str">
        <f>RIGHT(Table1[[#This Row],[Category and Sub-Category]],LEN(Table1[[#This Row],[Category and Sub-Category]])-FIND("/",Table1[[#This Row],[Category and Sub-Category]]))</f>
        <v>plays</v>
      </c>
      <c r="S3217" s="9">
        <f>(((Table1[[#This Row],[launched_at]]/60)/60)/24)+DATE(1970,1,1)+(-5/24)</f>
        <v>42219.456840277773</v>
      </c>
      <c r="T3217" s="9">
        <f>(((Table1[[#This Row],[deadline]]/60)/60)/24)+DATE(1970,1,1)+(-5/24)</f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1">
        <f>Table1[[#This Row],[pledged]]/Table1[[#This Row],[goal]]</f>
        <v>1.0004999999999999</v>
      </c>
      <c r="P3218">
        <f>ROUND(Table1[[#This Row],[pledged]]/Table1[[#This Row],[backers_count]],0)</f>
        <v>57</v>
      </c>
      <c r="Q3218" t="str">
        <f>LEFT(Table1[[#This Row],[Category and Sub-Category]],FIND("/",Table1[[#This Row],[Category and Sub-Category]])-1)</f>
        <v>theater</v>
      </c>
      <c r="R3218" t="str">
        <f>RIGHT(Table1[[#This Row],[Category and Sub-Category]],LEN(Table1[[#This Row],[Category and Sub-Category]])-FIND("/",Table1[[#This Row],[Category and Sub-Category]]))</f>
        <v>plays</v>
      </c>
      <c r="S3218" s="9">
        <f>(((Table1[[#This Row],[launched_at]]/60)/60)/24)+DATE(1970,1,1)+(-5/24)</f>
        <v>42165.254293981481</v>
      </c>
      <c r="T3218" s="9">
        <f>(((Table1[[#This Row],[deadline]]/60)/60)/24)+DATE(1970,1,1)+(-5/24)</f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1">
        <f>Table1[[#This Row],[pledged]]/Table1[[#This Row],[goal]]</f>
        <v>1.1602222222222223</v>
      </c>
      <c r="P3219">
        <f>ROUND(Table1[[#This Row],[pledged]]/Table1[[#This Row],[backers_count]],0)</f>
        <v>50</v>
      </c>
      <c r="Q3219" t="str">
        <f>LEFT(Table1[[#This Row],[Category and Sub-Category]],FIND("/",Table1[[#This Row],[Category and Sub-Category]])-1)</f>
        <v>theater</v>
      </c>
      <c r="R3219" t="str">
        <f>RIGHT(Table1[[#This Row],[Category and Sub-Category]],LEN(Table1[[#This Row],[Category and Sub-Category]])-FIND("/",Table1[[#This Row],[Category and Sub-Category]]))</f>
        <v>plays</v>
      </c>
      <c r="S3219" s="9">
        <f>(((Table1[[#This Row],[launched_at]]/60)/60)/24)+DATE(1970,1,1)+(-5/24)</f>
        <v>42648.337777777771</v>
      </c>
      <c r="T3219" s="9">
        <f>(((Table1[[#This Row],[deadline]]/60)/60)/24)+DATE(1970,1,1)+(-5/24)</f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1">
        <f>Table1[[#This Row],[pledged]]/Table1[[#This Row],[goal]]</f>
        <v>1.0209999999999999</v>
      </c>
      <c r="P3220">
        <f>ROUND(Table1[[#This Row],[pledged]]/Table1[[#This Row],[backers_count]],0)</f>
        <v>67</v>
      </c>
      <c r="Q3220" t="str">
        <f>LEFT(Table1[[#This Row],[Category and Sub-Category]],FIND("/",Table1[[#This Row],[Category and Sub-Category]])-1)</f>
        <v>theater</v>
      </c>
      <c r="R3220" t="str">
        <f>RIGHT(Table1[[#This Row],[Category and Sub-Category]],LEN(Table1[[#This Row],[Category and Sub-Category]])-FIND("/",Table1[[#This Row],[Category and Sub-Category]]))</f>
        <v>plays</v>
      </c>
      <c r="S3220" s="9">
        <f>(((Table1[[#This Row],[launched_at]]/60)/60)/24)+DATE(1970,1,1)+(-5/24)</f>
        <v>41970.793819444443</v>
      </c>
      <c r="T3220" s="9">
        <f>(((Table1[[#This Row],[deadline]]/60)/60)/24)+DATE(1970,1,1)+(-5/24)</f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1">
        <f>Table1[[#This Row],[pledged]]/Table1[[#This Row],[goal]]</f>
        <v>1.0011000000000001</v>
      </c>
      <c r="P3221">
        <f>ROUND(Table1[[#This Row],[pledged]]/Table1[[#This Row],[backers_count]],0)</f>
        <v>168</v>
      </c>
      <c r="Q3221" t="str">
        <f>LEFT(Table1[[#This Row],[Category and Sub-Category]],FIND("/",Table1[[#This Row],[Category and Sub-Category]])-1)</f>
        <v>theater</v>
      </c>
      <c r="R3221" t="str">
        <f>RIGHT(Table1[[#This Row],[Category and Sub-Category]],LEN(Table1[[#This Row],[Category and Sub-Category]])-FIND("/",Table1[[#This Row],[Category and Sub-Category]]))</f>
        <v>plays</v>
      </c>
      <c r="S3221" s="9">
        <f>(((Table1[[#This Row],[launched_at]]/60)/60)/24)+DATE(1970,1,1)+(-5/24)</f>
        <v>42050.77484953704</v>
      </c>
      <c r="T3221" s="9">
        <f>(((Table1[[#This Row],[deadline]]/60)/60)/24)+DATE(1970,1,1)+(-5/24)</f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>Table1[[#This Row],[pledged]]/Table1[[#This Row],[goal]]</f>
        <v>1.0084</v>
      </c>
      <c r="P3222">
        <f>ROUND(Table1[[#This Row],[pledged]]/Table1[[#This Row],[backers_count]],0)</f>
        <v>256</v>
      </c>
      <c r="Q3222" t="str">
        <f>LEFT(Table1[[#This Row],[Category and Sub-Category]],FIND("/",Table1[[#This Row],[Category and Sub-Category]])-1)</f>
        <v>theater</v>
      </c>
      <c r="R3222" t="str">
        <f>RIGHT(Table1[[#This Row],[Category and Sub-Category]],LEN(Table1[[#This Row],[Category and Sub-Category]])-FIND("/",Table1[[#This Row],[Category and Sub-Category]]))</f>
        <v>plays</v>
      </c>
      <c r="S3222" s="9">
        <f>(((Table1[[#This Row],[launched_at]]/60)/60)/24)+DATE(1970,1,1)+(-5/24)</f>
        <v>42772.625046296293</v>
      </c>
      <c r="T3222" s="9">
        <f>(((Table1[[#This Row],[deadline]]/60)/60)/24)+DATE(1970,1,1)+(-5/24)</f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1">
        <f>Table1[[#This Row],[pledged]]/Table1[[#This Row],[goal]]</f>
        <v>1.0342499999999999</v>
      </c>
      <c r="P3223">
        <f>ROUND(Table1[[#This Row],[pledged]]/Table1[[#This Row],[backers_count]],0)</f>
        <v>37</v>
      </c>
      <c r="Q3223" t="str">
        <f>LEFT(Table1[[#This Row],[Category and Sub-Category]],FIND("/",Table1[[#This Row],[Category and Sub-Category]])-1)</f>
        <v>theater</v>
      </c>
      <c r="R3223" t="str">
        <f>RIGHT(Table1[[#This Row],[Category and Sub-Category]],LEN(Table1[[#This Row],[Category and Sub-Category]])-FIND("/",Table1[[#This Row],[Category and Sub-Category]]))</f>
        <v>plays</v>
      </c>
      <c r="S3223" s="9">
        <f>(((Table1[[#This Row],[launched_at]]/60)/60)/24)+DATE(1970,1,1)+(-5/24)</f>
        <v>42155.488460648143</v>
      </c>
      <c r="T3223" s="9">
        <f>(((Table1[[#This Row],[deadline]]/60)/60)/24)+DATE(1970,1,1)+(-5/24)</f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1">
        <f>Table1[[#This Row],[pledged]]/Table1[[#This Row],[goal]]</f>
        <v>1.248</v>
      </c>
      <c r="P3224">
        <f>ROUND(Table1[[#This Row],[pledged]]/Table1[[#This Row],[backers_count]],0)</f>
        <v>37</v>
      </c>
      <c r="Q3224" t="str">
        <f>LEFT(Table1[[#This Row],[Category and Sub-Category]],FIND("/",Table1[[#This Row],[Category and Sub-Category]])-1)</f>
        <v>theater</v>
      </c>
      <c r="R3224" t="str">
        <f>RIGHT(Table1[[#This Row],[Category and Sub-Category]],LEN(Table1[[#This Row],[Category and Sub-Category]])-FIND("/",Table1[[#This Row],[Category and Sub-Category]]))</f>
        <v>plays</v>
      </c>
      <c r="S3224" s="9">
        <f>(((Table1[[#This Row],[launched_at]]/60)/60)/24)+DATE(1970,1,1)+(-5/24)</f>
        <v>42270.373807870368</v>
      </c>
      <c r="T3224" s="9">
        <f>(((Table1[[#This Row],[deadline]]/60)/60)/24)+DATE(1970,1,1)+(-5/24)</f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1">
        <f>Table1[[#This Row],[pledged]]/Table1[[#This Row],[goal]]</f>
        <v>1.0951612903225807</v>
      </c>
      <c r="P3225">
        <f>ROUND(Table1[[#This Row],[pledged]]/Table1[[#This Row],[backers_count]],0)</f>
        <v>46</v>
      </c>
      <c r="Q3225" t="str">
        <f>LEFT(Table1[[#This Row],[Category and Sub-Category]],FIND("/",Table1[[#This Row],[Category and Sub-Category]])-1)</f>
        <v>theater</v>
      </c>
      <c r="R3225" t="str">
        <f>RIGHT(Table1[[#This Row],[Category and Sub-Category]],LEN(Table1[[#This Row],[Category and Sub-Category]])-FIND("/",Table1[[#This Row],[Category and Sub-Category]]))</f>
        <v>plays</v>
      </c>
      <c r="S3225" s="9">
        <f>(((Table1[[#This Row],[launched_at]]/60)/60)/24)+DATE(1970,1,1)+(-5/24)</f>
        <v>42206.62703703704</v>
      </c>
      <c r="T3225" s="9">
        <f>(((Table1[[#This Row],[deadline]]/60)/60)/24)+DATE(1970,1,1)+(-5/24)</f>
        <v>42236.62703703704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1">
        <f>Table1[[#This Row],[pledged]]/Table1[[#This Row],[goal]]</f>
        <v>1.0203333333333333</v>
      </c>
      <c r="P3226">
        <f>ROUND(Table1[[#This Row],[pledged]]/Table1[[#This Row],[backers_count]],0)</f>
        <v>142</v>
      </c>
      <c r="Q3226" t="str">
        <f>LEFT(Table1[[#This Row],[Category and Sub-Category]],FIND("/",Table1[[#This Row],[Category and Sub-Category]])-1)</f>
        <v>theater</v>
      </c>
      <c r="R3226" t="str">
        <f>RIGHT(Table1[[#This Row],[Category and Sub-Category]],LEN(Table1[[#This Row],[Category and Sub-Category]])-FIND("/",Table1[[#This Row],[Category and Sub-Category]]))</f>
        <v>plays</v>
      </c>
      <c r="S3226" s="9">
        <f>(((Table1[[#This Row],[launched_at]]/60)/60)/24)+DATE(1970,1,1)+(-5/24)</f>
        <v>42697.642511574071</v>
      </c>
      <c r="T3226" s="9">
        <f>(((Table1[[#This Row],[deadline]]/60)/60)/24)+DATE(1970,1,1)+(-5/24)</f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1">
        <f>Table1[[#This Row],[pledged]]/Table1[[#This Row],[goal]]</f>
        <v>1.0235000000000001</v>
      </c>
      <c r="P3227">
        <f>ROUND(Table1[[#This Row],[pledged]]/Table1[[#This Row],[backers_count]],0)</f>
        <v>52</v>
      </c>
      <c r="Q3227" t="str">
        <f>LEFT(Table1[[#This Row],[Category and Sub-Category]],FIND("/",Table1[[#This Row],[Category and Sub-Category]])-1)</f>
        <v>theater</v>
      </c>
      <c r="R3227" t="str">
        <f>RIGHT(Table1[[#This Row],[Category and Sub-Category]],LEN(Table1[[#This Row],[Category and Sub-Category]])-FIND("/",Table1[[#This Row],[Category and Sub-Category]]))</f>
        <v>plays</v>
      </c>
      <c r="S3227" s="9">
        <f>(((Table1[[#This Row],[launched_at]]/60)/60)/24)+DATE(1970,1,1)+(-5/24)</f>
        <v>42503.351134259261</v>
      </c>
      <c r="T3227" s="9">
        <f>(((Table1[[#This Row],[deadline]]/60)/60)/24)+DATE(1970,1,1)+(-5/24)</f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1">
        <f>Table1[[#This Row],[pledged]]/Table1[[#This Row],[goal]]</f>
        <v>1.0416666666666667</v>
      </c>
      <c r="P3228">
        <f>ROUND(Table1[[#This Row],[pledged]]/Table1[[#This Row],[backers_count]],0)</f>
        <v>60</v>
      </c>
      <c r="Q3228" t="str">
        <f>LEFT(Table1[[#This Row],[Category and Sub-Category]],FIND("/",Table1[[#This Row],[Category and Sub-Category]])-1)</f>
        <v>theater</v>
      </c>
      <c r="R3228" t="str">
        <f>RIGHT(Table1[[#This Row],[Category and Sub-Category]],LEN(Table1[[#This Row],[Category and Sub-Category]])-FIND("/",Table1[[#This Row],[Category and Sub-Category]]))</f>
        <v>plays</v>
      </c>
      <c r="S3228" s="9">
        <f>(((Table1[[#This Row],[launched_at]]/60)/60)/24)+DATE(1970,1,1)+(-5/24)</f>
        <v>42277.375138888885</v>
      </c>
      <c r="T3228" s="9">
        <f>(((Table1[[#This Row],[deadline]]/60)/60)/24)+DATE(1970,1,1)+(-5/24)</f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1">
        <f>Table1[[#This Row],[pledged]]/Table1[[#This Row],[goal]]</f>
        <v>1.25</v>
      </c>
      <c r="P3229">
        <f>ROUND(Table1[[#This Row],[pledged]]/Table1[[#This Row],[backers_count]],0)</f>
        <v>50</v>
      </c>
      <c r="Q3229" t="str">
        <f>LEFT(Table1[[#This Row],[Category and Sub-Category]],FIND("/",Table1[[#This Row],[Category and Sub-Category]])-1)</f>
        <v>theater</v>
      </c>
      <c r="R3229" t="str">
        <f>RIGHT(Table1[[#This Row],[Category and Sub-Category]],LEN(Table1[[#This Row],[Category and Sub-Category]])-FIND("/",Table1[[#This Row],[Category and Sub-Category]]))</f>
        <v>plays</v>
      </c>
      <c r="S3229" s="9">
        <f>(((Table1[[#This Row],[launched_at]]/60)/60)/24)+DATE(1970,1,1)+(-5/24)</f>
        <v>42722.674027777779</v>
      </c>
      <c r="T3229" s="9">
        <f>(((Table1[[#This Row],[deadline]]/60)/60)/24)+DATE(1970,1,1)+(-5/24)</f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1">
        <f>Table1[[#This Row],[pledged]]/Table1[[#This Row],[goal]]</f>
        <v>1.0234285714285714</v>
      </c>
      <c r="P3230">
        <f>ROUND(Table1[[#This Row],[pledged]]/Table1[[#This Row],[backers_count]],0)</f>
        <v>194</v>
      </c>
      <c r="Q3230" t="str">
        <f>LEFT(Table1[[#This Row],[Category and Sub-Category]],FIND("/",Table1[[#This Row],[Category and Sub-Category]])-1)</f>
        <v>theater</v>
      </c>
      <c r="R3230" t="str">
        <f>RIGHT(Table1[[#This Row],[Category and Sub-Category]],LEN(Table1[[#This Row],[Category and Sub-Category]])-FIND("/",Table1[[#This Row],[Category and Sub-Category]]))</f>
        <v>plays</v>
      </c>
      <c r="S3230" s="9">
        <f>(((Table1[[#This Row],[launched_at]]/60)/60)/24)+DATE(1970,1,1)+(-5/24)</f>
        <v>42323.500972222224</v>
      </c>
      <c r="T3230" s="9">
        <f>(((Table1[[#This Row],[deadline]]/60)/60)/24)+DATE(1970,1,1)+(-5/24)</f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1">
        <f>Table1[[#This Row],[pledged]]/Table1[[#This Row],[goal]]</f>
        <v>1.0786500000000001</v>
      </c>
      <c r="P3231">
        <f>ROUND(Table1[[#This Row],[pledged]]/Table1[[#This Row],[backers_count]],0)</f>
        <v>107</v>
      </c>
      <c r="Q3231" t="str">
        <f>LEFT(Table1[[#This Row],[Category and Sub-Category]],FIND("/",Table1[[#This Row],[Category and Sub-Category]])-1)</f>
        <v>theater</v>
      </c>
      <c r="R3231" t="str">
        <f>RIGHT(Table1[[#This Row],[Category and Sub-Category]],LEN(Table1[[#This Row],[Category and Sub-Category]])-FIND("/",Table1[[#This Row],[Category and Sub-Category]]))</f>
        <v>plays</v>
      </c>
      <c r="S3231" s="9">
        <f>(((Table1[[#This Row],[launched_at]]/60)/60)/24)+DATE(1970,1,1)+(-5/24)</f>
        <v>41933.083310185182</v>
      </c>
      <c r="T3231" s="9">
        <f>(((Table1[[#This Row],[deadline]]/60)/60)/24)+DATE(1970,1,1)+(-5/24)</f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1">
        <f>Table1[[#This Row],[pledged]]/Table1[[#This Row],[goal]]</f>
        <v>1.0988461538461538</v>
      </c>
      <c r="P3232">
        <f>ROUND(Table1[[#This Row],[pledged]]/Table1[[#This Row],[backers_count]],0)</f>
        <v>77</v>
      </c>
      <c r="Q3232" t="str">
        <f>LEFT(Table1[[#This Row],[Category and Sub-Category]],FIND("/",Table1[[#This Row],[Category and Sub-Category]])-1)</f>
        <v>theater</v>
      </c>
      <c r="R3232" t="str">
        <f>RIGHT(Table1[[#This Row],[Category and Sub-Category]],LEN(Table1[[#This Row],[Category and Sub-Category]])-FIND("/",Table1[[#This Row],[Category and Sub-Category]]))</f>
        <v>plays</v>
      </c>
      <c r="S3232" s="9">
        <f>(((Table1[[#This Row],[launched_at]]/60)/60)/24)+DATE(1970,1,1)+(-5/24)</f>
        <v>41897.959791666668</v>
      </c>
      <c r="T3232" s="9">
        <f>(((Table1[[#This Row],[deadline]]/60)/60)/24)+DATE(1970,1,1)+(-5/24)</f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1">
        <f>Table1[[#This Row],[pledged]]/Table1[[#This Row],[goal]]</f>
        <v>1.61</v>
      </c>
      <c r="P3233">
        <f>ROUND(Table1[[#This Row],[pledged]]/Table1[[#This Row],[backers_count]],0)</f>
        <v>58</v>
      </c>
      <c r="Q3233" t="str">
        <f>LEFT(Table1[[#This Row],[Category and Sub-Category]],FIND("/",Table1[[#This Row],[Category and Sub-Category]])-1)</f>
        <v>theater</v>
      </c>
      <c r="R3233" t="str">
        <f>RIGHT(Table1[[#This Row],[Category and Sub-Category]],LEN(Table1[[#This Row],[Category and Sub-Category]])-FIND("/",Table1[[#This Row],[Category and Sub-Category]]))</f>
        <v>plays</v>
      </c>
      <c r="S3233" s="9">
        <f>(((Table1[[#This Row],[launched_at]]/60)/60)/24)+DATE(1970,1,1)+(-5/24)</f>
        <v>42446.735497685186</v>
      </c>
      <c r="T3233" s="9">
        <f>(((Table1[[#This Row],[deadline]]/60)/60)/24)+DATE(1970,1,1)+(-5/24)</f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1">
        <f>Table1[[#This Row],[pledged]]/Table1[[#This Row],[goal]]</f>
        <v>1.3120000000000001</v>
      </c>
      <c r="P3234">
        <f>ROUND(Table1[[#This Row],[pledged]]/Table1[[#This Row],[backers_count]],0)</f>
        <v>50</v>
      </c>
      <c r="Q3234" t="str">
        <f>LEFT(Table1[[#This Row],[Category and Sub-Category]],FIND("/",Table1[[#This Row],[Category and Sub-Category]])-1)</f>
        <v>theater</v>
      </c>
      <c r="R3234" t="str">
        <f>RIGHT(Table1[[#This Row],[Category and Sub-Category]],LEN(Table1[[#This Row],[Category and Sub-Category]])-FIND("/",Table1[[#This Row],[Category and Sub-Category]]))</f>
        <v>plays</v>
      </c>
      <c r="S3234" s="9">
        <f>(((Table1[[#This Row],[launched_at]]/60)/60)/24)+DATE(1970,1,1)+(-5/24)</f>
        <v>42463.605520833335</v>
      </c>
      <c r="T3234" s="9">
        <f>(((Table1[[#This Row],[deadline]]/60)/60)/24)+DATE(1970,1,1)+(-5/24)</f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1">
        <f>Table1[[#This Row],[pledged]]/Table1[[#This Row],[goal]]</f>
        <v>1.1879999999999999</v>
      </c>
      <c r="P3235">
        <f>ROUND(Table1[[#This Row],[pledged]]/Table1[[#This Row],[backers_count]],0)</f>
        <v>97</v>
      </c>
      <c r="Q3235" t="str">
        <f>LEFT(Table1[[#This Row],[Category and Sub-Category]],FIND("/",Table1[[#This Row],[Category and Sub-Category]])-1)</f>
        <v>theater</v>
      </c>
      <c r="R3235" t="str">
        <f>RIGHT(Table1[[#This Row],[Category and Sub-Category]],LEN(Table1[[#This Row],[Category and Sub-Category]])-FIND("/",Table1[[#This Row],[Category and Sub-Category]]))</f>
        <v>plays</v>
      </c>
      <c r="S3235" s="9">
        <f>(((Table1[[#This Row],[launched_at]]/60)/60)/24)+DATE(1970,1,1)+(-5/24)</f>
        <v>42766.596701388888</v>
      </c>
      <c r="T3235" s="9">
        <f>(((Table1[[#This Row],[deadline]]/60)/60)/24)+DATE(1970,1,1)+(-5/24)</f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1">
        <f>Table1[[#This Row],[pledged]]/Table1[[#This Row],[goal]]</f>
        <v>1.0039275000000001</v>
      </c>
      <c r="P3236">
        <f>ROUND(Table1[[#This Row],[pledged]]/Table1[[#This Row],[backers_count]],0)</f>
        <v>35</v>
      </c>
      <c r="Q3236" t="str">
        <f>LEFT(Table1[[#This Row],[Category and Sub-Category]],FIND("/",Table1[[#This Row],[Category and Sub-Category]])-1)</f>
        <v>theater</v>
      </c>
      <c r="R3236" t="str">
        <f>RIGHT(Table1[[#This Row],[Category and Sub-Category]],LEN(Table1[[#This Row],[Category and Sub-Category]])-FIND("/",Table1[[#This Row],[Category and Sub-Category]]))</f>
        <v>plays</v>
      </c>
      <c r="S3236" s="9">
        <f>(((Table1[[#This Row],[launched_at]]/60)/60)/24)+DATE(1970,1,1)+(-5/24)</f>
        <v>42734.581111111103</v>
      </c>
      <c r="T3236" s="9">
        <f>(((Table1[[#This Row],[deadline]]/60)/60)/24)+DATE(1970,1,1)+(-5/24)</f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1">
        <f>Table1[[#This Row],[pledged]]/Table1[[#This Row],[goal]]</f>
        <v>1.0320666666666667</v>
      </c>
      <c r="P3237">
        <f>ROUND(Table1[[#This Row],[pledged]]/Table1[[#This Row],[backers_count]],0)</f>
        <v>86</v>
      </c>
      <c r="Q3237" t="str">
        <f>LEFT(Table1[[#This Row],[Category and Sub-Category]],FIND("/",Table1[[#This Row],[Category and Sub-Category]])-1)</f>
        <v>theater</v>
      </c>
      <c r="R3237" t="str">
        <f>RIGHT(Table1[[#This Row],[Category and Sub-Category]],LEN(Table1[[#This Row],[Category and Sub-Category]])-FIND("/",Table1[[#This Row],[Category and Sub-Category]]))</f>
        <v>plays</v>
      </c>
      <c r="S3237" s="9">
        <f>(((Table1[[#This Row],[launched_at]]/60)/60)/24)+DATE(1970,1,1)+(-5/24)</f>
        <v>42522.139479166661</v>
      </c>
      <c r="T3237" s="9">
        <f>(((Table1[[#This Row],[deadline]]/60)/60)/24)+DATE(1970,1,1)+(-5/24)</f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1">
        <f>Table1[[#This Row],[pledged]]/Table1[[#This Row],[goal]]</f>
        <v>1.006</v>
      </c>
      <c r="P3238">
        <f>ROUND(Table1[[#This Row],[pledged]]/Table1[[#This Row],[backers_count]],0)</f>
        <v>183</v>
      </c>
      <c r="Q3238" t="str">
        <f>LEFT(Table1[[#This Row],[Category and Sub-Category]],FIND("/",Table1[[#This Row],[Category and Sub-Category]])-1)</f>
        <v>theater</v>
      </c>
      <c r="R3238" t="str">
        <f>RIGHT(Table1[[#This Row],[Category and Sub-Category]],LEN(Table1[[#This Row],[Category and Sub-Category]])-FIND("/",Table1[[#This Row],[Category and Sub-Category]]))</f>
        <v>plays</v>
      </c>
      <c r="S3238" s="9">
        <f>(((Table1[[#This Row],[launched_at]]/60)/60)/24)+DATE(1970,1,1)+(-5/24)</f>
        <v>42702.708715277775</v>
      </c>
      <c r="T3238" s="9">
        <f>(((Table1[[#This Row],[deadline]]/60)/60)/24)+DATE(1970,1,1)+(-5/24)</f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>Table1[[#This Row],[pledged]]/Table1[[#This Row],[goal]]</f>
        <v>1.0078754285714286</v>
      </c>
      <c r="P3239">
        <f>ROUND(Table1[[#This Row],[pledged]]/Table1[[#This Row],[backers_count]],0)</f>
        <v>131</v>
      </c>
      <c r="Q3239" t="str">
        <f>LEFT(Table1[[#This Row],[Category and Sub-Category]],FIND("/",Table1[[#This Row],[Category and Sub-Category]])-1)</f>
        <v>theater</v>
      </c>
      <c r="R3239" t="str">
        <f>RIGHT(Table1[[#This Row],[Category and Sub-Category]],LEN(Table1[[#This Row],[Category and Sub-Category]])-FIND("/",Table1[[#This Row],[Category and Sub-Category]]))</f>
        <v>plays</v>
      </c>
      <c r="S3239" s="9">
        <f>(((Table1[[#This Row],[launched_at]]/60)/60)/24)+DATE(1970,1,1)+(-5/24)</f>
        <v>42252.266018518516</v>
      </c>
      <c r="T3239" s="9">
        <f>(((Table1[[#This Row],[deadline]]/60)/60)/24)+DATE(1970,1,1)+(-5/24)</f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1">
        <f>Table1[[#This Row],[pledged]]/Table1[[#This Row],[goal]]</f>
        <v>1.1232142857142857</v>
      </c>
      <c r="P3240">
        <f>ROUND(Table1[[#This Row],[pledged]]/Table1[[#This Row],[backers_count]],0)</f>
        <v>40</v>
      </c>
      <c r="Q3240" t="str">
        <f>LEFT(Table1[[#This Row],[Category and Sub-Category]],FIND("/",Table1[[#This Row],[Category and Sub-Category]])-1)</f>
        <v>theater</v>
      </c>
      <c r="R3240" t="str">
        <f>RIGHT(Table1[[#This Row],[Category and Sub-Category]],LEN(Table1[[#This Row],[Category and Sub-Category]])-FIND("/",Table1[[#This Row],[Category and Sub-Category]]))</f>
        <v>plays</v>
      </c>
      <c r="S3240" s="9">
        <f>(((Table1[[#This Row],[launched_at]]/60)/60)/24)+DATE(1970,1,1)+(-5/24)</f>
        <v>42156.302060185182</v>
      </c>
      <c r="T3240" s="9">
        <f>(((Table1[[#This Row],[deadline]]/60)/60)/24)+DATE(1970,1,1)+(-5/24)</f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1">
        <f>Table1[[#This Row],[pledged]]/Table1[[#This Row],[goal]]</f>
        <v>1.0591914022517912</v>
      </c>
      <c r="P3241">
        <f>ROUND(Table1[[#This Row],[pledged]]/Table1[[#This Row],[backers_count]],0)</f>
        <v>60</v>
      </c>
      <c r="Q3241" t="str">
        <f>LEFT(Table1[[#This Row],[Category and Sub-Category]],FIND("/",Table1[[#This Row],[Category and Sub-Category]])-1)</f>
        <v>theater</v>
      </c>
      <c r="R3241" t="str">
        <f>RIGHT(Table1[[#This Row],[Category and Sub-Category]],LEN(Table1[[#This Row],[Category and Sub-Category]])-FIND("/",Table1[[#This Row],[Category and Sub-Category]]))</f>
        <v>plays</v>
      </c>
      <c r="S3241" s="9">
        <f>(((Table1[[#This Row],[launched_at]]/60)/60)/24)+DATE(1970,1,1)+(-5/24)</f>
        <v>42277.880706018514</v>
      </c>
      <c r="T3241" s="9">
        <f>(((Table1[[#This Row],[deadline]]/60)/60)/24)+DATE(1970,1,1)+(-5/24)</f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1">
        <f>Table1[[#This Row],[pledged]]/Table1[[#This Row],[goal]]</f>
        <v>1.0056666666666667</v>
      </c>
      <c r="P3242">
        <f>ROUND(Table1[[#This Row],[pledged]]/Table1[[#This Row],[backers_count]],0)</f>
        <v>89</v>
      </c>
      <c r="Q3242" t="str">
        <f>LEFT(Table1[[#This Row],[Category and Sub-Category]],FIND("/",Table1[[#This Row],[Category and Sub-Category]])-1)</f>
        <v>theater</v>
      </c>
      <c r="R3242" t="str">
        <f>RIGHT(Table1[[#This Row],[Category and Sub-Category]],LEN(Table1[[#This Row],[Category and Sub-Category]])-FIND("/",Table1[[#This Row],[Category and Sub-Category]]))</f>
        <v>plays</v>
      </c>
      <c r="S3242" s="9">
        <f>(((Table1[[#This Row],[launched_at]]/60)/60)/24)+DATE(1970,1,1)+(-5/24)</f>
        <v>42754.485509259255</v>
      </c>
      <c r="T3242" s="9">
        <f>(((Table1[[#This Row],[deadline]]/60)/60)/24)+DATE(1970,1,1)+(-5/24)</f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1">
        <f>Table1[[#This Row],[pledged]]/Table1[[#This Row],[goal]]</f>
        <v>1.1530588235294117</v>
      </c>
      <c r="P3243">
        <f>ROUND(Table1[[#This Row],[pledged]]/Table1[[#This Row],[backers_count]],0)</f>
        <v>59</v>
      </c>
      <c r="Q3243" t="str">
        <f>LEFT(Table1[[#This Row],[Category and Sub-Category]],FIND("/",Table1[[#This Row],[Category and Sub-Category]])-1)</f>
        <v>theater</v>
      </c>
      <c r="R3243" t="str">
        <f>RIGHT(Table1[[#This Row],[Category and Sub-Category]],LEN(Table1[[#This Row],[Category and Sub-Category]])-FIND("/",Table1[[#This Row],[Category and Sub-Category]]))</f>
        <v>plays</v>
      </c>
      <c r="S3243" s="9">
        <f>(((Table1[[#This Row],[launched_at]]/60)/60)/24)+DATE(1970,1,1)+(-5/24)</f>
        <v>41893.116550925923</v>
      </c>
      <c r="T3243" s="9">
        <f>(((Table1[[#This Row],[deadline]]/60)/60)/24)+DATE(1970,1,1)+(-5/24)</f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1">
        <f>Table1[[#This Row],[pledged]]/Table1[[#This Row],[goal]]</f>
        <v>1.273042</v>
      </c>
      <c r="P3244">
        <f>ROUND(Table1[[#This Row],[pledged]]/Table1[[#This Row],[backers_count]],0)</f>
        <v>70</v>
      </c>
      <c r="Q3244" t="str">
        <f>LEFT(Table1[[#This Row],[Category and Sub-Category]],FIND("/",Table1[[#This Row],[Category and Sub-Category]])-1)</f>
        <v>theater</v>
      </c>
      <c r="R3244" t="str">
        <f>RIGHT(Table1[[#This Row],[Category and Sub-Category]],LEN(Table1[[#This Row],[Category and Sub-Category]])-FIND("/",Table1[[#This Row],[Category and Sub-Category]]))</f>
        <v>plays</v>
      </c>
      <c r="S3244" s="9">
        <f>(((Table1[[#This Row],[launched_at]]/60)/60)/24)+DATE(1970,1,1)+(-5/24)</f>
        <v>41871.547361111108</v>
      </c>
      <c r="T3244" s="9">
        <f>(((Table1[[#This Row],[deadline]]/60)/60)/24)+DATE(1970,1,1)+(-5/24)</f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1">
        <f>Table1[[#This Row],[pledged]]/Table1[[#This Row],[goal]]</f>
        <v>1.028375</v>
      </c>
      <c r="P3245">
        <f>ROUND(Table1[[#This Row],[pledged]]/Table1[[#This Row],[backers_count]],0)</f>
        <v>116</v>
      </c>
      <c r="Q3245" t="str">
        <f>LEFT(Table1[[#This Row],[Category and Sub-Category]],FIND("/",Table1[[#This Row],[Category and Sub-Category]])-1)</f>
        <v>theater</v>
      </c>
      <c r="R3245" t="str">
        <f>RIGHT(Table1[[#This Row],[Category and Sub-Category]],LEN(Table1[[#This Row],[Category and Sub-Category]])-FIND("/",Table1[[#This Row],[Category and Sub-Category]]))</f>
        <v>plays</v>
      </c>
      <c r="S3245" s="9">
        <f>(((Table1[[#This Row],[launched_at]]/60)/60)/24)+DATE(1970,1,1)+(-5/24)</f>
        <v>42261.888449074067</v>
      </c>
      <c r="T3245" s="9">
        <f>(((Table1[[#This Row],[deadline]]/60)/60)/24)+DATE(1970,1,1)+(-5/24)</f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1">
        <f>Table1[[#This Row],[pledged]]/Table1[[#This Row],[goal]]</f>
        <v>1.0293749999999999</v>
      </c>
      <c r="P3246">
        <f>ROUND(Table1[[#This Row],[pledged]]/Table1[[#This Row],[backers_count]],0)</f>
        <v>24</v>
      </c>
      <c r="Q3246" t="str">
        <f>LEFT(Table1[[#This Row],[Category and Sub-Category]],FIND("/",Table1[[#This Row],[Category and Sub-Category]])-1)</f>
        <v>theater</v>
      </c>
      <c r="R3246" t="str">
        <f>RIGHT(Table1[[#This Row],[Category and Sub-Category]],LEN(Table1[[#This Row],[Category and Sub-Category]])-FIND("/",Table1[[#This Row],[Category and Sub-Category]]))</f>
        <v>plays</v>
      </c>
      <c r="S3246" s="9">
        <f>(((Table1[[#This Row],[launched_at]]/60)/60)/24)+DATE(1970,1,1)+(-5/24)</f>
        <v>42675.485902777778</v>
      </c>
      <c r="T3246" s="9">
        <f>(((Table1[[#This Row],[deadline]]/60)/60)/24)+DATE(1970,1,1)+(-5/24)</f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1">
        <f>Table1[[#This Row],[pledged]]/Table1[[#This Row],[goal]]</f>
        <v>1.043047619047619</v>
      </c>
      <c r="P3247">
        <f>ROUND(Table1[[#This Row],[pledged]]/Table1[[#This Row],[backers_count]],0)</f>
        <v>81</v>
      </c>
      <c r="Q3247" t="str">
        <f>LEFT(Table1[[#This Row],[Category and Sub-Category]],FIND("/",Table1[[#This Row],[Category and Sub-Category]])-1)</f>
        <v>theater</v>
      </c>
      <c r="R3247" t="str">
        <f>RIGHT(Table1[[#This Row],[Category and Sub-Category]],LEN(Table1[[#This Row],[Category and Sub-Category]])-FIND("/",Table1[[#This Row],[Category and Sub-Category]]))</f>
        <v>plays</v>
      </c>
      <c r="S3247" s="9">
        <f>(((Table1[[#This Row],[launched_at]]/60)/60)/24)+DATE(1970,1,1)+(-5/24)</f>
        <v>42135.391874999994</v>
      </c>
      <c r="T3247" s="9">
        <f>(((Table1[[#This Row],[deadline]]/60)/60)/24)+DATE(1970,1,1)+(-5/24)</f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1">
        <f>Table1[[#This Row],[pledged]]/Table1[[#This Row],[goal]]</f>
        <v>1.1122000000000001</v>
      </c>
      <c r="P3248">
        <f>ROUND(Table1[[#This Row],[pledged]]/Table1[[#This Row],[backers_count]],0)</f>
        <v>58</v>
      </c>
      <c r="Q3248" t="str">
        <f>LEFT(Table1[[#This Row],[Category and Sub-Category]],FIND("/",Table1[[#This Row],[Category and Sub-Category]])-1)</f>
        <v>theater</v>
      </c>
      <c r="R3248" t="str">
        <f>RIGHT(Table1[[#This Row],[Category and Sub-Category]],LEN(Table1[[#This Row],[Category and Sub-Category]])-FIND("/",Table1[[#This Row],[Category and Sub-Category]]))</f>
        <v>plays</v>
      </c>
      <c r="S3248" s="9">
        <f>(((Table1[[#This Row],[launched_at]]/60)/60)/24)+DATE(1970,1,1)+(-5/24)</f>
        <v>42230.263888888883</v>
      </c>
      <c r="T3248" s="9">
        <f>(((Table1[[#This Row],[deadline]]/60)/60)/24)+DATE(1970,1,1)+(-5/24)</f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1">
        <f>Table1[[#This Row],[pledged]]/Table1[[#This Row],[goal]]</f>
        <v>1.0586</v>
      </c>
      <c r="P3249">
        <f>ROUND(Table1[[#This Row],[pledged]]/Table1[[#This Row],[backers_count]],0)</f>
        <v>46</v>
      </c>
      <c r="Q3249" t="str">
        <f>LEFT(Table1[[#This Row],[Category and Sub-Category]],FIND("/",Table1[[#This Row],[Category and Sub-Category]])-1)</f>
        <v>theater</v>
      </c>
      <c r="R3249" t="str">
        <f>RIGHT(Table1[[#This Row],[Category and Sub-Category]],LEN(Table1[[#This Row],[Category and Sub-Category]])-FIND("/",Table1[[#This Row],[Category and Sub-Category]]))</f>
        <v>plays</v>
      </c>
      <c r="S3249" s="9">
        <f>(((Table1[[#This Row],[launched_at]]/60)/60)/24)+DATE(1970,1,1)+(-5/24)</f>
        <v>42167.22583333333</v>
      </c>
      <c r="T3249" s="9">
        <f>(((Table1[[#This Row],[deadline]]/60)/60)/24)+DATE(1970,1,1)+(-5/24)</f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>Table1[[#This Row],[pledged]]/Table1[[#This Row],[goal]]</f>
        <v>1.0079166666666666</v>
      </c>
      <c r="P3250">
        <f>ROUND(Table1[[#This Row],[pledged]]/Table1[[#This Row],[backers_count]],0)</f>
        <v>60</v>
      </c>
      <c r="Q3250" t="str">
        <f>LEFT(Table1[[#This Row],[Category and Sub-Category]],FIND("/",Table1[[#This Row],[Category and Sub-Category]])-1)</f>
        <v>theater</v>
      </c>
      <c r="R3250" t="str">
        <f>RIGHT(Table1[[#This Row],[Category and Sub-Category]],LEN(Table1[[#This Row],[Category and Sub-Category]])-FIND("/",Table1[[#This Row],[Category and Sub-Category]]))</f>
        <v>plays</v>
      </c>
      <c r="S3250" s="9">
        <f>(((Table1[[#This Row],[launched_at]]/60)/60)/24)+DATE(1970,1,1)+(-5/24)</f>
        <v>42068.68005787037</v>
      </c>
      <c r="T3250" s="9">
        <f>(((Table1[[#This Row],[deadline]]/60)/60)/24)+DATE(1970,1,1)+(-5/24)</f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1">
        <f>Table1[[#This Row],[pledged]]/Table1[[#This Row],[goal]]</f>
        <v>1.0492727272727274</v>
      </c>
      <c r="P3251">
        <f>ROUND(Table1[[#This Row],[pledged]]/Table1[[#This Row],[backers_count]],0)</f>
        <v>66</v>
      </c>
      <c r="Q3251" t="str">
        <f>LEFT(Table1[[#This Row],[Category and Sub-Category]],FIND("/",Table1[[#This Row],[Category and Sub-Category]])-1)</f>
        <v>theater</v>
      </c>
      <c r="R3251" t="str">
        <f>RIGHT(Table1[[#This Row],[Category and Sub-Category]],LEN(Table1[[#This Row],[Category and Sub-Category]])-FIND("/",Table1[[#This Row],[Category and Sub-Category]]))</f>
        <v>plays</v>
      </c>
      <c r="S3251" s="9">
        <f>(((Table1[[#This Row],[launched_at]]/60)/60)/24)+DATE(1970,1,1)+(-5/24)</f>
        <v>42145.538356481477</v>
      </c>
      <c r="T3251" s="9">
        <f>(((Table1[[#This Row],[deadline]]/60)/60)/24)+DATE(1970,1,1)+(-5/24)</f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>Table1[[#This Row],[pledged]]/Table1[[#This Row],[goal]]</f>
        <v>1.01552</v>
      </c>
      <c r="P3252">
        <f>ROUND(Table1[[#This Row],[pledged]]/Table1[[#This Row],[backers_count]],0)</f>
        <v>119</v>
      </c>
      <c r="Q3252" t="str">
        <f>LEFT(Table1[[#This Row],[Category and Sub-Category]],FIND("/",Table1[[#This Row],[Category and Sub-Category]])-1)</f>
        <v>theater</v>
      </c>
      <c r="R3252" t="str">
        <f>RIGHT(Table1[[#This Row],[Category and Sub-Category]],LEN(Table1[[#This Row],[Category and Sub-Category]])-FIND("/",Table1[[#This Row],[Category and Sub-Category]]))</f>
        <v>plays</v>
      </c>
      <c r="S3252" s="9">
        <f>(((Table1[[#This Row],[launched_at]]/60)/60)/24)+DATE(1970,1,1)+(-5/24)</f>
        <v>41918.533842592587</v>
      </c>
      <c r="T3252" s="9">
        <f>(((Table1[[#This Row],[deadline]]/60)/60)/24)+DATE(1970,1,1)+(-5/24)</f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1">
        <f>Table1[[#This Row],[pledged]]/Table1[[#This Row],[goal]]</f>
        <v>1.1073333333333333</v>
      </c>
      <c r="P3253">
        <f>ROUND(Table1[[#This Row],[pledged]]/Table1[[#This Row],[backers_count]],0)</f>
        <v>83</v>
      </c>
      <c r="Q3253" t="str">
        <f>LEFT(Table1[[#This Row],[Category and Sub-Category]],FIND("/",Table1[[#This Row],[Category and Sub-Category]])-1)</f>
        <v>theater</v>
      </c>
      <c r="R3253" t="str">
        <f>RIGHT(Table1[[#This Row],[Category and Sub-Category]],LEN(Table1[[#This Row],[Category and Sub-Category]])-FIND("/",Table1[[#This Row],[Category and Sub-Category]]))</f>
        <v>plays</v>
      </c>
      <c r="S3253" s="9">
        <f>(((Table1[[#This Row],[launched_at]]/60)/60)/24)+DATE(1970,1,1)+(-5/24)</f>
        <v>42146.52275462963</v>
      </c>
      <c r="T3253" s="9">
        <f>(((Table1[[#This Row],[deadline]]/60)/60)/24)+DATE(1970,1,1)+(-5/24)</f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1">
        <f>Table1[[#This Row],[pledged]]/Table1[[#This Row],[goal]]</f>
        <v>1.2782222222222221</v>
      </c>
      <c r="P3254">
        <f>ROUND(Table1[[#This Row],[pledged]]/Table1[[#This Row],[backers_count]],0)</f>
        <v>58</v>
      </c>
      <c r="Q3254" t="str">
        <f>LEFT(Table1[[#This Row],[Category and Sub-Category]],FIND("/",Table1[[#This Row],[Category and Sub-Category]])-1)</f>
        <v>theater</v>
      </c>
      <c r="R3254" t="str">
        <f>RIGHT(Table1[[#This Row],[Category and Sub-Category]],LEN(Table1[[#This Row],[Category and Sub-Category]])-FIND("/",Table1[[#This Row],[Category and Sub-Category]]))</f>
        <v>plays</v>
      </c>
      <c r="S3254" s="9">
        <f>(((Table1[[#This Row],[launched_at]]/60)/60)/24)+DATE(1970,1,1)+(-5/24)</f>
        <v>42590.264351851853</v>
      </c>
      <c r="T3254" s="9">
        <f>(((Table1[[#This Row],[deadline]]/60)/60)/24)+DATE(1970,1,1)+(-5/24)</f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>Table1[[#This Row],[pledged]]/Table1[[#This Row],[goal]]</f>
        <v>1.0182500000000001</v>
      </c>
      <c r="P3255">
        <f>ROUND(Table1[[#This Row],[pledged]]/Table1[[#This Row],[backers_count]],0)</f>
        <v>177</v>
      </c>
      <c r="Q3255" t="str">
        <f>LEFT(Table1[[#This Row],[Category and Sub-Category]],FIND("/",Table1[[#This Row],[Category and Sub-Category]])-1)</f>
        <v>theater</v>
      </c>
      <c r="R3255" t="str">
        <f>RIGHT(Table1[[#This Row],[Category and Sub-Category]],LEN(Table1[[#This Row],[Category and Sub-Category]])-FIND("/",Table1[[#This Row],[Category and Sub-Category]]))</f>
        <v>plays</v>
      </c>
      <c r="S3255" s="9">
        <f>(((Table1[[#This Row],[launched_at]]/60)/60)/24)+DATE(1970,1,1)+(-5/24)</f>
        <v>42602.368379629632</v>
      </c>
      <c r="T3255" s="9">
        <f>(((Table1[[#This Row],[deadline]]/60)/60)/24)+DATE(1970,1,1)+(-5/24)</f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>Table1[[#This Row],[pledged]]/Table1[[#This Row],[goal]]</f>
        <v>1.012576923076923</v>
      </c>
      <c r="P3256">
        <f>ROUND(Table1[[#This Row],[pledged]]/Table1[[#This Row],[backers_count]],0)</f>
        <v>71</v>
      </c>
      <c r="Q3256" t="str">
        <f>LEFT(Table1[[#This Row],[Category and Sub-Category]],FIND("/",Table1[[#This Row],[Category and Sub-Category]])-1)</f>
        <v>theater</v>
      </c>
      <c r="R3256" t="str">
        <f>RIGHT(Table1[[#This Row],[Category and Sub-Category]],LEN(Table1[[#This Row],[Category and Sub-Category]])-FIND("/",Table1[[#This Row],[Category and Sub-Category]]))</f>
        <v>plays</v>
      </c>
      <c r="S3256" s="9">
        <f>(((Table1[[#This Row],[launched_at]]/60)/60)/24)+DATE(1970,1,1)+(-5/24)</f>
        <v>42058.877418981479</v>
      </c>
      <c r="T3256" s="9">
        <f>(((Table1[[#This Row],[deadline]]/60)/60)/24)+DATE(1970,1,1)+(-5/24)</f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1">
        <f>Table1[[#This Row],[pledged]]/Table1[[#This Row],[goal]]</f>
        <v>1.75</v>
      </c>
      <c r="P3257">
        <f>ROUND(Table1[[#This Row],[pledged]]/Table1[[#This Row],[backers_count]],0)</f>
        <v>29</v>
      </c>
      <c r="Q3257" t="str">
        <f>LEFT(Table1[[#This Row],[Category and Sub-Category]],FIND("/",Table1[[#This Row],[Category and Sub-Category]])-1)</f>
        <v>theater</v>
      </c>
      <c r="R3257" t="str">
        <f>RIGHT(Table1[[#This Row],[Category and Sub-Category]],LEN(Table1[[#This Row],[Category and Sub-Category]])-FIND("/",Table1[[#This Row],[Category and Sub-Category]]))</f>
        <v>plays</v>
      </c>
      <c r="S3257" s="9">
        <f>(((Table1[[#This Row],[launched_at]]/60)/60)/24)+DATE(1970,1,1)+(-5/24)</f>
        <v>41889.559895833328</v>
      </c>
      <c r="T3257" s="9">
        <f>(((Table1[[#This Row],[deadline]]/60)/60)/24)+DATE(1970,1,1)+(-5/24)</f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1">
        <f>Table1[[#This Row],[pledged]]/Table1[[#This Row],[goal]]</f>
        <v>1.2806</v>
      </c>
      <c r="P3258">
        <f>ROUND(Table1[[#This Row],[pledged]]/Table1[[#This Row],[backers_count]],0)</f>
        <v>73</v>
      </c>
      <c r="Q3258" t="str">
        <f>LEFT(Table1[[#This Row],[Category and Sub-Category]],FIND("/",Table1[[#This Row],[Category and Sub-Category]])-1)</f>
        <v>theater</v>
      </c>
      <c r="R3258" t="str">
        <f>RIGHT(Table1[[#This Row],[Category and Sub-Category]],LEN(Table1[[#This Row],[Category and Sub-Category]])-FIND("/",Table1[[#This Row],[Category and Sub-Category]]))</f>
        <v>plays</v>
      </c>
      <c r="S3258" s="9">
        <f>(((Table1[[#This Row],[launched_at]]/60)/60)/24)+DATE(1970,1,1)+(-5/24)</f>
        <v>42144.365474537037</v>
      </c>
      <c r="T3258" s="9">
        <f>(((Table1[[#This Row],[deadline]]/60)/60)/24)+DATE(1970,1,1)+(-5/24)</f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1">
        <f>Table1[[#This Row],[pledged]]/Table1[[#This Row],[goal]]</f>
        <v>1.0629949999999999</v>
      </c>
      <c r="P3259">
        <f>ROUND(Table1[[#This Row],[pledged]]/Table1[[#This Row],[backers_count]],0)</f>
        <v>52</v>
      </c>
      <c r="Q3259" t="str">
        <f>LEFT(Table1[[#This Row],[Category and Sub-Category]],FIND("/",Table1[[#This Row],[Category and Sub-Category]])-1)</f>
        <v>theater</v>
      </c>
      <c r="R3259" t="str">
        <f>RIGHT(Table1[[#This Row],[Category and Sub-Category]],LEN(Table1[[#This Row],[Category and Sub-Category]])-FIND("/",Table1[[#This Row],[Category and Sub-Category]]))</f>
        <v>plays</v>
      </c>
      <c r="S3259" s="9">
        <f>(((Table1[[#This Row],[launched_at]]/60)/60)/24)+DATE(1970,1,1)+(-5/24)</f>
        <v>42758.351296296292</v>
      </c>
      <c r="T3259" s="9">
        <f>(((Table1[[#This Row],[deadline]]/60)/60)/24)+DATE(1970,1,1)+(-5/24)</f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1">
        <f>Table1[[#This Row],[pledged]]/Table1[[#This Row],[goal]]</f>
        <v>1.052142857142857</v>
      </c>
      <c r="P3260">
        <f>ROUND(Table1[[#This Row],[pledged]]/Table1[[#This Row],[backers_count]],0)</f>
        <v>98</v>
      </c>
      <c r="Q3260" t="str">
        <f>LEFT(Table1[[#This Row],[Category and Sub-Category]],FIND("/",Table1[[#This Row],[Category and Sub-Category]])-1)</f>
        <v>theater</v>
      </c>
      <c r="R3260" t="str">
        <f>RIGHT(Table1[[#This Row],[Category and Sub-Category]],LEN(Table1[[#This Row],[Category and Sub-Category]])-FIND("/",Table1[[#This Row],[Category and Sub-Category]]))</f>
        <v>plays</v>
      </c>
      <c r="S3260" s="9">
        <f>(((Table1[[#This Row],[launched_at]]/60)/60)/24)+DATE(1970,1,1)+(-5/24)</f>
        <v>41982.678946759253</v>
      </c>
      <c r="T3260" s="9">
        <f>(((Table1[[#This Row],[deadline]]/60)/60)/24)+DATE(1970,1,1)+(-5/24)</f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1">
        <f>Table1[[#This Row],[pledged]]/Table1[[#This Row],[goal]]</f>
        <v>1.0616782608695652</v>
      </c>
      <c r="P3261">
        <f>ROUND(Table1[[#This Row],[pledged]]/Table1[[#This Row],[backers_count]],0)</f>
        <v>252</v>
      </c>
      <c r="Q3261" t="str">
        <f>LEFT(Table1[[#This Row],[Category and Sub-Category]],FIND("/",Table1[[#This Row],[Category and Sub-Category]])-1)</f>
        <v>theater</v>
      </c>
      <c r="R3261" t="str">
        <f>RIGHT(Table1[[#This Row],[Category and Sub-Category]],LEN(Table1[[#This Row],[Category and Sub-Category]])-FIND("/",Table1[[#This Row],[Category and Sub-Category]]))</f>
        <v>plays</v>
      </c>
      <c r="S3261" s="9">
        <f>(((Table1[[#This Row],[launched_at]]/60)/60)/24)+DATE(1970,1,1)+(-5/24)</f>
        <v>42614.552604166667</v>
      </c>
      <c r="T3261" s="9">
        <f>(((Table1[[#This Row],[deadline]]/60)/60)/24)+DATE(1970,1,1)+(-5/24)</f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1">
        <f>Table1[[#This Row],[pledged]]/Table1[[#This Row],[goal]]</f>
        <v>1.0924</v>
      </c>
      <c r="P3262">
        <f>ROUND(Table1[[#This Row],[pledged]]/Table1[[#This Row],[backers_count]],0)</f>
        <v>75</v>
      </c>
      <c r="Q3262" t="str">
        <f>LEFT(Table1[[#This Row],[Category and Sub-Category]],FIND("/",Table1[[#This Row],[Category and Sub-Category]])-1)</f>
        <v>theater</v>
      </c>
      <c r="R3262" t="str">
        <f>RIGHT(Table1[[#This Row],[Category and Sub-Category]],LEN(Table1[[#This Row],[Category and Sub-Category]])-FIND("/",Table1[[#This Row],[Category and Sub-Category]]))</f>
        <v>plays</v>
      </c>
      <c r="S3262" s="9">
        <f>(((Table1[[#This Row],[launched_at]]/60)/60)/24)+DATE(1970,1,1)+(-5/24)</f>
        <v>42303.464328703696</v>
      </c>
      <c r="T3262" s="9">
        <f>(((Table1[[#This Row],[deadline]]/60)/60)/24)+DATE(1970,1,1)+(-5/24)</f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1">
        <f>Table1[[#This Row],[pledged]]/Table1[[#This Row],[goal]]</f>
        <v>1.0045454545454546</v>
      </c>
      <c r="P3263">
        <f>ROUND(Table1[[#This Row],[pledged]]/Table1[[#This Row],[backers_count]],0)</f>
        <v>68</v>
      </c>
      <c r="Q3263" t="str">
        <f>LEFT(Table1[[#This Row],[Category and Sub-Category]],FIND("/",Table1[[#This Row],[Category and Sub-Category]])-1)</f>
        <v>theater</v>
      </c>
      <c r="R3263" t="str">
        <f>RIGHT(Table1[[#This Row],[Category and Sub-Category]],LEN(Table1[[#This Row],[Category and Sub-Category]])-FIND("/",Table1[[#This Row],[Category and Sub-Category]]))</f>
        <v>plays</v>
      </c>
      <c r="S3263" s="9">
        <f>(((Table1[[#This Row],[launched_at]]/60)/60)/24)+DATE(1970,1,1)+(-5/24)</f>
        <v>42171.517083333332</v>
      </c>
      <c r="T3263" s="9">
        <f>(((Table1[[#This Row],[deadline]]/60)/60)/24)+DATE(1970,1,1)+(-5/24)</f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1">
        <f>Table1[[#This Row],[pledged]]/Table1[[#This Row],[goal]]</f>
        <v>1.0304098360655738</v>
      </c>
      <c r="P3264">
        <f>ROUND(Table1[[#This Row],[pledged]]/Table1[[#This Row],[backers_count]],0)</f>
        <v>94</v>
      </c>
      <c r="Q3264" t="str">
        <f>LEFT(Table1[[#This Row],[Category and Sub-Category]],FIND("/",Table1[[#This Row],[Category and Sub-Category]])-1)</f>
        <v>theater</v>
      </c>
      <c r="R3264" t="str">
        <f>RIGHT(Table1[[#This Row],[Category and Sub-Category]],LEN(Table1[[#This Row],[Category and Sub-Category]])-FIND("/",Table1[[#This Row],[Category and Sub-Category]]))</f>
        <v>plays</v>
      </c>
      <c r="S3264" s="9">
        <f>(((Table1[[#This Row],[launched_at]]/60)/60)/24)+DATE(1970,1,1)+(-5/24)</f>
        <v>41964.107199074067</v>
      </c>
      <c r="T3264" s="9">
        <f>(((Table1[[#This Row],[deadline]]/60)/60)/24)+DATE(1970,1,1)+(-5/24)</f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1">
        <f>Table1[[#This Row],[pledged]]/Table1[[#This Row],[goal]]</f>
        <v>1.121664</v>
      </c>
      <c r="P3265">
        <f>ROUND(Table1[[#This Row],[pledged]]/Table1[[#This Row],[backers_count]],0)</f>
        <v>41</v>
      </c>
      <c r="Q3265" t="str">
        <f>LEFT(Table1[[#This Row],[Category and Sub-Category]],FIND("/",Table1[[#This Row],[Category and Sub-Category]])-1)</f>
        <v>theater</v>
      </c>
      <c r="R3265" t="str">
        <f>RIGHT(Table1[[#This Row],[Category and Sub-Category]],LEN(Table1[[#This Row],[Category and Sub-Category]])-FIND("/",Table1[[#This Row],[Category and Sub-Category]]))</f>
        <v>plays</v>
      </c>
      <c r="S3265" s="9">
        <f>(((Table1[[#This Row],[launched_at]]/60)/60)/24)+DATE(1970,1,1)+(-5/24)</f>
        <v>42284.30773148148</v>
      </c>
      <c r="T3265" s="9">
        <f>(((Table1[[#This Row],[deadline]]/60)/60)/24)+DATE(1970,1,1)+(-5/24)</f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1">
        <f>Table1[[#This Row],[pledged]]/Table1[[#This Row],[goal]]</f>
        <v>1.03</v>
      </c>
      <c r="P3266">
        <f>ROUND(Table1[[#This Row],[pledged]]/Table1[[#This Row],[backers_count]],0)</f>
        <v>53</v>
      </c>
      <c r="Q3266" t="str">
        <f>LEFT(Table1[[#This Row],[Category and Sub-Category]],FIND("/",Table1[[#This Row],[Category and Sub-Category]])-1)</f>
        <v>theater</v>
      </c>
      <c r="R3266" t="str">
        <f>RIGHT(Table1[[#This Row],[Category and Sub-Category]],LEN(Table1[[#This Row],[Category and Sub-Category]])-FIND("/",Table1[[#This Row],[Category and Sub-Category]]))</f>
        <v>plays</v>
      </c>
      <c r="S3266" s="9">
        <f>(((Table1[[#This Row],[launched_at]]/60)/60)/24)+DATE(1970,1,1)+(-5/24)</f>
        <v>42016.591874999998</v>
      </c>
      <c r="T3266" s="9">
        <f>(((Table1[[#This Row],[deadline]]/60)/60)/24)+DATE(1970,1,1)+(-5/24)</f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1">
        <f>Table1[[#This Row],[pledged]]/Table1[[#This Row],[goal]]</f>
        <v>1.64</v>
      </c>
      <c r="P3267">
        <f>ROUND(Table1[[#This Row],[pledged]]/Table1[[#This Row],[backers_count]],0)</f>
        <v>70</v>
      </c>
      <c r="Q3267" t="str">
        <f>LEFT(Table1[[#This Row],[Category and Sub-Category]],FIND("/",Table1[[#This Row],[Category and Sub-Category]])-1)</f>
        <v>theater</v>
      </c>
      <c r="R3267" t="str">
        <f>RIGHT(Table1[[#This Row],[Category and Sub-Category]],LEN(Table1[[#This Row],[Category and Sub-Category]])-FIND("/",Table1[[#This Row],[Category and Sub-Category]]))</f>
        <v>plays</v>
      </c>
      <c r="S3267" s="9">
        <f>(((Table1[[#This Row],[launched_at]]/60)/60)/24)+DATE(1970,1,1)+(-5/24)</f>
        <v>42311.503645833327</v>
      </c>
      <c r="T3267" s="9">
        <f>(((Table1[[#This Row],[deadline]]/60)/60)/24)+DATE(1970,1,1)+(-5/24)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1">
        <f>Table1[[#This Row],[pledged]]/Table1[[#This Row],[goal]]</f>
        <v>1.3128333333333333</v>
      </c>
      <c r="P3268">
        <f>ROUND(Table1[[#This Row],[pledged]]/Table1[[#This Row],[backers_count]],0)</f>
        <v>48</v>
      </c>
      <c r="Q3268" t="str">
        <f>LEFT(Table1[[#This Row],[Category and Sub-Category]],FIND("/",Table1[[#This Row],[Category and Sub-Category]])-1)</f>
        <v>theater</v>
      </c>
      <c r="R3268" t="str">
        <f>RIGHT(Table1[[#This Row],[Category and Sub-Category]],LEN(Table1[[#This Row],[Category and Sub-Category]])-FIND("/",Table1[[#This Row],[Category and Sub-Category]]))</f>
        <v>plays</v>
      </c>
      <c r="S3268" s="9">
        <f>(((Table1[[#This Row],[launched_at]]/60)/60)/24)+DATE(1970,1,1)+(-5/24)</f>
        <v>42136.32780092593</v>
      </c>
      <c r="T3268" s="9">
        <f>(((Table1[[#This Row],[deadline]]/60)/60)/24)+DATE(1970,1,1)+(-5/24)</f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1">
        <f>Table1[[#This Row],[pledged]]/Table1[[#This Row],[goal]]</f>
        <v>1.0209999999999999</v>
      </c>
      <c r="P3269">
        <f>ROUND(Table1[[#This Row],[pledged]]/Table1[[#This Row],[backers_count]],0)</f>
        <v>53</v>
      </c>
      <c r="Q3269" t="str">
        <f>LEFT(Table1[[#This Row],[Category and Sub-Category]],FIND("/",Table1[[#This Row],[Category and Sub-Category]])-1)</f>
        <v>theater</v>
      </c>
      <c r="R3269" t="str">
        <f>RIGHT(Table1[[#This Row],[Category and Sub-Category]],LEN(Table1[[#This Row],[Category and Sub-Category]])-FIND("/",Table1[[#This Row],[Category and Sub-Category]]))</f>
        <v>plays</v>
      </c>
      <c r="S3269" s="9">
        <f>(((Table1[[#This Row],[launched_at]]/60)/60)/24)+DATE(1970,1,1)+(-5/24)</f>
        <v>42172.549305555549</v>
      </c>
      <c r="T3269" s="9">
        <f>(((Table1[[#This Row],[deadline]]/60)/60)/24)+DATE(1970,1,1)+(-5/24)</f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1">
        <f>Table1[[#This Row],[pledged]]/Table1[[#This Row],[goal]]</f>
        <v>1.28</v>
      </c>
      <c r="P3270">
        <f>ROUND(Table1[[#This Row],[pledged]]/Table1[[#This Row],[backers_count]],0)</f>
        <v>61</v>
      </c>
      <c r="Q3270" t="str">
        <f>LEFT(Table1[[#This Row],[Category and Sub-Category]],FIND("/",Table1[[#This Row],[Category and Sub-Category]])-1)</f>
        <v>theater</v>
      </c>
      <c r="R3270" t="str">
        <f>RIGHT(Table1[[#This Row],[Category and Sub-Category]],LEN(Table1[[#This Row],[Category and Sub-Category]])-FIND("/",Table1[[#This Row],[Category and Sub-Category]]))</f>
        <v>plays</v>
      </c>
      <c r="S3270" s="9">
        <f>(((Table1[[#This Row],[launched_at]]/60)/60)/24)+DATE(1970,1,1)+(-5/24)</f>
        <v>42590.695925925924</v>
      </c>
      <c r="T3270" s="9">
        <f>(((Table1[[#This Row],[deadline]]/60)/60)/24)+DATE(1970,1,1)+(-5/24)</f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>Table1[[#This Row],[pledged]]/Table1[[#This Row],[goal]]</f>
        <v>1.0149999999999999</v>
      </c>
      <c r="P3271">
        <f>ROUND(Table1[[#This Row],[pledged]]/Table1[[#This Row],[backers_count]],0)</f>
        <v>116</v>
      </c>
      <c r="Q3271" t="str">
        <f>LEFT(Table1[[#This Row],[Category and Sub-Category]],FIND("/",Table1[[#This Row],[Category and Sub-Category]])-1)</f>
        <v>theater</v>
      </c>
      <c r="R3271" t="str">
        <f>RIGHT(Table1[[#This Row],[Category and Sub-Category]],LEN(Table1[[#This Row],[Category and Sub-Category]])-FIND("/",Table1[[#This Row],[Category and Sub-Category]]))</f>
        <v>plays</v>
      </c>
      <c r="S3271" s="9">
        <f>(((Table1[[#This Row],[launched_at]]/60)/60)/24)+DATE(1970,1,1)+(-5/24)</f>
        <v>42137.18746527777</v>
      </c>
      <c r="T3271" s="9">
        <f>(((Table1[[#This Row],[deadline]]/60)/60)/24)+DATE(1970,1,1)+(-5/24)</f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>Table1[[#This Row],[pledged]]/Table1[[#This Row],[goal]]</f>
        <v>1.0166666666666666</v>
      </c>
      <c r="P3272">
        <f>ROUND(Table1[[#This Row],[pledged]]/Table1[[#This Row],[backers_count]],0)</f>
        <v>61</v>
      </c>
      <c r="Q3272" t="str">
        <f>LEFT(Table1[[#This Row],[Category and Sub-Category]],FIND("/",Table1[[#This Row],[Category and Sub-Category]])-1)</f>
        <v>theater</v>
      </c>
      <c r="R3272" t="str">
        <f>RIGHT(Table1[[#This Row],[Category and Sub-Category]],LEN(Table1[[#This Row],[Category and Sub-Category]])-FIND("/",Table1[[#This Row],[Category and Sub-Category]]))</f>
        <v>plays</v>
      </c>
      <c r="S3272" s="9">
        <f>(((Table1[[#This Row],[launched_at]]/60)/60)/24)+DATE(1970,1,1)+(-5/24)</f>
        <v>42167.324826388889</v>
      </c>
      <c r="T3272" s="9">
        <f>(((Table1[[#This Row],[deadline]]/60)/60)/24)+DATE(1970,1,1)+(-5/24)</f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1">
        <f>Table1[[#This Row],[pledged]]/Table1[[#This Row],[goal]]</f>
        <v>1.3</v>
      </c>
      <c r="P3273">
        <f>ROUND(Table1[[#This Row],[pledged]]/Table1[[#This Row],[backers_count]],0)</f>
        <v>38</v>
      </c>
      <c r="Q3273" t="str">
        <f>LEFT(Table1[[#This Row],[Category and Sub-Category]],FIND("/",Table1[[#This Row],[Category and Sub-Category]])-1)</f>
        <v>theater</v>
      </c>
      <c r="R3273" t="str">
        <f>RIGHT(Table1[[#This Row],[Category and Sub-Category]],LEN(Table1[[#This Row],[Category and Sub-Category]])-FIND("/",Table1[[#This Row],[Category and Sub-Category]]))</f>
        <v>plays</v>
      </c>
      <c r="S3273" s="9">
        <f>(((Table1[[#This Row],[launched_at]]/60)/60)/24)+DATE(1970,1,1)+(-5/24)</f>
        <v>41915.22887731481</v>
      </c>
      <c r="T3273" s="9">
        <f>(((Table1[[#This Row],[deadline]]/60)/60)/24)+DATE(1970,1,1)+(-5/24)</f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1">
        <f>Table1[[#This Row],[pledged]]/Table1[[#This Row],[goal]]</f>
        <v>1.5443</v>
      </c>
      <c r="P3274">
        <f>ROUND(Table1[[#This Row],[pledged]]/Table1[[#This Row],[backers_count]],0)</f>
        <v>107</v>
      </c>
      <c r="Q3274" t="str">
        <f>LEFT(Table1[[#This Row],[Category and Sub-Category]],FIND("/",Table1[[#This Row],[Category and Sub-Category]])-1)</f>
        <v>theater</v>
      </c>
      <c r="R3274" t="str">
        <f>RIGHT(Table1[[#This Row],[Category and Sub-Category]],LEN(Table1[[#This Row],[Category and Sub-Category]])-FIND("/",Table1[[#This Row],[Category and Sub-Category]]))</f>
        <v>plays</v>
      </c>
      <c r="S3274" s="9">
        <f>(((Table1[[#This Row],[launched_at]]/60)/60)/24)+DATE(1970,1,1)+(-5/24)</f>
        <v>42284.291770833333</v>
      </c>
      <c r="T3274" s="9">
        <f>(((Table1[[#This Row],[deadline]]/60)/60)/24)+DATE(1970,1,1)+(-5/24)</f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1">
        <f>Table1[[#This Row],[pledged]]/Table1[[#This Row],[goal]]</f>
        <v>1.0740000000000001</v>
      </c>
      <c r="P3275">
        <f>ROUND(Table1[[#This Row],[pledged]]/Table1[[#This Row],[backers_count]],0)</f>
        <v>205</v>
      </c>
      <c r="Q3275" t="str">
        <f>LEFT(Table1[[#This Row],[Category and Sub-Category]],FIND("/",Table1[[#This Row],[Category and Sub-Category]])-1)</f>
        <v>theater</v>
      </c>
      <c r="R3275" t="str">
        <f>RIGHT(Table1[[#This Row],[Category and Sub-Category]],LEN(Table1[[#This Row],[Category and Sub-Category]])-FIND("/",Table1[[#This Row],[Category and Sub-Category]]))</f>
        <v>plays</v>
      </c>
      <c r="S3275" s="9">
        <f>(((Table1[[#This Row],[launched_at]]/60)/60)/24)+DATE(1970,1,1)+(-5/24)</f>
        <v>42611.5930787037</v>
      </c>
      <c r="T3275" s="9">
        <f>(((Table1[[#This Row],[deadline]]/60)/60)/24)+DATE(1970,1,1)+(-5/24)</f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>Table1[[#This Row],[pledged]]/Table1[[#This Row],[goal]]</f>
        <v>1.0132258064516129</v>
      </c>
      <c r="P3276">
        <f>ROUND(Table1[[#This Row],[pledged]]/Table1[[#This Row],[backers_count]],0)</f>
        <v>55</v>
      </c>
      <c r="Q3276" t="str">
        <f>LEFT(Table1[[#This Row],[Category and Sub-Category]],FIND("/",Table1[[#This Row],[Category and Sub-Category]])-1)</f>
        <v>theater</v>
      </c>
      <c r="R3276" t="str">
        <f>RIGHT(Table1[[#This Row],[Category and Sub-Category]],LEN(Table1[[#This Row],[Category and Sub-Category]])-FIND("/",Table1[[#This Row],[Category and Sub-Category]]))</f>
        <v>plays</v>
      </c>
      <c r="S3276" s="9">
        <f>(((Table1[[#This Row],[launched_at]]/60)/60)/24)+DATE(1970,1,1)+(-5/24)</f>
        <v>42400.496203703697</v>
      </c>
      <c r="T3276" s="9">
        <f>(((Table1[[#This Row],[deadline]]/60)/60)/24)+DATE(1970,1,1)+(-5/24)</f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1">
        <f>Table1[[#This Row],[pledged]]/Table1[[#This Row],[goal]]</f>
        <v>1.0027777777777778</v>
      </c>
      <c r="P3277">
        <f>ROUND(Table1[[#This Row],[pledged]]/Table1[[#This Row],[backers_count]],0)</f>
        <v>150</v>
      </c>
      <c r="Q3277" t="str">
        <f>LEFT(Table1[[#This Row],[Category and Sub-Category]],FIND("/",Table1[[#This Row],[Category and Sub-Category]])-1)</f>
        <v>theater</v>
      </c>
      <c r="R3277" t="str">
        <f>RIGHT(Table1[[#This Row],[Category and Sub-Category]],LEN(Table1[[#This Row],[Category and Sub-Category]])-FIND("/",Table1[[#This Row],[Category and Sub-Category]]))</f>
        <v>plays</v>
      </c>
      <c r="S3277" s="9">
        <f>(((Table1[[#This Row],[launched_at]]/60)/60)/24)+DATE(1970,1,1)+(-5/24)</f>
        <v>42017.672118055554</v>
      </c>
      <c r="T3277" s="9">
        <f>(((Table1[[#This Row],[deadline]]/60)/60)/24)+DATE(1970,1,1)+(-5/24)</f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1">
        <f>Table1[[#This Row],[pledged]]/Table1[[#This Row],[goal]]</f>
        <v>1.1684444444444444</v>
      </c>
      <c r="P3278">
        <f>ROUND(Table1[[#This Row],[pledged]]/Table1[[#This Row],[backers_count]],0)</f>
        <v>53</v>
      </c>
      <c r="Q3278" t="str">
        <f>LEFT(Table1[[#This Row],[Category and Sub-Category]],FIND("/",Table1[[#This Row],[Category and Sub-Category]])-1)</f>
        <v>theater</v>
      </c>
      <c r="R3278" t="str">
        <f>RIGHT(Table1[[#This Row],[Category and Sub-Category]],LEN(Table1[[#This Row],[Category and Sub-Category]])-FIND("/",Table1[[#This Row],[Category and Sub-Category]]))</f>
        <v>plays</v>
      </c>
      <c r="S3278" s="9">
        <f>(((Table1[[#This Row],[launched_at]]/60)/60)/24)+DATE(1970,1,1)+(-5/24)</f>
        <v>42426.741655092592</v>
      </c>
      <c r="T3278" s="9">
        <f>(((Table1[[#This Row],[deadline]]/60)/60)/24)+DATE(1970,1,1)+(-5/24)</f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1">
        <f>Table1[[#This Row],[pledged]]/Table1[[#This Row],[goal]]</f>
        <v>1.0860000000000001</v>
      </c>
      <c r="P3279">
        <f>ROUND(Table1[[#This Row],[pledged]]/Table1[[#This Row],[backers_count]],0)</f>
        <v>54</v>
      </c>
      <c r="Q3279" t="str">
        <f>LEFT(Table1[[#This Row],[Category and Sub-Category]],FIND("/",Table1[[#This Row],[Category and Sub-Category]])-1)</f>
        <v>theater</v>
      </c>
      <c r="R3279" t="str">
        <f>RIGHT(Table1[[#This Row],[Category and Sub-Category]],LEN(Table1[[#This Row],[Category and Sub-Category]])-FIND("/",Table1[[#This Row],[Category and Sub-Category]]))</f>
        <v>plays</v>
      </c>
      <c r="S3279" s="9">
        <f>(((Table1[[#This Row],[launched_at]]/60)/60)/24)+DATE(1970,1,1)+(-5/24)</f>
        <v>41931.474606481483</v>
      </c>
      <c r="T3279" s="9">
        <f>(((Table1[[#This Row],[deadline]]/60)/60)/24)+DATE(1970,1,1)+(-5/24)</f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1">
        <f>Table1[[#This Row],[pledged]]/Table1[[#This Row],[goal]]</f>
        <v>1.034</v>
      </c>
      <c r="P3280">
        <f>ROUND(Table1[[#This Row],[pledged]]/Table1[[#This Row],[backers_count]],0)</f>
        <v>76</v>
      </c>
      <c r="Q3280" t="str">
        <f>LEFT(Table1[[#This Row],[Category and Sub-Category]],FIND("/",Table1[[#This Row],[Category and Sub-Category]])-1)</f>
        <v>theater</v>
      </c>
      <c r="R3280" t="str">
        <f>RIGHT(Table1[[#This Row],[Category and Sub-Category]],LEN(Table1[[#This Row],[Category and Sub-Category]])-FIND("/",Table1[[#This Row],[Category and Sub-Category]]))</f>
        <v>plays</v>
      </c>
      <c r="S3280" s="9">
        <f>(((Table1[[#This Row],[launched_at]]/60)/60)/24)+DATE(1970,1,1)+(-5/24)</f>
        <v>42124.640081018515</v>
      </c>
      <c r="T3280" s="9">
        <f>(((Table1[[#This Row],[deadline]]/60)/60)/24)+DATE(1970,1,1)+(-5/24)</f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1">
        <f>Table1[[#This Row],[pledged]]/Table1[[#This Row],[goal]]</f>
        <v>1.1427586206896552</v>
      </c>
      <c r="P3281">
        <f>ROUND(Table1[[#This Row],[pledged]]/Table1[[#This Row],[backers_count]],0)</f>
        <v>105</v>
      </c>
      <c r="Q3281" t="str">
        <f>LEFT(Table1[[#This Row],[Category and Sub-Category]],FIND("/",Table1[[#This Row],[Category and Sub-Category]])-1)</f>
        <v>theater</v>
      </c>
      <c r="R3281" t="str">
        <f>RIGHT(Table1[[#This Row],[Category and Sub-Category]],LEN(Table1[[#This Row],[Category and Sub-Category]])-FIND("/",Table1[[#This Row],[Category and Sub-Category]]))</f>
        <v>plays</v>
      </c>
      <c r="S3281" s="9">
        <f>(((Table1[[#This Row],[launched_at]]/60)/60)/24)+DATE(1970,1,1)+(-5/24)</f>
        <v>42430.894201388881</v>
      </c>
      <c r="T3281" s="9">
        <f>(((Table1[[#This Row],[deadline]]/60)/60)/24)+DATE(1970,1,1)+(-5/24)</f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1">
        <f>Table1[[#This Row],[pledged]]/Table1[[#This Row],[goal]]</f>
        <v>1.03</v>
      </c>
      <c r="P3282">
        <f>ROUND(Table1[[#This Row],[pledged]]/Table1[[#This Row],[backers_count]],0)</f>
        <v>69</v>
      </c>
      <c r="Q3282" t="str">
        <f>LEFT(Table1[[#This Row],[Category and Sub-Category]],FIND("/",Table1[[#This Row],[Category and Sub-Category]])-1)</f>
        <v>theater</v>
      </c>
      <c r="R3282" t="str">
        <f>RIGHT(Table1[[#This Row],[Category and Sub-Category]],LEN(Table1[[#This Row],[Category and Sub-Category]])-FIND("/",Table1[[#This Row],[Category and Sub-Category]]))</f>
        <v>plays</v>
      </c>
      <c r="S3282" s="9">
        <f>(((Table1[[#This Row],[launched_at]]/60)/60)/24)+DATE(1970,1,1)+(-5/24)</f>
        <v>42121.548587962963</v>
      </c>
      <c r="T3282" s="9">
        <f>(((Table1[[#This Row],[deadline]]/60)/60)/24)+DATE(1970,1,1)+(-5/24)</f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1">
        <f>Table1[[#This Row],[pledged]]/Table1[[#This Row],[goal]]</f>
        <v>1.216</v>
      </c>
      <c r="P3283">
        <f>ROUND(Table1[[#This Row],[pledged]]/Table1[[#This Row],[backers_count]],0)</f>
        <v>129</v>
      </c>
      <c r="Q3283" t="str">
        <f>LEFT(Table1[[#This Row],[Category and Sub-Category]],FIND("/",Table1[[#This Row],[Category and Sub-Category]])-1)</f>
        <v>theater</v>
      </c>
      <c r="R3283" t="str">
        <f>RIGHT(Table1[[#This Row],[Category and Sub-Category]],LEN(Table1[[#This Row],[Category and Sub-Category]])-FIND("/",Table1[[#This Row],[Category and Sub-Category]]))</f>
        <v>plays</v>
      </c>
      <c r="S3283" s="9">
        <f>(((Table1[[#This Row],[launched_at]]/60)/60)/24)+DATE(1970,1,1)+(-5/24)</f>
        <v>42218.811400462961</v>
      </c>
      <c r="T3283" s="9">
        <f>(((Table1[[#This Row],[deadline]]/60)/60)/24)+DATE(1970,1,1)+(-5/24)</f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1">
        <f>Table1[[#This Row],[pledged]]/Table1[[#This Row],[goal]]</f>
        <v>1.026467741935484</v>
      </c>
      <c r="P3284">
        <f>ROUND(Table1[[#This Row],[pledged]]/Table1[[#This Row],[backers_count]],0)</f>
        <v>134</v>
      </c>
      <c r="Q3284" t="str">
        <f>LEFT(Table1[[#This Row],[Category and Sub-Category]],FIND("/",Table1[[#This Row],[Category and Sub-Category]])-1)</f>
        <v>theater</v>
      </c>
      <c r="R3284" t="str">
        <f>RIGHT(Table1[[#This Row],[Category and Sub-Category]],LEN(Table1[[#This Row],[Category and Sub-Category]])-FIND("/",Table1[[#This Row],[Category and Sub-Category]]))</f>
        <v>plays</v>
      </c>
      <c r="S3284" s="9">
        <f>(((Table1[[#This Row],[launched_at]]/60)/60)/24)+DATE(1970,1,1)+(-5/24)</f>
        <v>42444.985972222225</v>
      </c>
      <c r="T3284" s="9">
        <f>(((Table1[[#This Row],[deadline]]/60)/60)/24)+DATE(1970,1,1)+(-5/24)</f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1">
        <f>Table1[[#This Row],[pledged]]/Table1[[#This Row],[goal]]</f>
        <v>1.0475000000000001</v>
      </c>
      <c r="P3285">
        <f>ROUND(Table1[[#This Row],[pledged]]/Table1[[#This Row],[backers_count]],0)</f>
        <v>18</v>
      </c>
      <c r="Q3285" t="str">
        <f>LEFT(Table1[[#This Row],[Category and Sub-Category]],FIND("/",Table1[[#This Row],[Category and Sub-Category]])-1)</f>
        <v>theater</v>
      </c>
      <c r="R3285" t="str">
        <f>RIGHT(Table1[[#This Row],[Category and Sub-Category]],LEN(Table1[[#This Row],[Category and Sub-Category]])-FIND("/",Table1[[#This Row],[Category and Sub-Category]]))</f>
        <v>plays</v>
      </c>
      <c r="S3285" s="9">
        <f>(((Table1[[#This Row],[launched_at]]/60)/60)/24)+DATE(1970,1,1)+(-5/24)</f>
        <v>42379.535856481474</v>
      </c>
      <c r="T3285" s="9">
        <f>(((Table1[[#This Row],[deadline]]/60)/60)/24)+DATE(1970,1,1)+(-5/24)</f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>Table1[[#This Row],[pledged]]/Table1[[#This Row],[goal]]</f>
        <v>1.016</v>
      </c>
      <c r="P3286">
        <f>ROUND(Table1[[#This Row],[pledged]]/Table1[[#This Row],[backers_count]],0)</f>
        <v>203</v>
      </c>
      <c r="Q3286" t="str">
        <f>LEFT(Table1[[#This Row],[Category and Sub-Category]],FIND("/",Table1[[#This Row],[Category and Sub-Category]])-1)</f>
        <v>theater</v>
      </c>
      <c r="R3286" t="str">
        <f>RIGHT(Table1[[#This Row],[Category and Sub-Category]],LEN(Table1[[#This Row],[Category and Sub-Category]])-FIND("/",Table1[[#This Row],[Category and Sub-Category]]))</f>
        <v>plays</v>
      </c>
      <c r="S3286" s="9">
        <f>(((Table1[[#This Row],[launched_at]]/60)/60)/24)+DATE(1970,1,1)+(-5/24)</f>
        <v>42380.676539351851</v>
      </c>
      <c r="T3286" s="9">
        <f>(((Table1[[#This Row],[deadline]]/60)/60)/24)+DATE(1970,1,1)+(-5/24)</f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1">
        <f>Table1[[#This Row],[pledged]]/Table1[[#This Row],[goal]]</f>
        <v>1.1210242048409682</v>
      </c>
      <c r="P3287">
        <f>ROUND(Table1[[#This Row],[pledged]]/Table1[[#This Row],[backers_count]],0)</f>
        <v>69</v>
      </c>
      <c r="Q3287" t="str">
        <f>LEFT(Table1[[#This Row],[Category and Sub-Category]],FIND("/",Table1[[#This Row],[Category and Sub-Category]])-1)</f>
        <v>theater</v>
      </c>
      <c r="R3287" t="str">
        <f>RIGHT(Table1[[#This Row],[Category and Sub-Category]],LEN(Table1[[#This Row],[Category and Sub-Category]])-FIND("/",Table1[[#This Row],[Category and Sub-Category]]))</f>
        <v>plays</v>
      </c>
      <c r="S3287" s="9">
        <f>(((Table1[[#This Row],[launched_at]]/60)/60)/24)+DATE(1970,1,1)+(-5/24)</f>
        <v>42762.734097222223</v>
      </c>
      <c r="T3287" s="9">
        <f>(((Table1[[#This Row],[deadline]]/60)/60)/24)+DATE(1970,1,1)+(-5/24)</f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>Table1[[#This Row],[pledged]]/Table1[[#This Row],[goal]]</f>
        <v>1.0176666666666667</v>
      </c>
      <c r="P3288">
        <f>ROUND(Table1[[#This Row],[pledged]]/Table1[[#This Row],[backers_count]],0)</f>
        <v>125</v>
      </c>
      <c r="Q3288" t="str">
        <f>LEFT(Table1[[#This Row],[Category and Sub-Category]],FIND("/",Table1[[#This Row],[Category and Sub-Category]])-1)</f>
        <v>theater</v>
      </c>
      <c r="R3288" t="str">
        <f>RIGHT(Table1[[#This Row],[Category and Sub-Category]],LEN(Table1[[#This Row],[Category and Sub-Category]])-FIND("/",Table1[[#This Row],[Category and Sub-Category]]))</f>
        <v>plays</v>
      </c>
      <c r="S3288" s="9">
        <f>(((Table1[[#This Row],[launched_at]]/60)/60)/24)+DATE(1970,1,1)+(-5/24)</f>
        <v>42567.631736111107</v>
      </c>
      <c r="T3288" s="9">
        <f>(((Table1[[#This Row],[deadline]]/60)/60)/24)+DATE(1970,1,1)+(-5/24)</f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1">
        <f>Table1[[#This Row],[pledged]]/Table1[[#This Row],[goal]]</f>
        <v>1</v>
      </c>
      <c r="P3289">
        <f>ROUND(Table1[[#This Row],[pledged]]/Table1[[#This Row],[backers_count]],0)</f>
        <v>74</v>
      </c>
      <c r="Q3289" t="str">
        <f>LEFT(Table1[[#This Row],[Category and Sub-Category]],FIND("/",Table1[[#This Row],[Category and Sub-Category]])-1)</f>
        <v>theater</v>
      </c>
      <c r="R3289" t="str">
        <f>RIGHT(Table1[[#This Row],[Category and Sub-Category]],LEN(Table1[[#This Row],[Category and Sub-Category]])-FIND("/",Table1[[#This Row],[Category and Sub-Category]]))</f>
        <v>plays</v>
      </c>
      <c r="S3289" s="9">
        <f>(((Table1[[#This Row],[launched_at]]/60)/60)/24)+DATE(1970,1,1)+(-5/24)</f>
        <v>42311.541990740741</v>
      </c>
      <c r="T3289" s="9">
        <f>(((Table1[[#This Row],[deadline]]/60)/60)/24)+DATE(1970,1,1)+(-5/24)</f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1">
        <f>Table1[[#This Row],[pledged]]/Table1[[#This Row],[goal]]</f>
        <v>1.0026489999999999</v>
      </c>
      <c r="P3290">
        <f>ROUND(Table1[[#This Row],[pledged]]/Table1[[#This Row],[backers_count]],0)</f>
        <v>48</v>
      </c>
      <c r="Q3290" t="str">
        <f>LEFT(Table1[[#This Row],[Category and Sub-Category]],FIND("/",Table1[[#This Row],[Category and Sub-Category]])-1)</f>
        <v>theater</v>
      </c>
      <c r="R3290" t="str">
        <f>RIGHT(Table1[[#This Row],[Category and Sub-Category]],LEN(Table1[[#This Row],[Category and Sub-Category]])-FIND("/",Table1[[#This Row],[Category and Sub-Category]]))</f>
        <v>plays</v>
      </c>
      <c r="S3290" s="9">
        <f>(((Table1[[#This Row],[launched_at]]/60)/60)/24)+DATE(1970,1,1)+(-5/24)</f>
        <v>42505.566145833327</v>
      </c>
      <c r="T3290" s="9">
        <f>(((Table1[[#This Row],[deadline]]/60)/60)/24)+DATE(1970,1,1)+(-5/24)</f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1">
        <f>Table1[[#This Row],[pledged]]/Table1[[#This Row],[goal]]</f>
        <v>1.3304200000000002</v>
      </c>
      <c r="P3291">
        <f>ROUND(Table1[[#This Row],[pledged]]/Table1[[#This Row],[backers_count]],0)</f>
        <v>27</v>
      </c>
      <c r="Q3291" t="str">
        <f>LEFT(Table1[[#This Row],[Category and Sub-Category]],FIND("/",Table1[[#This Row],[Category and Sub-Category]])-1)</f>
        <v>theater</v>
      </c>
      <c r="R3291" t="str">
        <f>RIGHT(Table1[[#This Row],[Category and Sub-Category]],LEN(Table1[[#This Row],[Category and Sub-Category]])-FIND("/",Table1[[#This Row],[Category and Sub-Category]]))</f>
        <v>plays</v>
      </c>
      <c r="S3291" s="9">
        <f>(((Table1[[#This Row],[launched_at]]/60)/60)/24)+DATE(1970,1,1)+(-5/24)</f>
        <v>42758.159745370365</v>
      </c>
      <c r="T3291" s="9">
        <f>(((Table1[[#This Row],[deadline]]/60)/60)/24)+DATE(1970,1,1)+(-5/24)</f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1">
        <f>Table1[[#This Row],[pledged]]/Table1[[#This Row],[goal]]</f>
        <v>1.212</v>
      </c>
      <c r="P3292">
        <f>ROUND(Table1[[#This Row],[pledged]]/Table1[[#This Row],[backers_count]],0)</f>
        <v>34</v>
      </c>
      <c r="Q3292" t="str">
        <f>LEFT(Table1[[#This Row],[Category and Sub-Category]],FIND("/",Table1[[#This Row],[Category and Sub-Category]])-1)</f>
        <v>theater</v>
      </c>
      <c r="R3292" t="str">
        <f>RIGHT(Table1[[#This Row],[Category and Sub-Category]],LEN(Table1[[#This Row],[Category and Sub-Category]])-FIND("/",Table1[[#This Row],[Category and Sub-Category]]))</f>
        <v>plays</v>
      </c>
      <c r="S3292" s="9">
        <f>(((Table1[[#This Row],[launched_at]]/60)/60)/24)+DATE(1970,1,1)+(-5/24)</f>
        <v>42775.306608796294</v>
      </c>
      <c r="T3292" s="9">
        <f>(((Table1[[#This Row],[deadline]]/60)/60)/24)+DATE(1970,1,1)+(-5/24)</f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1">
        <f>Table1[[#This Row],[pledged]]/Table1[[#This Row],[goal]]</f>
        <v>1.1399999999999999</v>
      </c>
      <c r="P3293">
        <f>ROUND(Table1[[#This Row],[pledged]]/Table1[[#This Row],[backers_count]],0)</f>
        <v>41</v>
      </c>
      <c r="Q3293" t="str">
        <f>LEFT(Table1[[#This Row],[Category and Sub-Category]],FIND("/",Table1[[#This Row],[Category and Sub-Category]])-1)</f>
        <v>theater</v>
      </c>
      <c r="R3293" t="str">
        <f>RIGHT(Table1[[#This Row],[Category and Sub-Category]],LEN(Table1[[#This Row],[Category and Sub-Category]])-FIND("/",Table1[[#This Row],[Category and Sub-Category]]))</f>
        <v>plays</v>
      </c>
      <c r="S3293" s="9">
        <f>(((Table1[[#This Row],[launched_at]]/60)/60)/24)+DATE(1970,1,1)+(-5/24)</f>
        <v>42232.494212962956</v>
      </c>
      <c r="T3293" s="9">
        <f>(((Table1[[#This Row],[deadline]]/60)/60)/24)+DATE(1970,1,1)+(-5/24)</f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1">
        <f>Table1[[#This Row],[pledged]]/Table1[[#This Row],[goal]]</f>
        <v>2.8613861386138613</v>
      </c>
      <c r="P3294">
        <f>ROUND(Table1[[#This Row],[pledged]]/Table1[[#This Row],[backers_count]],0)</f>
        <v>19</v>
      </c>
      <c r="Q3294" t="str">
        <f>LEFT(Table1[[#This Row],[Category and Sub-Category]],FIND("/",Table1[[#This Row],[Category and Sub-Category]])-1)</f>
        <v>theater</v>
      </c>
      <c r="R3294" t="str">
        <f>RIGHT(Table1[[#This Row],[Category and Sub-Category]],LEN(Table1[[#This Row],[Category and Sub-Category]])-FIND("/",Table1[[#This Row],[Category and Sub-Category]]))</f>
        <v>plays</v>
      </c>
      <c r="S3294" s="9">
        <f>(((Table1[[#This Row],[launched_at]]/60)/60)/24)+DATE(1970,1,1)+(-5/24)</f>
        <v>42282.561898148146</v>
      </c>
      <c r="T3294" s="9">
        <f>(((Table1[[#This Row],[deadline]]/60)/60)/24)+DATE(1970,1,1)+(-5/24)</f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1">
        <f>Table1[[#This Row],[pledged]]/Table1[[#This Row],[goal]]</f>
        <v>1.7044444444444444</v>
      </c>
      <c r="P3295">
        <f>ROUND(Table1[[#This Row],[pledged]]/Table1[[#This Row],[backers_count]],0)</f>
        <v>84</v>
      </c>
      <c r="Q3295" t="str">
        <f>LEFT(Table1[[#This Row],[Category and Sub-Category]],FIND("/",Table1[[#This Row],[Category and Sub-Category]])-1)</f>
        <v>theater</v>
      </c>
      <c r="R3295" t="str">
        <f>RIGHT(Table1[[#This Row],[Category and Sub-Category]],LEN(Table1[[#This Row],[Category and Sub-Category]])-FIND("/",Table1[[#This Row],[Category and Sub-Category]]))</f>
        <v>plays</v>
      </c>
      <c r="S3295" s="9">
        <f>(((Table1[[#This Row],[launched_at]]/60)/60)/24)+DATE(1970,1,1)+(-5/24)</f>
        <v>42768.217037037037</v>
      </c>
      <c r="T3295" s="9">
        <f>(((Table1[[#This Row],[deadline]]/60)/60)/24)+DATE(1970,1,1)+(-5/24)</f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1">
        <f>Table1[[#This Row],[pledged]]/Table1[[#This Row],[goal]]</f>
        <v>1.1833333333333333</v>
      </c>
      <c r="P3296">
        <f>ROUND(Table1[[#This Row],[pledged]]/Table1[[#This Row],[backers_count]],0)</f>
        <v>30</v>
      </c>
      <c r="Q3296" t="str">
        <f>LEFT(Table1[[#This Row],[Category and Sub-Category]],FIND("/",Table1[[#This Row],[Category and Sub-Category]])-1)</f>
        <v>theater</v>
      </c>
      <c r="R3296" t="str">
        <f>RIGHT(Table1[[#This Row],[Category and Sub-Category]],LEN(Table1[[#This Row],[Category and Sub-Category]])-FIND("/",Table1[[#This Row],[Category and Sub-Category]]))</f>
        <v>plays</v>
      </c>
      <c r="S3296" s="9">
        <f>(((Table1[[#This Row],[launched_at]]/60)/60)/24)+DATE(1970,1,1)+(-5/24)</f>
        <v>42141.33280092592</v>
      </c>
      <c r="T3296" s="9">
        <f>(((Table1[[#This Row],[deadline]]/60)/60)/24)+DATE(1970,1,1)+(-5/24)</f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1">
        <f>Table1[[#This Row],[pledged]]/Table1[[#This Row],[goal]]</f>
        <v>1.0285857142857142</v>
      </c>
      <c r="P3297">
        <f>ROUND(Table1[[#This Row],[pledged]]/Table1[[#This Row],[backers_count]],0)</f>
        <v>27</v>
      </c>
      <c r="Q3297" t="str">
        <f>LEFT(Table1[[#This Row],[Category and Sub-Category]],FIND("/",Table1[[#This Row],[Category and Sub-Category]])-1)</f>
        <v>theater</v>
      </c>
      <c r="R3297" t="str">
        <f>RIGHT(Table1[[#This Row],[Category and Sub-Category]],LEN(Table1[[#This Row],[Category and Sub-Category]])-FIND("/",Table1[[#This Row],[Category and Sub-Category]]))</f>
        <v>plays</v>
      </c>
      <c r="S3297" s="9">
        <f>(((Table1[[#This Row],[launched_at]]/60)/60)/24)+DATE(1970,1,1)+(-5/24)</f>
        <v>42609.234131944446</v>
      </c>
      <c r="T3297" s="9">
        <f>(((Table1[[#This Row],[deadline]]/60)/60)/24)+DATE(1970,1,1)+(-5/24)</f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1">
        <f>Table1[[#This Row],[pledged]]/Table1[[#This Row],[goal]]</f>
        <v>1.4406666666666668</v>
      </c>
      <c r="P3298">
        <f>ROUND(Table1[[#This Row],[pledged]]/Table1[[#This Row],[backers_count]],0)</f>
        <v>46</v>
      </c>
      <c r="Q3298" t="str">
        <f>LEFT(Table1[[#This Row],[Category and Sub-Category]],FIND("/",Table1[[#This Row],[Category and Sub-Category]])-1)</f>
        <v>theater</v>
      </c>
      <c r="R3298" t="str">
        <f>RIGHT(Table1[[#This Row],[Category and Sub-Category]],LEN(Table1[[#This Row],[Category and Sub-Category]])-FIND("/",Table1[[#This Row],[Category and Sub-Category]]))</f>
        <v>plays</v>
      </c>
      <c r="S3298" s="9">
        <f>(((Table1[[#This Row],[launched_at]]/60)/60)/24)+DATE(1970,1,1)+(-5/24)</f>
        <v>42309.54828703704</v>
      </c>
      <c r="T3298" s="9">
        <f>(((Table1[[#This Row],[deadline]]/60)/60)/24)+DATE(1970,1,1)+(-5/24)</f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1">
        <f>Table1[[#This Row],[pledged]]/Table1[[#This Row],[goal]]</f>
        <v>1.0007272727272727</v>
      </c>
      <c r="P3299">
        <f>ROUND(Table1[[#This Row],[pledged]]/Table1[[#This Row],[backers_count]],0)</f>
        <v>125</v>
      </c>
      <c r="Q3299" t="str">
        <f>LEFT(Table1[[#This Row],[Category and Sub-Category]],FIND("/",Table1[[#This Row],[Category and Sub-Category]])-1)</f>
        <v>theater</v>
      </c>
      <c r="R3299" t="str">
        <f>RIGHT(Table1[[#This Row],[Category and Sub-Category]],LEN(Table1[[#This Row],[Category and Sub-Category]])-FIND("/",Table1[[#This Row],[Category and Sub-Category]]))</f>
        <v>plays</v>
      </c>
      <c r="S3299" s="9">
        <f>(((Table1[[#This Row],[launched_at]]/60)/60)/24)+DATE(1970,1,1)+(-5/24)</f>
        <v>42193.563148148147</v>
      </c>
      <c r="T3299" s="9">
        <f>(((Table1[[#This Row],[deadline]]/60)/60)/24)+DATE(1970,1,1)+(-5/24)</f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>Table1[[#This Row],[pledged]]/Table1[[#This Row],[goal]]</f>
        <v>1.0173000000000001</v>
      </c>
      <c r="P3300">
        <f>ROUND(Table1[[#This Row],[pledged]]/Table1[[#This Row],[backers_count]],0)</f>
        <v>141</v>
      </c>
      <c r="Q3300" t="str">
        <f>LEFT(Table1[[#This Row],[Category and Sub-Category]],FIND("/",Table1[[#This Row],[Category and Sub-Category]])-1)</f>
        <v>theater</v>
      </c>
      <c r="R3300" t="str">
        <f>RIGHT(Table1[[#This Row],[Category and Sub-Category]],LEN(Table1[[#This Row],[Category and Sub-Category]])-FIND("/",Table1[[#This Row],[Category and Sub-Category]]))</f>
        <v>plays</v>
      </c>
      <c r="S3300" s="9">
        <f>(((Table1[[#This Row],[launched_at]]/60)/60)/24)+DATE(1970,1,1)+(-5/24)</f>
        <v>42239.749629629623</v>
      </c>
      <c r="T3300" s="9">
        <f>(((Table1[[#This Row],[deadline]]/60)/60)/24)+DATE(1970,1,1)+(-5/24)</f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1">
        <f>Table1[[#This Row],[pledged]]/Table1[[#This Row],[goal]]</f>
        <v>1.1619999999999999</v>
      </c>
      <c r="P3301">
        <f>ROUND(Table1[[#This Row],[pledged]]/Table1[[#This Row],[backers_count]],0)</f>
        <v>55</v>
      </c>
      <c r="Q3301" t="str">
        <f>LEFT(Table1[[#This Row],[Category and Sub-Category]],FIND("/",Table1[[#This Row],[Category and Sub-Category]])-1)</f>
        <v>theater</v>
      </c>
      <c r="R3301" t="str">
        <f>RIGHT(Table1[[#This Row],[Category and Sub-Category]],LEN(Table1[[#This Row],[Category and Sub-Category]])-FIND("/",Table1[[#This Row],[Category and Sub-Category]]))</f>
        <v>plays</v>
      </c>
      <c r="S3301" s="9">
        <f>(((Table1[[#This Row],[launched_at]]/60)/60)/24)+DATE(1970,1,1)+(-5/24)</f>
        <v>42261.709062499998</v>
      </c>
      <c r="T3301" s="9">
        <f>(((Table1[[#This Row],[deadline]]/60)/60)/24)+DATE(1970,1,1)+(-5/24)</f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1">
        <f>Table1[[#This Row],[pledged]]/Table1[[#This Row],[goal]]</f>
        <v>1.3616666666666666</v>
      </c>
      <c r="P3302">
        <f>ROUND(Table1[[#This Row],[pledged]]/Table1[[#This Row],[backers_count]],0)</f>
        <v>46</v>
      </c>
      <c r="Q3302" t="str">
        <f>LEFT(Table1[[#This Row],[Category and Sub-Category]],FIND("/",Table1[[#This Row],[Category and Sub-Category]])-1)</f>
        <v>theater</v>
      </c>
      <c r="R3302" t="str">
        <f>RIGHT(Table1[[#This Row],[Category and Sub-Category]],LEN(Table1[[#This Row],[Category and Sub-Category]])-FIND("/",Table1[[#This Row],[Category and Sub-Category]]))</f>
        <v>plays</v>
      </c>
      <c r="S3302" s="9">
        <f>(((Table1[[#This Row],[launched_at]]/60)/60)/24)+DATE(1970,1,1)+(-5/24)</f>
        <v>42102.535439814812</v>
      </c>
      <c r="T3302" s="9">
        <f>(((Table1[[#This Row],[deadline]]/60)/60)/24)+DATE(1970,1,1)+(-5/24)</f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1">
        <f>Table1[[#This Row],[pledged]]/Table1[[#This Row],[goal]]</f>
        <v>1.3346666666666667</v>
      </c>
      <c r="P3303">
        <f>ROUND(Table1[[#This Row],[pledged]]/Table1[[#This Row],[backers_count]],0)</f>
        <v>57</v>
      </c>
      <c r="Q3303" t="str">
        <f>LEFT(Table1[[#This Row],[Category and Sub-Category]],FIND("/",Table1[[#This Row],[Category and Sub-Category]])-1)</f>
        <v>theater</v>
      </c>
      <c r="R3303" t="str">
        <f>RIGHT(Table1[[#This Row],[Category and Sub-Category]],LEN(Table1[[#This Row],[Category and Sub-Category]])-FIND("/",Table1[[#This Row],[Category and Sub-Category]]))</f>
        <v>plays</v>
      </c>
      <c r="S3303" s="9">
        <f>(((Table1[[#This Row],[launched_at]]/60)/60)/24)+DATE(1970,1,1)+(-5/24)</f>
        <v>42538.527500000004</v>
      </c>
      <c r="T3303" s="9">
        <f>(((Table1[[#This Row],[deadline]]/60)/60)/24)+DATE(1970,1,1)+(-5/24)</f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1">
        <f>Table1[[#This Row],[pledged]]/Table1[[#This Row],[goal]]</f>
        <v>1.0339285714285715</v>
      </c>
      <c r="P3304">
        <f>ROUND(Table1[[#This Row],[pledged]]/Table1[[#This Row],[backers_count]],0)</f>
        <v>174</v>
      </c>
      <c r="Q3304" t="str">
        <f>LEFT(Table1[[#This Row],[Category and Sub-Category]],FIND("/",Table1[[#This Row],[Category and Sub-Category]])-1)</f>
        <v>theater</v>
      </c>
      <c r="R3304" t="str">
        <f>RIGHT(Table1[[#This Row],[Category and Sub-Category]],LEN(Table1[[#This Row],[Category and Sub-Category]])-FIND("/",Table1[[#This Row],[Category and Sub-Category]]))</f>
        <v>plays</v>
      </c>
      <c r="S3304" s="9">
        <f>(((Table1[[#This Row],[launched_at]]/60)/60)/24)+DATE(1970,1,1)+(-5/24)</f>
        <v>42681.143240740734</v>
      </c>
      <c r="T3304" s="9">
        <f>(((Table1[[#This Row],[deadline]]/60)/60)/24)+DATE(1970,1,1)+(-5/24)</f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1">
        <f>Table1[[#This Row],[pledged]]/Table1[[#This Row],[goal]]</f>
        <v>1.1588888888888889</v>
      </c>
      <c r="P3305">
        <f>ROUND(Table1[[#This Row],[pledged]]/Table1[[#This Row],[backers_count]],0)</f>
        <v>60</v>
      </c>
      <c r="Q3305" t="str">
        <f>LEFT(Table1[[#This Row],[Category and Sub-Category]],FIND("/",Table1[[#This Row],[Category and Sub-Category]])-1)</f>
        <v>theater</v>
      </c>
      <c r="R3305" t="str">
        <f>RIGHT(Table1[[#This Row],[Category and Sub-Category]],LEN(Table1[[#This Row],[Category and Sub-Category]])-FIND("/",Table1[[#This Row],[Category and Sub-Category]]))</f>
        <v>plays</v>
      </c>
      <c r="S3305" s="9">
        <f>(((Table1[[#This Row],[launched_at]]/60)/60)/24)+DATE(1970,1,1)+(-5/24)</f>
        <v>42056.443101851844</v>
      </c>
      <c r="T3305" s="9">
        <f>(((Table1[[#This Row],[deadline]]/60)/60)/24)+DATE(1970,1,1)+(-5/24)</f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1">
        <f>Table1[[#This Row],[pledged]]/Table1[[#This Row],[goal]]</f>
        <v>1.0451666666666666</v>
      </c>
      <c r="P3306">
        <f>ROUND(Table1[[#This Row],[pledged]]/Table1[[#This Row],[backers_count]],0)</f>
        <v>90</v>
      </c>
      <c r="Q3306" t="str">
        <f>LEFT(Table1[[#This Row],[Category and Sub-Category]],FIND("/",Table1[[#This Row],[Category and Sub-Category]])-1)</f>
        <v>theater</v>
      </c>
      <c r="R3306" t="str">
        <f>RIGHT(Table1[[#This Row],[Category and Sub-Category]],LEN(Table1[[#This Row],[Category and Sub-Category]])-FIND("/",Table1[[#This Row],[Category and Sub-Category]]))</f>
        <v>plays</v>
      </c>
      <c r="S3306" s="9">
        <f>(((Table1[[#This Row],[launched_at]]/60)/60)/24)+DATE(1970,1,1)+(-5/24)</f>
        <v>42696.41611111111</v>
      </c>
      <c r="T3306" s="9">
        <f>(((Table1[[#This Row],[deadline]]/60)/60)/24)+DATE(1970,1,1)+(-5/24)</f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1">
        <f>Table1[[#This Row],[pledged]]/Table1[[#This Row],[goal]]</f>
        <v>1.0202500000000001</v>
      </c>
      <c r="P3307">
        <f>ROUND(Table1[[#This Row],[pledged]]/Table1[[#This Row],[backers_count]],0)</f>
        <v>204</v>
      </c>
      <c r="Q3307" t="str">
        <f>LEFT(Table1[[#This Row],[Category and Sub-Category]],FIND("/",Table1[[#This Row],[Category and Sub-Category]])-1)</f>
        <v>theater</v>
      </c>
      <c r="R3307" t="str">
        <f>RIGHT(Table1[[#This Row],[Category and Sub-Category]],LEN(Table1[[#This Row],[Category and Sub-Category]])-FIND("/",Table1[[#This Row],[Category and Sub-Category]]))</f>
        <v>plays</v>
      </c>
      <c r="S3307" s="9">
        <f>(((Table1[[#This Row],[launched_at]]/60)/60)/24)+DATE(1970,1,1)+(-5/24)</f>
        <v>42186.647546296292</v>
      </c>
      <c r="T3307" s="9">
        <f>(((Table1[[#This Row],[deadline]]/60)/60)/24)+DATE(1970,1,1)+(-5/24)</f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1">
        <f>Table1[[#This Row],[pledged]]/Table1[[#This Row],[goal]]</f>
        <v>1.7533333333333334</v>
      </c>
      <c r="P3308">
        <f>ROUND(Table1[[#This Row],[pledged]]/Table1[[#This Row],[backers_count]],0)</f>
        <v>49</v>
      </c>
      <c r="Q3308" t="str">
        <f>LEFT(Table1[[#This Row],[Category and Sub-Category]],FIND("/",Table1[[#This Row],[Category and Sub-Category]])-1)</f>
        <v>theater</v>
      </c>
      <c r="R3308" t="str">
        <f>RIGHT(Table1[[#This Row],[Category and Sub-Category]],LEN(Table1[[#This Row],[Category and Sub-Category]])-FIND("/",Table1[[#This Row],[Category and Sub-Category]]))</f>
        <v>plays</v>
      </c>
      <c r="S3308" s="9">
        <f>(((Table1[[#This Row],[launched_at]]/60)/60)/24)+DATE(1970,1,1)+(-5/24)</f>
        <v>42493.010902777773</v>
      </c>
      <c r="T3308" s="9">
        <f>(((Table1[[#This Row],[deadline]]/60)/60)/24)+DATE(1970,1,1)+(-5/24)</f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1">
        <f>Table1[[#This Row],[pledged]]/Table1[[#This Row],[goal]]</f>
        <v>1.0668</v>
      </c>
      <c r="P3309">
        <f>ROUND(Table1[[#This Row],[pledged]]/Table1[[#This Row],[backers_count]],0)</f>
        <v>53</v>
      </c>
      <c r="Q3309" t="str">
        <f>LEFT(Table1[[#This Row],[Category and Sub-Category]],FIND("/",Table1[[#This Row],[Category and Sub-Category]])-1)</f>
        <v>theater</v>
      </c>
      <c r="R3309" t="str">
        <f>RIGHT(Table1[[#This Row],[Category and Sub-Category]],LEN(Table1[[#This Row],[Category and Sub-Category]])-FIND("/",Table1[[#This Row],[Category and Sub-Category]]))</f>
        <v>plays</v>
      </c>
      <c r="S3309" s="9">
        <f>(((Table1[[#This Row],[launched_at]]/60)/60)/24)+DATE(1970,1,1)+(-5/24)</f>
        <v>42474.848831018513</v>
      </c>
      <c r="T3309" s="9">
        <f>(((Table1[[#This Row],[deadline]]/60)/60)/24)+DATE(1970,1,1)+(-5/24)</f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1">
        <f>Table1[[#This Row],[pledged]]/Table1[[#This Row],[goal]]</f>
        <v>1.2228571428571429</v>
      </c>
      <c r="P3310">
        <f>ROUND(Table1[[#This Row],[pledged]]/Table1[[#This Row],[backers_count]],0)</f>
        <v>75</v>
      </c>
      <c r="Q3310" t="str">
        <f>LEFT(Table1[[#This Row],[Category and Sub-Category]],FIND("/",Table1[[#This Row],[Category and Sub-Category]])-1)</f>
        <v>theater</v>
      </c>
      <c r="R3310" t="str">
        <f>RIGHT(Table1[[#This Row],[Category and Sub-Category]],LEN(Table1[[#This Row],[Category and Sub-Category]])-FIND("/",Table1[[#This Row],[Category and Sub-Category]]))</f>
        <v>plays</v>
      </c>
      <c r="S3310" s="9">
        <f>(((Table1[[#This Row],[launched_at]]/60)/60)/24)+DATE(1970,1,1)+(-5/24)</f>
        <v>42452.668576388889</v>
      </c>
      <c r="T3310" s="9">
        <f>(((Table1[[#This Row],[deadline]]/60)/60)/24)+DATE(1970,1,1)+(-5/24)</f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1">
        <f>Table1[[#This Row],[pledged]]/Table1[[#This Row],[goal]]</f>
        <v>1.5942857142857143</v>
      </c>
      <c r="P3311">
        <f>ROUND(Table1[[#This Row],[pledged]]/Table1[[#This Row],[backers_count]],0)</f>
        <v>18</v>
      </c>
      <c r="Q3311" t="str">
        <f>LEFT(Table1[[#This Row],[Category and Sub-Category]],FIND("/",Table1[[#This Row],[Category and Sub-Category]])-1)</f>
        <v>theater</v>
      </c>
      <c r="R3311" t="str">
        <f>RIGHT(Table1[[#This Row],[Category and Sub-Category]],LEN(Table1[[#This Row],[Category and Sub-Category]])-FIND("/",Table1[[#This Row],[Category and Sub-Category]]))</f>
        <v>plays</v>
      </c>
      <c r="S3311" s="9">
        <f>(((Table1[[#This Row],[launched_at]]/60)/60)/24)+DATE(1970,1,1)+(-5/24)</f>
        <v>42628.441874999997</v>
      </c>
      <c r="T3311" s="9">
        <f>(((Table1[[#This Row],[deadline]]/60)/60)/24)+DATE(1970,1,1)+(-5/24)</f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1">
        <f>Table1[[#This Row],[pledged]]/Table1[[#This Row],[goal]]</f>
        <v>1.0007692307692309</v>
      </c>
      <c r="P3312">
        <f>ROUND(Table1[[#This Row],[pledged]]/Table1[[#This Row],[backers_count]],0)</f>
        <v>210</v>
      </c>
      <c r="Q3312" t="str">
        <f>LEFT(Table1[[#This Row],[Category and Sub-Category]],FIND("/",Table1[[#This Row],[Category and Sub-Category]])-1)</f>
        <v>theater</v>
      </c>
      <c r="R3312" t="str">
        <f>RIGHT(Table1[[#This Row],[Category and Sub-Category]],LEN(Table1[[#This Row],[Category and Sub-Category]])-FIND("/",Table1[[#This Row],[Category and Sub-Category]]))</f>
        <v>plays</v>
      </c>
      <c r="S3312" s="9">
        <f>(((Table1[[#This Row],[launched_at]]/60)/60)/24)+DATE(1970,1,1)+(-5/24)</f>
        <v>42253.720196759255</v>
      </c>
      <c r="T3312" s="9">
        <f>(((Table1[[#This Row],[deadline]]/60)/60)/24)+DATE(1970,1,1)+(-5/24)</f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1">
        <f>Table1[[#This Row],[pledged]]/Table1[[#This Row],[goal]]</f>
        <v>1.0984</v>
      </c>
      <c r="P3313">
        <f>ROUND(Table1[[#This Row],[pledged]]/Table1[[#This Row],[backers_count]],0)</f>
        <v>61</v>
      </c>
      <c r="Q3313" t="str">
        <f>LEFT(Table1[[#This Row],[Category and Sub-Category]],FIND("/",Table1[[#This Row],[Category and Sub-Category]])-1)</f>
        <v>theater</v>
      </c>
      <c r="R3313" t="str">
        <f>RIGHT(Table1[[#This Row],[Category and Sub-Category]],LEN(Table1[[#This Row],[Category and Sub-Category]])-FIND("/",Table1[[#This Row],[Category and Sub-Category]]))</f>
        <v>plays</v>
      </c>
      <c r="S3313" s="9">
        <f>(((Table1[[#This Row],[launched_at]]/60)/60)/24)+DATE(1970,1,1)+(-5/24)</f>
        <v>42264.083449074074</v>
      </c>
      <c r="T3313" s="9">
        <f>(((Table1[[#This Row],[deadline]]/60)/60)/24)+DATE(1970,1,1)+(-5/24)</f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1">
        <f>Table1[[#This Row],[pledged]]/Table1[[#This Row],[goal]]</f>
        <v>1.0004</v>
      </c>
      <c r="P3314">
        <f>ROUND(Table1[[#This Row],[pledged]]/Table1[[#This Row],[backers_count]],0)</f>
        <v>61</v>
      </c>
      <c r="Q3314" t="str">
        <f>LEFT(Table1[[#This Row],[Category and Sub-Category]],FIND("/",Table1[[#This Row],[Category and Sub-Category]])-1)</f>
        <v>theater</v>
      </c>
      <c r="R3314" t="str">
        <f>RIGHT(Table1[[#This Row],[Category and Sub-Category]],LEN(Table1[[#This Row],[Category and Sub-Category]])-FIND("/",Table1[[#This Row],[Category and Sub-Category]]))</f>
        <v>plays</v>
      </c>
      <c r="S3314" s="9">
        <f>(((Table1[[#This Row],[launched_at]]/60)/60)/24)+DATE(1970,1,1)+(-5/24)</f>
        <v>42664.601226851846</v>
      </c>
      <c r="T3314" s="9">
        <f>(((Table1[[#This Row],[deadline]]/60)/60)/24)+DATE(1970,1,1)+(-5/24)</f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1">
        <f>Table1[[#This Row],[pledged]]/Table1[[#This Row],[goal]]</f>
        <v>1.1605000000000001</v>
      </c>
      <c r="P3315">
        <f>ROUND(Table1[[#This Row],[pledged]]/Table1[[#This Row],[backers_count]],0)</f>
        <v>80</v>
      </c>
      <c r="Q3315" t="str">
        <f>LEFT(Table1[[#This Row],[Category and Sub-Category]],FIND("/",Table1[[#This Row],[Category and Sub-Category]])-1)</f>
        <v>theater</v>
      </c>
      <c r="R3315" t="str">
        <f>RIGHT(Table1[[#This Row],[Category and Sub-Category]],LEN(Table1[[#This Row],[Category and Sub-Category]])-FIND("/",Table1[[#This Row],[Category and Sub-Category]]))</f>
        <v>plays</v>
      </c>
      <c r="S3315" s="9">
        <f>(((Table1[[#This Row],[launched_at]]/60)/60)/24)+DATE(1970,1,1)+(-5/24)</f>
        <v>42382.036076388882</v>
      </c>
      <c r="T3315" s="9">
        <f>(((Table1[[#This Row],[deadline]]/60)/60)/24)+DATE(1970,1,1)+(-5/24)</f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1">
        <f>Table1[[#This Row],[pledged]]/Table1[[#This Row],[goal]]</f>
        <v>2.1074999999999999</v>
      </c>
      <c r="P3316">
        <f>ROUND(Table1[[#This Row],[pledged]]/Table1[[#This Row],[backers_count]],0)</f>
        <v>29</v>
      </c>
      <c r="Q3316" t="str">
        <f>LEFT(Table1[[#This Row],[Category and Sub-Category]],FIND("/",Table1[[#This Row],[Category and Sub-Category]])-1)</f>
        <v>theater</v>
      </c>
      <c r="R3316" t="str">
        <f>RIGHT(Table1[[#This Row],[Category and Sub-Category]],LEN(Table1[[#This Row],[Category and Sub-Category]])-FIND("/",Table1[[#This Row],[Category and Sub-Category]]))</f>
        <v>plays</v>
      </c>
      <c r="S3316" s="9">
        <f>(((Table1[[#This Row],[launched_at]]/60)/60)/24)+DATE(1970,1,1)+(-5/24)</f>
        <v>42105.059155092589</v>
      </c>
      <c r="T3316" s="9">
        <f>(((Table1[[#This Row],[deadline]]/60)/60)/24)+DATE(1970,1,1)+(-5/24)</f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1">
        <f>Table1[[#This Row],[pledged]]/Table1[[#This Row],[goal]]</f>
        <v>1.1000000000000001</v>
      </c>
      <c r="P3317">
        <f>ROUND(Table1[[#This Row],[pledged]]/Table1[[#This Row],[backers_count]],0)</f>
        <v>49</v>
      </c>
      <c r="Q3317" t="str">
        <f>LEFT(Table1[[#This Row],[Category and Sub-Category]],FIND("/",Table1[[#This Row],[Category and Sub-Category]])-1)</f>
        <v>theater</v>
      </c>
      <c r="R3317" t="str">
        <f>RIGHT(Table1[[#This Row],[Category and Sub-Category]],LEN(Table1[[#This Row],[Category and Sub-Category]])-FIND("/",Table1[[#This Row],[Category and Sub-Category]]))</f>
        <v>plays</v>
      </c>
      <c r="S3317" s="9">
        <f>(((Table1[[#This Row],[launched_at]]/60)/60)/24)+DATE(1970,1,1)+(-5/24)</f>
        <v>42466.095381944448</v>
      </c>
      <c r="T3317" s="9">
        <f>(((Table1[[#This Row],[deadline]]/60)/60)/24)+DATE(1970,1,1)+(-5/24)</f>
        <v>42496.095381944448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1">
        <f>Table1[[#This Row],[pledged]]/Table1[[#This Row],[goal]]</f>
        <v>1.0008673425918038</v>
      </c>
      <c r="P3318">
        <f>ROUND(Table1[[#This Row],[pledged]]/Table1[[#This Row],[backers_count]],0)</f>
        <v>94</v>
      </c>
      <c r="Q3318" t="str">
        <f>LEFT(Table1[[#This Row],[Category and Sub-Category]],FIND("/",Table1[[#This Row],[Category and Sub-Category]])-1)</f>
        <v>theater</v>
      </c>
      <c r="R3318" t="str">
        <f>RIGHT(Table1[[#This Row],[Category and Sub-Category]],LEN(Table1[[#This Row],[Category and Sub-Category]])-FIND("/",Table1[[#This Row],[Category and Sub-Category]]))</f>
        <v>plays</v>
      </c>
      <c r="S3318" s="9">
        <f>(((Table1[[#This Row],[launched_at]]/60)/60)/24)+DATE(1970,1,1)+(-5/24)</f>
        <v>41826.662905092591</v>
      </c>
      <c r="T3318" s="9">
        <f>(((Table1[[#This Row],[deadline]]/60)/60)/24)+DATE(1970,1,1)+(-5/24)</f>
        <v>41859.370833333334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1">
        <f>Table1[[#This Row],[pledged]]/Table1[[#This Row],[goal]]</f>
        <v>1.0619047619047619</v>
      </c>
      <c r="P3319">
        <f>ROUND(Table1[[#This Row],[pledged]]/Table1[[#This Row],[backers_count]],0)</f>
        <v>62</v>
      </c>
      <c r="Q3319" t="str">
        <f>LEFT(Table1[[#This Row],[Category and Sub-Category]],FIND("/",Table1[[#This Row],[Category and Sub-Category]])-1)</f>
        <v>theater</v>
      </c>
      <c r="R3319" t="str">
        <f>RIGHT(Table1[[#This Row],[Category and Sub-Category]],LEN(Table1[[#This Row],[Category and Sub-Category]])-FIND("/",Table1[[#This Row],[Category and Sub-Category]]))</f>
        <v>plays</v>
      </c>
      <c r="S3319" s="9">
        <f>(((Table1[[#This Row],[launched_at]]/60)/60)/24)+DATE(1970,1,1)+(-5/24)</f>
        <v>42498.831296296288</v>
      </c>
      <c r="T3319" s="9">
        <f>(((Table1[[#This Row],[deadline]]/60)/60)/24)+DATE(1970,1,1)+(-5/24)</f>
        <v>42528.831296296288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1">
        <f>Table1[[#This Row],[pledged]]/Table1[[#This Row],[goal]]</f>
        <v>1.256</v>
      </c>
      <c r="P3320">
        <f>ROUND(Table1[[#This Row],[pledged]]/Table1[[#This Row],[backers_count]],0)</f>
        <v>79</v>
      </c>
      <c r="Q3320" t="str">
        <f>LEFT(Table1[[#This Row],[Category and Sub-Category]],FIND("/",Table1[[#This Row],[Category and Sub-Category]])-1)</f>
        <v>theater</v>
      </c>
      <c r="R3320" t="str">
        <f>RIGHT(Table1[[#This Row],[Category and Sub-Category]],LEN(Table1[[#This Row],[Category and Sub-Category]])-FIND("/",Table1[[#This Row],[Category and Sub-Category]]))</f>
        <v>plays</v>
      </c>
      <c r="S3320" s="9">
        <f>(((Table1[[#This Row],[launched_at]]/60)/60)/24)+DATE(1970,1,1)+(-5/24)</f>
        <v>42431.093668981477</v>
      </c>
      <c r="T3320" s="9">
        <f>(((Table1[[#This Row],[deadline]]/60)/60)/24)+DATE(1970,1,1)+(-5/24)</f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1">
        <f>Table1[[#This Row],[pledged]]/Table1[[#This Row],[goal]]</f>
        <v>1.08</v>
      </c>
      <c r="P3321">
        <f>ROUND(Table1[[#This Row],[pledged]]/Table1[[#This Row],[backers_count]],0)</f>
        <v>34</v>
      </c>
      <c r="Q3321" t="str">
        <f>LEFT(Table1[[#This Row],[Category and Sub-Category]],FIND("/",Table1[[#This Row],[Category and Sub-Category]])-1)</f>
        <v>theater</v>
      </c>
      <c r="R3321" t="str">
        <f>RIGHT(Table1[[#This Row],[Category and Sub-Category]],LEN(Table1[[#This Row],[Category and Sub-Category]])-FIND("/",Table1[[#This Row],[Category and Sub-Category]]))</f>
        <v>plays</v>
      </c>
      <c r="S3321" s="9">
        <f>(((Table1[[#This Row],[launched_at]]/60)/60)/24)+DATE(1970,1,1)+(-5/24)</f>
        <v>41990.377152777779</v>
      </c>
      <c r="T3321" s="9">
        <f>(((Table1[[#This Row],[deadline]]/60)/60)/24)+DATE(1970,1,1)+(-5/24)</f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>Table1[[#This Row],[pledged]]/Table1[[#This Row],[goal]]</f>
        <v>1.01</v>
      </c>
      <c r="P3322">
        <f>ROUND(Table1[[#This Row],[pledged]]/Table1[[#This Row],[backers_count]],0)</f>
        <v>66</v>
      </c>
      <c r="Q3322" t="str">
        <f>LEFT(Table1[[#This Row],[Category and Sub-Category]],FIND("/",Table1[[#This Row],[Category and Sub-Category]])-1)</f>
        <v>theater</v>
      </c>
      <c r="R3322" t="str">
        <f>RIGHT(Table1[[#This Row],[Category and Sub-Category]],LEN(Table1[[#This Row],[Category and Sub-Category]])-FIND("/",Table1[[#This Row],[Category and Sub-Category]]))</f>
        <v>plays</v>
      </c>
      <c r="S3322" s="9">
        <f>(((Table1[[#This Row],[launched_at]]/60)/60)/24)+DATE(1970,1,1)+(-5/24)</f>
        <v>42512.837465277778</v>
      </c>
      <c r="T3322" s="9">
        <f>(((Table1[[#This Row],[deadline]]/60)/60)/24)+DATE(1970,1,1)+(-5/24)</f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1">
        <f>Table1[[#This Row],[pledged]]/Table1[[#This Row],[goal]]</f>
        <v>1.0740000000000001</v>
      </c>
      <c r="P3323">
        <f>ROUND(Table1[[#This Row],[pledged]]/Table1[[#This Row],[backers_count]],0)</f>
        <v>36</v>
      </c>
      <c r="Q3323" t="str">
        <f>LEFT(Table1[[#This Row],[Category and Sub-Category]],FIND("/",Table1[[#This Row],[Category and Sub-Category]])-1)</f>
        <v>theater</v>
      </c>
      <c r="R3323" t="str">
        <f>RIGHT(Table1[[#This Row],[Category and Sub-Category]],LEN(Table1[[#This Row],[Category and Sub-Category]])-FIND("/",Table1[[#This Row],[Category and Sub-Category]]))</f>
        <v>plays</v>
      </c>
      <c r="S3323" s="9">
        <f>(((Table1[[#This Row],[launched_at]]/60)/60)/24)+DATE(1970,1,1)+(-5/24)</f>
        <v>41913.891956018517</v>
      </c>
      <c r="T3323" s="9">
        <f>(((Table1[[#This Row],[deadline]]/60)/60)/24)+DATE(1970,1,1)+(-5/24)</f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>Table1[[#This Row],[pledged]]/Table1[[#This Row],[goal]]</f>
        <v>1.0151515151515151</v>
      </c>
      <c r="P3324">
        <f>ROUND(Table1[[#This Row],[pledged]]/Table1[[#This Row],[backers_count]],0)</f>
        <v>146</v>
      </c>
      <c r="Q3324" t="str">
        <f>LEFT(Table1[[#This Row],[Category and Sub-Category]],FIND("/",Table1[[#This Row],[Category and Sub-Category]])-1)</f>
        <v>theater</v>
      </c>
      <c r="R3324" t="str">
        <f>RIGHT(Table1[[#This Row],[Category and Sub-Category]],LEN(Table1[[#This Row],[Category and Sub-Category]])-FIND("/",Table1[[#This Row],[Category and Sub-Category]]))</f>
        <v>plays</v>
      </c>
      <c r="S3324" s="9">
        <f>(((Table1[[#This Row],[launched_at]]/60)/60)/24)+DATE(1970,1,1)+(-5/24)</f>
        <v>42520.802037037036</v>
      </c>
      <c r="T3324" s="9">
        <f>(((Table1[[#This Row],[deadline]]/60)/60)/24)+DATE(1970,1,1)+(-5/24)</f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1">
        <f>Table1[[#This Row],[pledged]]/Table1[[#This Row],[goal]]</f>
        <v>1.2589999999999999</v>
      </c>
      <c r="P3325">
        <f>ROUND(Table1[[#This Row],[pledged]]/Table1[[#This Row],[backers_count]],0)</f>
        <v>26</v>
      </c>
      <c r="Q3325" t="str">
        <f>LEFT(Table1[[#This Row],[Category and Sub-Category]],FIND("/",Table1[[#This Row],[Category and Sub-Category]])-1)</f>
        <v>theater</v>
      </c>
      <c r="R3325" t="str">
        <f>RIGHT(Table1[[#This Row],[Category and Sub-Category]],LEN(Table1[[#This Row],[Category and Sub-Category]])-FIND("/",Table1[[#This Row],[Category and Sub-Category]]))</f>
        <v>plays</v>
      </c>
      <c r="S3325" s="9">
        <f>(((Table1[[#This Row],[launched_at]]/60)/60)/24)+DATE(1970,1,1)+(-5/24)</f>
        <v>42608.157499999994</v>
      </c>
      <c r="T3325" s="9">
        <f>(((Table1[[#This Row],[deadline]]/60)/60)/24)+DATE(1970,1,1)+(-5/24)</f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>Table1[[#This Row],[pledged]]/Table1[[#This Row],[goal]]</f>
        <v>1.0166666666666666</v>
      </c>
      <c r="P3326">
        <f>ROUND(Table1[[#This Row],[pledged]]/Table1[[#This Row],[backers_count]],0)</f>
        <v>153</v>
      </c>
      <c r="Q3326" t="str">
        <f>LEFT(Table1[[#This Row],[Category and Sub-Category]],FIND("/",Table1[[#This Row],[Category and Sub-Category]])-1)</f>
        <v>theater</v>
      </c>
      <c r="R3326" t="str">
        <f>RIGHT(Table1[[#This Row],[Category and Sub-Category]],LEN(Table1[[#This Row],[Category and Sub-Category]])-FIND("/",Table1[[#This Row],[Category and Sub-Category]]))</f>
        <v>plays</v>
      </c>
      <c r="S3326" s="9">
        <f>(((Table1[[#This Row],[launched_at]]/60)/60)/24)+DATE(1970,1,1)+(-5/24)</f>
        <v>42512.374884259254</v>
      </c>
      <c r="T3326" s="9">
        <f>(((Table1[[#This Row],[deadline]]/60)/60)/24)+DATE(1970,1,1)+(-5/24)</f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1">
        <f>Table1[[#This Row],[pledged]]/Table1[[#This Row],[goal]]</f>
        <v>1.125</v>
      </c>
      <c r="P3327">
        <f>ROUND(Table1[[#This Row],[pledged]]/Table1[[#This Row],[backers_count]],0)</f>
        <v>30</v>
      </c>
      <c r="Q3327" t="str">
        <f>LEFT(Table1[[#This Row],[Category and Sub-Category]],FIND("/",Table1[[#This Row],[Category and Sub-Category]])-1)</f>
        <v>theater</v>
      </c>
      <c r="R3327" t="str">
        <f>RIGHT(Table1[[#This Row],[Category and Sub-Category]],LEN(Table1[[#This Row],[Category and Sub-Category]])-FIND("/",Table1[[#This Row],[Category and Sub-Category]]))</f>
        <v>plays</v>
      </c>
      <c r="S3327" s="9">
        <f>(((Table1[[#This Row],[launched_at]]/60)/60)/24)+DATE(1970,1,1)+(-5/24)</f>
        <v>42064.577280092592</v>
      </c>
      <c r="T3327" s="9">
        <f>(((Table1[[#This Row],[deadline]]/60)/60)/24)+DATE(1970,1,1)+(-5/24)</f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>Table1[[#This Row],[pledged]]/Table1[[#This Row],[goal]]</f>
        <v>1.0137499999999999</v>
      </c>
      <c r="P3328">
        <f>ROUND(Table1[[#This Row],[pledged]]/Table1[[#This Row],[backers_count]],0)</f>
        <v>142</v>
      </c>
      <c r="Q3328" t="str">
        <f>LEFT(Table1[[#This Row],[Category and Sub-Category]],FIND("/",Table1[[#This Row],[Category and Sub-Category]])-1)</f>
        <v>theater</v>
      </c>
      <c r="R3328" t="str">
        <f>RIGHT(Table1[[#This Row],[Category and Sub-Category]],LEN(Table1[[#This Row],[Category and Sub-Category]])-FIND("/",Table1[[#This Row],[Category and Sub-Category]]))</f>
        <v>plays</v>
      </c>
      <c r="S3328" s="9">
        <f>(((Table1[[#This Row],[launched_at]]/60)/60)/24)+DATE(1970,1,1)+(-5/24)</f>
        <v>42041.505844907406</v>
      </c>
      <c r="T3328" s="9">
        <f>(((Table1[[#This Row],[deadline]]/60)/60)/24)+DATE(1970,1,1)+(-5/24)</f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>Table1[[#This Row],[pledged]]/Table1[[#This Row],[goal]]</f>
        <v>1.0125</v>
      </c>
      <c r="P3329">
        <f>ROUND(Table1[[#This Row],[pledged]]/Table1[[#This Row],[backers_count]],0)</f>
        <v>25</v>
      </c>
      <c r="Q3329" t="str">
        <f>LEFT(Table1[[#This Row],[Category and Sub-Category]],FIND("/",Table1[[#This Row],[Category and Sub-Category]])-1)</f>
        <v>theater</v>
      </c>
      <c r="R3329" t="str">
        <f>RIGHT(Table1[[#This Row],[Category and Sub-Category]],LEN(Table1[[#This Row],[Category and Sub-Category]])-FIND("/",Table1[[#This Row],[Category and Sub-Category]]))</f>
        <v>plays</v>
      </c>
      <c r="S3329" s="9">
        <f>(((Table1[[#This Row],[launched_at]]/60)/60)/24)+DATE(1970,1,1)+(-5/24)</f>
        <v>42468.166273148141</v>
      </c>
      <c r="T3329" s="9">
        <f>(((Table1[[#This Row],[deadline]]/60)/60)/24)+DATE(1970,1,1)+(-5/24)</f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1">
        <f>Table1[[#This Row],[pledged]]/Table1[[#This Row],[goal]]</f>
        <v>1.4638888888888888</v>
      </c>
      <c r="P3330">
        <f>ROUND(Table1[[#This Row],[pledged]]/Table1[[#This Row],[backers_count]],0)</f>
        <v>293</v>
      </c>
      <c r="Q3330" t="str">
        <f>LEFT(Table1[[#This Row],[Category and Sub-Category]],FIND("/",Table1[[#This Row],[Category and Sub-Category]])-1)</f>
        <v>theater</v>
      </c>
      <c r="R3330" t="str">
        <f>RIGHT(Table1[[#This Row],[Category and Sub-Category]],LEN(Table1[[#This Row],[Category and Sub-Category]])-FIND("/",Table1[[#This Row],[Category and Sub-Category]]))</f>
        <v>plays</v>
      </c>
      <c r="S3330" s="9">
        <f>(((Table1[[#This Row],[launched_at]]/60)/60)/24)+DATE(1970,1,1)+(-5/24)</f>
        <v>41822.366701388884</v>
      </c>
      <c r="T3330" s="9">
        <f>(((Table1[[#This Row],[deadline]]/60)/60)/24)+DATE(1970,1,1)+(-5/24)</f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1">
        <f>Table1[[#This Row],[pledged]]/Table1[[#This Row],[goal]]</f>
        <v>1.1679999999999999</v>
      </c>
      <c r="P3331">
        <f>ROUND(Table1[[#This Row],[pledged]]/Table1[[#This Row],[backers_count]],0)</f>
        <v>45</v>
      </c>
      <c r="Q3331" t="str">
        <f>LEFT(Table1[[#This Row],[Category and Sub-Category]],FIND("/",Table1[[#This Row],[Category and Sub-Category]])-1)</f>
        <v>theater</v>
      </c>
      <c r="R3331" t="str">
        <f>RIGHT(Table1[[#This Row],[Category and Sub-Category]],LEN(Table1[[#This Row],[Category and Sub-Category]])-FIND("/",Table1[[#This Row],[Category and Sub-Category]]))</f>
        <v>plays</v>
      </c>
      <c r="S3331" s="9">
        <f>(((Table1[[#This Row],[launched_at]]/60)/60)/24)+DATE(1970,1,1)+(-5/24)</f>
        <v>41837.114675925921</v>
      </c>
      <c r="T3331" s="9">
        <f>(((Table1[[#This Row],[deadline]]/60)/60)/24)+DATE(1970,1,1)+(-5/24)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1">
        <f>Table1[[#This Row],[pledged]]/Table1[[#This Row],[goal]]</f>
        <v>1.0626666666666666</v>
      </c>
      <c r="P3332">
        <f>ROUND(Table1[[#This Row],[pledged]]/Table1[[#This Row],[backers_count]],0)</f>
        <v>23</v>
      </c>
      <c r="Q3332" t="str">
        <f>LEFT(Table1[[#This Row],[Category and Sub-Category]],FIND("/",Table1[[#This Row],[Category and Sub-Category]])-1)</f>
        <v>theater</v>
      </c>
      <c r="R3332" t="str">
        <f>RIGHT(Table1[[#This Row],[Category and Sub-Category]],LEN(Table1[[#This Row],[Category and Sub-Category]])-FIND("/",Table1[[#This Row],[Category and Sub-Category]]))</f>
        <v>plays</v>
      </c>
      <c r="S3332" s="9">
        <f>(((Table1[[#This Row],[launched_at]]/60)/60)/24)+DATE(1970,1,1)+(-5/24)</f>
        <v>42065.679027777776</v>
      </c>
      <c r="T3332" s="9">
        <f>(((Table1[[#This Row],[deadline]]/60)/60)/24)+DATE(1970,1,1)+(-5/24)</f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1">
        <f>Table1[[#This Row],[pledged]]/Table1[[#This Row],[goal]]</f>
        <v>1.0451999999999999</v>
      </c>
      <c r="P3333">
        <f>ROUND(Table1[[#This Row],[pledged]]/Table1[[#This Row],[backers_count]],0)</f>
        <v>80</v>
      </c>
      <c r="Q3333" t="str">
        <f>LEFT(Table1[[#This Row],[Category and Sub-Category]],FIND("/",Table1[[#This Row],[Category and Sub-Category]])-1)</f>
        <v>theater</v>
      </c>
      <c r="R3333" t="str">
        <f>RIGHT(Table1[[#This Row],[Category and Sub-Category]],LEN(Table1[[#This Row],[Category and Sub-Category]])-FIND("/",Table1[[#This Row],[Category and Sub-Category]]))</f>
        <v>plays</v>
      </c>
      <c r="S3333" s="9">
        <f>(((Table1[[#This Row],[launched_at]]/60)/60)/24)+DATE(1970,1,1)+(-5/24)</f>
        <v>42248.48942129629</v>
      </c>
      <c r="T3333" s="9">
        <f>(((Table1[[#This Row],[deadline]]/60)/60)/24)+DATE(1970,1,1)+(-5/24)</f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1">
        <f>Table1[[#This Row],[pledged]]/Table1[[#This Row],[goal]]</f>
        <v>1</v>
      </c>
      <c r="P3334">
        <f>ROUND(Table1[[#This Row],[pledged]]/Table1[[#This Row],[backers_count]],0)</f>
        <v>72</v>
      </c>
      <c r="Q3334" t="str">
        <f>LEFT(Table1[[#This Row],[Category and Sub-Category]],FIND("/",Table1[[#This Row],[Category and Sub-Category]])-1)</f>
        <v>theater</v>
      </c>
      <c r="R3334" t="str">
        <f>RIGHT(Table1[[#This Row],[Category and Sub-Category]],LEN(Table1[[#This Row],[Category and Sub-Category]])-FIND("/",Table1[[#This Row],[Category and Sub-Category]]))</f>
        <v>plays</v>
      </c>
      <c r="S3334" s="9">
        <f>(((Table1[[#This Row],[launched_at]]/60)/60)/24)+DATE(1970,1,1)+(-5/24)</f>
        <v>41809.651967592588</v>
      </c>
      <c r="T3334" s="9">
        <f>(((Table1[[#This Row],[deadline]]/60)/60)/24)+DATE(1970,1,1)+(-5/24)</f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1">
        <f>Table1[[#This Row],[pledged]]/Table1[[#This Row],[goal]]</f>
        <v>1.0457142857142858</v>
      </c>
      <c r="P3335">
        <f>ROUND(Table1[[#This Row],[pledged]]/Table1[[#This Row],[backers_count]],0)</f>
        <v>33</v>
      </c>
      <c r="Q3335" t="str">
        <f>LEFT(Table1[[#This Row],[Category and Sub-Category]],FIND("/",Table1[[#This Row],[Category and Sub-Category]])-1)</f>
        <v>theater</v>
      </c>
      <c r="R3335" t="str">
        <f>RIGHT(Table1[[#This Row],[Category and Sub-Category]],LEN(Table1[[#This Row],[Category and Sub-Category]])-FIND("/",Table1[[#This Row],[Category and Sub-Category]]))</f>
        <v>plays</v>
      </c>
      <c r="S3335" s="9">
        <f>(((Table1[[#This Row],[launched_at]]/60)/60)/24)+DATE(1970,1,1)+(-5/24)</f>
        <v>42148.468518518515</v>
      </c>
      <c r="T3335" s="9">
        <f>(((Table1[[#This Row],[deadline]]/60)/60)/24)+DATE(1970,1,1)+(-5/24)</f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1">
        <f>Table1[[#This Row],[pledged]]/Table1[[#This Row],[goal]]</f>
        <v>1.3862051149573753</v>
      </c>
      <c r="P3336">
        <f>ROUND(Table1[[#This Row],[pledged]]/Table1[[#This Row],[backers_count]],0)</f>
        <v>117</v>
      </c>
      <c r="Q3336" t="str">
        <f>LEFT(Table1[[#This Row],[Category and Sub-Category]],FIND("/",Table1[[#This Row],[Category and Sub-Category]])-1)</f>
        <v>theater</v>
      </c>
      <c r="R3336" t="str">
        <f>RIGHT(Table1[[#This Row],[Category and Sub-Category]],LEN(Table1[[#This Row],[Category and Sub-Category]])-FIND("/",Table1[[#This Row],[Category and Sub-Category]]))</f>
        <v>plays</v>
      </c>
      <c r="S3336" s="9">
        <f>(((Table1[[#This Row],[launched_at]]/60)/60)/24)+DATE(1970,1,1)+(-5/24)</f>
        <v>42185.312754629624</v>
      </c>
      <c r="T3336" s="9">
        <f>(((Table1[[#This Row],[deadline]]/60)/60)/24)+DATE(1970,1,1)+(-5/24)</f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1">
        <f>Table1[[#This Row],[pledged]]/Table1[[#This Row],[goal]]</f>
        <v>1.0032000000000001</v>
      </c>
      <c r="P3337">
        <f>ROUND(Table1[[#This Row],[pledged]]/Table1[[#This Row],[backers_count]],0)</f>
        <v>80</v>
      </c>
      <c r="Q3337" t="str">
        <f>LEFT(Table1[[#This Row],[Category and Sub-Category]],FIND("/",Table1[[#This Row],[Category and Sub-Category]])-1)</f>
        <v>theater</v>
      </c>
      <c r="R3337" t="str">
        <f>RIGHT(Table1[[#This Row],[Category and Sub-Category]],LEN(Table1[[#This Row],[Category and Sub-Category]])-FIND("/",Table1[[#This Row],[Category and Sub-Category]]))</f>
        <v>plays</v>
      </c>
      <c r="S3337" s="9">
        <f>(((Table1[[#This Row],[launched_at]]/60)/60)/24)+DATE(1970,1,1)+(-5/24)</f>
        <v>41827.465810185182</v>
      </c>
      <c r="T3337" s="9">
        <f>(((Table1[[#This Row],[deadline]]/60)/60)/24)+DATE(1970,1,1)+(-5/24)</f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1">
        <f>Table1[[#This Row],[pledged]]/Table1[[#This Row],[goal]]</f>
        <v>1</v>
      </c>
      <c r="P3338">
        <f>ROUND(Table1[[#This Row],[pledged]]/Table1[[#This Row],[backers_count]],0)</f>
        <v>28</v>
      </c>
      <c r="Q3338" t="str">
        <f>LEFT(Table1[[#This Row],[Category and Sub-Category]],FIND("/",Table1[[#This Row],[Category and Sub-Category]])-1)</f>
        <v>theater</v>
      </c>
      <c r="R3338" t="str">
        <f>RIGHT(Table1[[#This Row],[Category and Sub-Category]],LEN(Table1[[#This Row],[Category and Sub-Category]])-FIND("/",Table1[[#This Row],[Category and Sub-Category]]))</f>
        <v>plays</v>
      </c>
      <c r="S3338" s="9">
        <f>(((Table1[[#This Row],[launched_at]]/60)/60)/24)+DATE(1970,1,1)+(-5/24)</f>
        <v>42437.190347222226</v>
      </c>
      <c r="T3338" s="9">
        <f>(((Table1[[#This Row],[deadline]]/60)/60)/24)+DATE(1970,1,1)+(-5/24)</f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1">
        <f>Table1[[#This Row],[pledged]]/Table1[[#This Row],[goal]]</f>
        <v>1.1020000000000001</v>
      </c>
      <c r="P3339">
        <f>ROUND(Table1[[#This Row],[pledged]]/Table1[[#This Row],[backers_count]],0)</f>
        <v>81</v>
      </c>
      <c r="Q3339" t="str">
        <f>LEFT(Table1[[#This Row],[Category and Sub-Category]],FIND("/",Table1[[#This Row],[Category and Sub-Category]])-1)</f>
        <v>theater</v>
      </c>
      <c r="R3339" t="str">
        <f>RIGHT(Table1[[#This Row],[Category and Sub-Category]],LEN(Table1[[#This Row],[Category and Sub-Category]])-FIND("/",Table1[[#This Row],[Category and Sub-Category]]))</f>
        <v>plays</v>
      </c>
      <c r="S3339" s="9">
        <f>(((Table1[[#This Row],[launched_at]]/60)/60)/24)+DATE(1970,1,1)+(-5/24)</f>
        <v>41901.073692129627</v>
      </c>
      <c r="T3339" s="9">
        <f>(((Table1[[#This Row],[deadline]]/60)/60)/24)+DATE(1970,1,1)+(-5/24)</f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1">
        <f>Table1[[#This Row],[pledged]]/Table1[[#This Row],[goal]]</f>
        <v>1.0218</v>
      </c>
      <c r="P3340">
        <f>ROUND(Table1[[#This Row],[pledged]]/Table1[[#This Row],[backers_count]],0)</f>
        <v>137</v>
      </c>
      <c r="Q3340" t="str">
        <f>LEFT(Table1[[#This Row],[Category and Sub-Category]],FIND("/",Table1[[#This Row],[Category and Sub-Category]])-1)</f>
        <v>theater</v>
      </c>
      <c r="R3340" t="str">
        <f>RIGHT(Table1[[#This Row],[Category and Sub-Category]],LEN(Table1[[#This Row],[Category and Sub-Category]])-FIND("/",Table1[[#This Row],[Category and Sub-Category]]))</f>
        <v>plays</v>
      </c>
      <c r="S3340" s="9">
        <f>(((Table1[[#This Row],[launched_at]]/60)/60)/24)+DATE(1970,1,1)+(-5/24)</f>
        <v>42769.366666666661</v>
      </c>
      <c r="T3340" s="9">
        <f>(((Table1[[#This Row],[deadline]]/60)/60)/24)+DATE(1970,1,1)+(-5/24)</f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1">
        <f>Table1[[#This Row],[pledged]]/Table1[[#This Row],[goal]]</f>
        <v>1.0435000000000001</v>
      </c>
      <c r="P3341">
        <f>ROUND(Table1[[#This Row],[pledged]]/Table1[[#This Row],[backers_count]],0)</f>
        <v>178</v>
      </c>
      <c r="Q3341" t="str">
        <f>LEFT(Table1[[#This Row],[Category and Sub-Category]],FIND("/",Table1[[#This Row],[Category and Sub-Category]])-1)</f>
        <v>theater</v>
      </c>
      <c r="R3341" t="str">
        <f>RIGHT(Table1[[#This Row],[Category and Sub-Category]],LEN(Table1[[#This Row],[Category and Sub-Category]])-FIND("/",Table1[[#This Row],[Category and Sub-Category]]))</f>
        <v>plays</v>
      </c>
      <c r="S3341" s="9">
        <f>(((Table1[[#This Row],[launched_at]]/60)/60)/24)+DATE(1970,1,1)+(-5/24)</f>
        <v>42549.457384259258</v>
      </c>
      <c r="T3341" s="9">
        <f>(((Table1[[#This Row],[deadline]]/60)/60)/24)+DATE(1970,1,1)+(-5/24)</f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1">
        <f>Table1[[#This Row],[pledged]]/Table1[[#This Row],[goal]]</f>
        <v>1.3816666666666666</v>
      </c>
      <c r="P3342">
        <f>ROUND(Table1[[#This Row],[pledged]]/Table1[[#This Row],[backers_count]],0)</f>
        <v>109</v>
      </c>
      <c r="Q3342" t="str">
        <f>LEFT(Table1[[#This Row],[Category and Sub-Category]],FIND("/",Table1[[#This Row],[Category and Sub-Category]])-1)</f>
        <v>theater</v>
      </c>
      <c r="R3342" t="str">
        <f>RIGHT(Table1[[#This Row],[Category and Sub-Category]],LEN(Table1[[#This Row],[Category and Sub-Category]])-FIND("/",Table1[[#This Row],[Category and Sub-Category]]))</f>
        <v>plays</v>
      </c>
      <c r="S3342" s="9">
        <f>(((Table1[[#This Row],[launched_at]]/60)/60)/24)+DATE(1970,1,1)+(-5/24)</f>
        <v>42685.765671296293</v>
      </c>
      <c r="T3342" s="9">
        <f>(((Table1[[#This Row],[deadline]]/60)/60)/24)+DATE(1970,1,1)+(-5/24)</f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1">
        <f>Table1[[#This Row],[pledged]]/Table1[[#This Row],[goal]]</f>
        <v>1</v>
      </c>
      <c r="P3343">
        <f>ROUND(Table1[[#This Row],[pledged]]/Table1[[#This Row],[backers_count]],0)</f>
        <v>120</v>
      </c>
      <c r="Q3343" t="str">
        <f>LEFT(Table1[[#This Row],[Category and Sub-Category]],FIND("/",Table1[[#This Row],[Category and Sub-Category]])-1)</f>
        <v>theater</v>
      </c>
      <c r="R3343" t="str">
        <f>RIGHT(Table1[[#This Row],[Category and Sub-Category]],LEN(Table1[[#This Row],[Category and Sub-Category]])-FIND("/",Table1[[#This Row],[Category and Sub-Category]]))</f>
        <v>plays</v>
      </c>
      <c r="S3343" s="9">
        <f>(((Table1[[#This Row],[launched_at]]/60)/60)/24)+DATE(1970,1,1)+(-5/24)</f>
        <v>42510.590520833335</v>
      </c>
      <c r="T3343" s="9">
        <f>(((Table1[[#This Row],[deadline]]/60)/60)/24)+DATE(1970,1,1)+(-5/24)</f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>Table1[[#This Row],[pledged]]/Table1[[#This Row],[goal]]</f>
        <v>1.0166666666666666</v>
      </c>
      <c r="P3344">
        <f>ROUND(Table1[[#This Row],[pledged]]/Table1[[#This Row],[backers_count]],0)</f>
        <v>78</v>
      </c>
      <c r="Q3344" t="str">
        <f>LEFT(Table1[[#This Row],[Category and Sub-Category]],FIND("/",Table1[[#This Row],[Category and Sub-Category]])-1)</f>
        <v>theater</v>
      </c>
      <c r="R3344" t="str">
        <f>RIGHT(Table1[[#This Row],[Category and Sub-Category]],LEN(Table1[[#This Row],[Category and Sub-Category]])-FIND("/",Table1[[#This Row],[Category and Sub-Category]]))</f>
        <v>plays</v>
      </c>
      <c r="S3344" s="9">
        <f>(((Table1[[#This Row],[launched_at]]/60)/60)/24)+DATE(1970,1,1)+(-5/24)</f>
        <v>42062.088078703695</v>
      </c>
      <c r="T3344" s="9">
        <f>(((Table1[[#This Row],[deadline]]/60)/60)/24)+DATE(1970,1,1)+(-5/24)</f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1">
        <f>Table1[[#This Row],[pledged]]/Table1[[#This Row],[goal]]</f>
        <v>1.7142857142857142</v>
      </c>
      <c r="P3345">
        <f>ROUND(Table1[[#This Row],[pledged]]/Table1[[#This Row],[backers_count]],0)</f>
        <v>52</v>
      </c>
      <c r="Q3345" t="str">
        <f>LEFT(Table1[[#This Row],[Category and Sub-Category]],FIND("/",Table1[[#This Row],[Category and Sub-Category]])-1)</f>
        <v>theater</v>
      </c>
      <c r="R3345" t="str">
        <f>RIGHT(Table1[[#This Row],[Category and Sub-Category]],LEN(Table1[[#This Row],[Category and Sub-Category]])-FIND("/",Table1[[#This Row],[Category and Sub-Category]]))</f>
        <v>plays</v>
      </c>
      <c r="S3345" s="9">
        <f>(((Table1[[#This Row],[launched_at]]/60)/60)/24)+DATE(1970,1,1)+(-5/24)</f>
        <v>42452.708148148151</v>
      </c>
      <c r="T3345" s="9">
        <f>(((Table1[[#This Row],[deadline]]/60)/60)/24)+DATE(1970,1,1)+(-5/24)</f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>Table1[[#This Row],[pledged]]/Table1[[#This Row],[goal]]</f>
        <v>1.0144444444444445</v>
      </c>
      <c r="P3346">
        <f>ROUND(Table1[[#This Row],[pledged]]/Table1[[#This Row],[backers_count]],0)</f>
        <v>114</v>
      </c>
      <c r="Q3346" t="str">
        <f>LEFT(Table1[[#This Row],[Category and Sub-Category]],FIND("/",Table1[[#This Row],[Category and Sub-Category]])-1)</f>
        <v>theater</v>
      </c>
      <c r="R3346" t="str">
        <f>RIGHT(Table1[[#This Row],[Category and Sub-Category]],LEN(Table1[[#This Row],[Category and Sub-Category]])-FIND("/",Table1[[#This Row],[Category and Sub-Category]]))</f>
        <v>plays</v>
      </c>
      <c r="S3346" s="9">
        <f>(((Table1[[#This Row],[launched_at]]/60)/60)/24)+DATE(1970,1,1)+(-5/24)</f>
        <v>41850.991817129623</v>
      </c>
      <c r="T3346" s="9">
        <f>(((Table1[[#This Row],[deadline]]/60)/60)/24)+DATE(1970,1,1)+(-5/24)</f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1">
        <f>Table1[[#This Row],[pledged]]/Table1[[#This Row],[goal]]</f>
        <v>1.3</v>
      </c>
      <c r="P3347">
        <f>ROUND(Table1[[#This Row],[pledged]]/Table1[[#This Row],[backers_count]],0)</f>
        <v>50</v>
      </c>
      <c r="Q3347" t="str">
        <f>LEFT(Table1[[#This Row],[Category and Sub-Category]],FIND("/",Table1[[#This Row],[Category and Sub-Category]])-1)</f>
        <v>theater</v>
      </c>
      <c r="R3347" t="str">
        <f>RIGHT(Table1[[#This Row],[Category and Sub-Category]],LEN(Table1[[#This Row],[Category and Sub-Category]])-FIND("/",Table1[[#This Row],[Category and Sub-Category]]))</f>
        <v>plays</v>
      </c>
      <c r="S3347" s="9">
        <f>(((Table1[[#This Row],[launched_at]]/60)/60)/24)+DATE(1970,1,1)+(-5/24)</f>
        <v>42052.897777777776</v>
      </c>
      <c r="T3347" s="9">
        <f>(((Table1[[#This Row],[deadline]]/60)/60)/24)+DATE(1970,1,1)+(-5/24)</f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1">
        <f>Table1[[#This Row],[pledged]]/Table1[[#This Row],[goal]]</f>
        <v>1.1000000000000001</v>
      </c>
      <c r="P3348">
        <f>ROUND(Table1[[#This Row],[pledged]]/Table1[[#This Row],[backers_count]],0)</f>
        <v>92</v>
      </c>
      <c r="Q3348" t="str">
        <f>LEFT(Table1[[#This Row],[Category and Sub-Category]],FIND("/",Table1[[#This Row],[Category and Sub-Category]])-1)</f>
        <v>theater</v>
      </c>
      <c r="R3348" t="str">
        <f>RIGHT(Table1[[#This Row],[Category and Sub-Category]],LEN(Table1[[#This Row],[Category and Sub-Category]])-FIND("/",Table1[[#This Row],[Category and Sub-Category]]))</f>
        <v>plays</v>
      </c>
      <c r="S3348" s="9">
        <f>(((Table1[[#This Row],[launched_at]]/60)/60)/24)+DATE(1970,1,1)+(-5/24)</f>
        <v>42053.816087962965</v>
      </c>
      <c r="T3348" s="9">
        <f>(((Table1[[#This Row],[deadline]]/60)/60)/24)+DATE(1970,1,1)+(-5/24)</f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1">
        <f>Table1[[#This Row],[pledged]]/Table1[[#This Row],[goal]]</f>
        <v>1.1944999999999999</v>
      </c>
      <c r="P3349">
        <f>ROUND(Table1[[#This Row],[pledged]]/Table1[[#This Row],[backers_count]],0)</f>
        <v>109</v>
      </c>
      <c r="Q3349" t="str">
        <f>LEFT(Table1[[#This Row],[Category and Sub-Category]],FIND("/",Table1[[#This Row],[Category and Sub-Category]])-1)</f>
        <v>theater</v>
      </c>
      <c r="R3349" t="str">
        <f>RIGHT(Table1[[#This Row],[Category and Sub-Category]],LEN(Table1[[#This Row],[Category and Sub-Category]])-FIND("/",Table1[[#This Row],[Category and Sub-Category]]))</f>
        <v>plays</v>
      </c>
      <c r="S3349" s="9">
        <f>(((Table1[[#This Row],[launched_at]]/60)/60)/24)+DATE(1970,1,1)+(-5/24)</f>
        <v>42484.343217592592</v>
      </c>
      <c r="T3349" s="9">
        <f>(((Table1[[#This Row],[deadline]]/60)/60)/24)+DATE(1970,1,1)+(-5/24)</f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1">
        <f>Table1[[#This Row],[pledged]]/Table1[[#This Row],[goal]]</f>
        <v>1.002909090909091</v>
      </c>
      <c r="P3350">
        <f>ROUND(Table1[[#This Row],[pledged]]/Table1[[#This Row],[backers_count]],0)</f>
        <v>70</v>
      </c>
      <c r="Q3350" t="str">
        <f>LEFT(Table1[[#This Row],[Category and Sub-Category]],FIND("/",Table1[[#This Row],[Category and Sub-Category]])-1)</f>
        <v>theater</v>
      </c>
      <c r="R3350" t="str">
        <f>RIGHT(Table1[[#This Row],[Category and Sub-Category]],LEN(Table1[[#This Row],[Category and Sub-Category]])-FIND("/",Table1[[#This Row],[Category and Sub-Category]]))</f>
        <v>plays</v>
      </c>
      <c r="S3350" s="9">
        <f>(((Table1[[#This Row],[launched_at]]/60)/60)/24)+DATE(1970,1,1)+(-5/24)</f>
        <v>42466.350462962961</v>
      </c>
      <c r="T3350" s="9">
        <f>(((Table1[[#This Row],[deadline]]/60)/60)/24)+DATE(1970,1,1)+(-5/24)</f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1">
        <f>Table1[[#This Row],[pledged]]/Table1[[#This Row],[goal]]</f>
        <v>1.534</v>
      </c>
      <c r="P3351">
        <f>ROUND(Table1[[#This Row],[pledged]]/Table1[[#This Row],[backers_count]],0)</f>
        <v>110</v>
      </c>
      <c r="Q3351" t="str">
        <f>LEFT(Table1[[#This Row],[Category and Sub-Category]],FIND("/",Table1[[#This Row],[Category and Sub-Category]])-1)</f>
        <v>theater</v>
      </c>
      <c r="R3351" t="str">
        <f>RIGHT(Table1[[#This Row],[Category and Sub-Category]],LEN(Table1[[#This Row],[Category and Sub-Category]])-FIND("/",Table1[[#This Row],[Category and Sub-Category]]))</f>
        <v>plays</v>
      </c>
      <c r="S3351" s="9">
        <f>(((Table1[[#This Row],[launched_at]]/60)/60)/24)+DATE(1970,1,1)+(-5/24)</f>
        <v>42512.902453703697</v>
      </c>
      <c r="T3351" s="9">
        <f>(((Table1[[#This Row],[deadline]]/60)/60)/24)+DATE(1970,1,1)+(-5/24)</f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1">
        <f>Table1[[#This Row],[pledged]]/Table1[[#This Row],[goal]]</f>
        <v>1.0442857142857143</v>
      </c>
      <c r="P3352">
        <f>ROUND(Table1[[#This Row],[pledged]]/Table1[[#This Row],[backers_count]],0)</f>
        <v>72</v>
      </c>
      <c r="Q3352" t="str">
        <f>LEFT(Table1[[#This Row],[Category and Sub-Category]],FIND("/",Table1[[#This Row],[Category and Sub-Category]])-1)</f>
        <v>theater</v>
      </c>
      <c r="R3352" t="str">
        <f>RIGHT(Table1[[#This Row],[Category and Sub-Category]],LEN(Table1[[#This Row],[Category and Sub-Category]])-FIND("/",Table1[[#This Row],[Category and Sub-Category]]))</f>
        <v>plays</v>
      </c>
      <c r="S3352" s="9">
        <f>(((Table1[[#This Row],[launched_at]]/60)/60)/24)+DATE(1970,1,1)+(-5/24)</f>
        <v>42302.493182870363</v>
      </c>
      <c r="T3352" s="9">
        <f>(((Table1[[#This Row],[deadline]]/60)/60)/24)+DATE(1970,1,1)+(-5/24)</f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>Table1[[#This Row],[pledged]]/Table1[[#This Row],[goal]]</f>
        <v>1.0109999999999999</v>
      </c>
      <c r="P3353">
        <f>ROUND(Table1[[#This Row],[pledged]]/Table1[[#This Row],[backers_count]],0)</f>
        <v>94</v>
      </c>
      <c r="Q3353" t="str">
        <f>LEFT(Table1[[#This Row],[Category and Sub-Category]],FIND("/",Table1[[#This Row],[Category and Sub-Category]])-1)</f>
        <v>theater</v>
      </c>
      <c r="R3353" t="str">
        <f>RIGHT(Table1[[#This Row],[Category and Sub-Category]],LEN(Table1[[#This Row],[Category and Sub-Category]])-FIND("/",Table1[[#This Row],[Category and Sub-Category]]))</f>
        <v>plays</v>
      </c>
      <c r="S3353" s="9">
        <f>(((Table1[[#This Row],[launched_at]]/60)/60)/24)+DATE(1970,1,1)+(-5/24)</f>
        <v>41806.187094907407</v>
      </c>
      <c r="T3353" s="9">
        <f>(((Table1[[#This Row],[deadline]]/60)/60)/24)+DATE(1970,1,1)+(-5/24)</f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1">
        <f>Table1[[#This Row],[pledged]]/Table1[[#This Row],[goal]]</f>
        <v>1.0751999999999999</v>
      </c>
      <c r="P3354">
        <f>ROUND(Table1[[#This Row],[pledged]]/Table1[[#This Row],[backers_count]],0)</f>
        <v>77</v>
      </c>
      <c r="Q3354" t="str">
        <f>LEFT(Table1[[#This Row],[Category and Sub-Category]],FIND("/",Table1[[#This Row],[Category and Sub-Category]])-1)</f>
        <v>theater</v>
      </c>
      <c r="R3354" t="str">
        <f>RIGHT(Table1[[#This Row],[Category and Sub-Category]],LEN(Table1[[#This Row],[Category and Sub-Category]])-FIND("/",Table1[[#This Row],[Category and Sub-Category]]))</f>
        <v>plays</v>
      </c>
      <c r="S3354" s="9">
        <f>(((Table1[[#This Row],[launched_at]]/60)/60)/24)+DATE(1970,1,1)+(-5/24)</f>
        <v>42495.784467592595</v>
      </c>
      <c r="T3354" s="9">
        <f>(((Table1[[#This Row],[deadline]]/60)/60)/24)+DATE(1970,1,1)+(-5/24)</f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1">
        <f>Table1[[#This Row],[pledged]]/Table1[[#This Row],[goal]]</f>
        <v>3.15</v>
      </c>
      <c r="P3355">
        <f>ROUND(Table1[[#This Row],[pledged]]/Table1[[#This Row],[backers_count]],0)</f>
        <v>36</v>
      </c>
      <c r="Q3355" t="str">
        <f>LEFT(Table1[[#This Row],[Category and Sub-Category]],FIND("/",Table1[[#This Row],[Category and Sub-Category]])-1)</f>
        <v>theater</v>
      </c>
      <c r="R3355" t="str">
        <f>RIGHT(Table1[[#This Row],[Category and Sub-Category]],LEN(Table1[[#This Row],[Category and Sub-Category]])-FIND("/",Table1[[#This Row],[Category and Sub-Category]]))</f>
        <v>plays</v>
      </c>
      <c r="S3355" s="9">
        <f>(((Table1[[#This Row],[launched_at]]/60)/60)/24)+DATE(1970,1,1)+(-5/24)</f>
        <v>42479.223958333336</v>
      </c>
      <c r="T3355" s="9">
        <f>(((Table1[[#This Row],[deadline]]/60)/60)/24)+DATE(1970,1,1)+(-5/24)</f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1">
        <f>Table1[[#This Row],[pledged]]/Table1[[#This Row],[goal]]</f>
        <v>1.0193333333333334</v>
      </c>
      <c r="P3356">
        <f>ROUND(Table1[[#This Row],[pledged]]/Table1[[#This Row],[backers_count]],0)</f>
        <v>56</v>
      </c>
      <c r="Q3356" t="str">
        <f>LEFT(Table1[[#This Row],[Category and Sub-Category]],FIND("/",Table1[[#This Row],[Category and Sub-Category]])-1)</f>
        <v>theater</v>
      </c>
      <c r="R3356" t="str">
        <f>RIGHT(Table1[[#This Row],[Category and Sub-Category]],LEN(Table1[[#This Row],[Category and Sub-Category]])-FIND("/",Table1[[#This Row],[Category and Sub-Category]]))</f>
        <v>plays</v>
      </c>
      <c r="S3356" s="9">
        <f>(((Table1[[#This Row],[launched_at]]/60)/60)/24)+DATE(1970,1,1)+(-5/24)</f>
        <v>42270.518587962964</v>
      </c>
      <c r="T3356" s="9">
        <f>(((Table1[[#This Row],[deadline]]/60)/60)/24)+DATE(1970,1,1)+(-5/24)</f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1">
        <f>Table1[[#This Row],[pledged]]/Table1[[#This Row],[goal]]</f>
        <v>1.2628571428571429</v>
      </c>
      <c r="P3357">
        <f>ROUND(Table1[[#This Row],[pledged]]/Table1[[#This Row],[backers_count]],0)</f>
        <v>147</v>
      </c>
      <c r="Q3357" t="str">
        <f>LEFT(Table1[[#This Row],[Category and Sub-Category]],FIND("/",Table1[[#This Row],[Category and Sub-Category]])-1)</f>
        <v>theater</v>
      </c>
      <c r="R3357" t="str">
        <f>RIGHT(Table1[[#This Row],[Category and Sub-Category]],LEN(Table1[[#This Row],[Category and Sub-Category]])-FIND("/",Table1[[#This Row],[Category and Sub-Category]]))</f>
        <v>plays</v>
      </c>
      <c r="S3357" s="9">
        <f>(((Table1[[#This Row],[launched_at]]/60)/60)/24)+DATE(1970,1,1)+(-5/24)</f>
        <v>42489.411192129628</v>
      </c>
      <c r="T3357" s="9">
        <f>(((Table1[[#This Row],[deadline]]/60)/60)/24)+DATE(1970,1,1)+(-5/24)</f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>Table1[[#This Row],[pledged]]/Table1[[#This Row],[goal]]</f>
        <v>1.014</v>
      </c>
      <c r="P3358">
        <f>ROUND(Table1[[#This Row],[pledged]]/Table1[[#This Row],[backers_count]],0)</f>
        <v>56</v>
      </c>
      <c r="Q3358" t="str">
        <f>LEFT(Table1[[#This Row],[Category and Sub-Category]],FIND("/",Table1[[#This Row],[Category and Sub-Category]])-1)</f>
        <v>theater</v>
      </c>
      <c r="R3358" t="str">
        <f>RIGHT(Table1[[#This Row],[Category and Sub-Category]],LEN(Table1[[#This Row],[Category and Sub-Category]])-FIND("/",Table1[[#This Row],[Category and Sub-Category]]))</f>
        <v>plays</v>
      </c>
      <c r="S3358" s="9">
        <f>(((Table1[[#This Row],[launched_at]]/60)/60)/24)+DATE(1970,1,1)+(-5/24)</f>
        <v>42536.607314814813</v>
      </c>
      <c r="T3358" s="9">
        <f>(((Table1[[#This Row],[deadline]]/60)/60)/24)+DATE(1970,1,1)+(-5/24)</f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>Table1[[#This Row],[pledged]]/Table1[[#This Row],[goal]]</f>
        <v>1.01</v>
      </c>
      <c r="P3359">
        <f>ROUND(Table1[[#This Row],[pledged]]/Table1[[#This Row],[backers_count]],0)</f>
        <v>96</v>
      </c>
      <c r="Q3359" t="str">
        <f>LEFT(Table1[[#This Row],[Category and Sub-Category]],FIND("/",Table1[[#This Row],[Category and Sub-Category]])-1)</f>
        <v>theater</v>
      </c>
      <c r="R3359" t="str">
        <f>RIGHT(Table1[[#This Row],[Category and Sub-Category]],LEN(Table1[[#This Row],[Category and Sub-Category]])-FIND("/",Table1[[#This Row],[Category and Sub-Category]]))</f>
        <v>plays</v>
      </c>
      <c r="S3359" s="9">
        <f>(((Table1[[#This Row],[launched_at]]/60)/60)/24)+DATE(1970,1,1)+(-5/24)</f>
        <v>41822.209606481476</v>
      </c>
      <c r="T3359" s="9">
        <f>(((Table1[[#This Row],[deadline]]/60)/60)/24)+DATE(1970,1,1)+(-5/24)</f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1">
        <f>Table1[[#This Row],[pledged]]/Table1[[#This Row],[goal]]</f>
        <v>1.0299</v>
      </c>
      <c r="P3360">
        <f>ROUND(Table1[[#This Row],[pledged]]/Table1[[#This Row],[backers_count]],0)</f>
        <v>64</v>
      </c>
      <c r="Q3360" t="str">
        <f>LEFT(Table1[[#This Row],[Category and Sub-Category]],FIND("/",Table1[[#This Row],[Category and Sub-Category]])-1)</f>
        <v>theater</v>
      </c>
      <c r="R3360" t="str">
        <f>RIGHT(Table1[[#This Row],[Category and Sub-Category]],LEN(Table1[[#This Row],[Category and Sub-Category]])-FIND("/",Table1[[#This Row],[Category and Sub-Category]]))</f>
        <v>plays</v>
      </c>
      <c r="S3360" s="9">
        <f>(((Table1[[#This Row],[launched_at]]/60)/60)/24)+DATE(1970,1,1)+(-5/24)</f>
        <v>41932.102766203701</v>
      </c>
      <c r="T3360" s="9">
        <f>(((Table1[[#This Row],[deadline]]/60)/60)/24)+DATE(1970,1,1)+(-5/24)</f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1">
        <f>Table1[[#This Row],[pledged]]/Table1[[#This Row],[goal]]</f>
        <v>1.0625</v>
      </c>
      <c r="P3361">
        <f>ROUND(Table1[[#This Row],[pledged]]/Table1[[#This Row],[backers_count]],0)</f>
        <v>185</v>
      </c>
      <c r="Q3361" t="str">
        <f>LEFT(Table1[[#This Row],[Category and Sub-Category]],FIND("/",Table1[[#This Row],[Category and Sub-Category]])-1)</f>
        <v>theater</v>
      </c>
      <c r="R3361" t="str">
        <f>RIGHT(Table1[[#This Row],[Category and Sub-Category]],LEN(Table1[[#This Row],[Category and Sub-Category]])-FIND("/",Table1[[#This Row],[Category and Sub-Category]]))</f>
        <v>plays</v>
      </c>
      <c r="S3361" s="9">
        <f>(((Table1[[#This Row],[launched_at]]/60)/60)/24)+DATE(1970,1,1)+(-5/24)</f>
        <v>42745.848773148151</v>
      </c>
      <c r="T3361" s="9">
        <f>(((Table1[[#This Row],[deadline]]/60)/60)/24)+DATE(1970,1,1)+(-5/24)</f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>Table1[[#This Row],[pledged]]/Table1[[#This Row],[goal]]</f>
        <v>1.0137777777777779</v>
      </c>
      <c r="P3362">
        <f>ROUND(Table1[[#This Row],[pledged]]/Table1[[#This Row],[backers_count]],0)</f>
        <v>127</v>
      </c>
      <c r="Q3362" t="str">
        <f>LEFT(Table1[[#This Row],[Category and Sub-Category]],FIND("/",Table1[[#This Row],[Category and Sub-Category]])-1)</f>
        <v>theater</v>
      </c>
      <c r="R3362" t="str">
        <f>RIGHT(Table1[[#This Row],[Category and Sub-Category]],LEN(Table1[[#This Row],[Category and Sub-Category]])-FIND("/",Table1[[#This Row],[Category and Sub-Category]]))</f>
        <v>plays</v>
      </c>
      <c r="S3362" s="9">
        <f>(((Table1[[#This Row],[launched_at]]/60)/60)/24)+DATE(1970,1,1)+(-5/24)</f>
        <v>42696.874340277776</v>
      </c>
      <c r="T3362" s="9">
        <f>(((Table1[[#This Row],[deadline]]/60)/60)/24)+DATE(1970,1,1)+(-5/24)</f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1">
        <f>Table1[[#This Row],[pledged]]/Table1[[#This Row],[goal]]</f>
        <v>1.1346000000000001</v>
      </c>
      <c r="P3363">
        <f>ROUND(Table1[[#This Row],[pledged]]/Table1[[#This Row],[backers_count]],0)</f>
        <v>83</v>
      </c>
      <c r="Q3363" t="str">
        <f>LEFT(Table1[[#This Row],[Category and Sub-Category]],FIND("/",Table1[[#This Row],[Category and Sub-Category]])-1)</f>
        <v>theater</v>
      </c>
      <c r="R3363" t="str">
        <f>RIGHT(Table1[[#This Row],[Category and Sub-Category]],LEN(Table1[[#This Row],[Category and Sub-Category]])-FIND("/",Table1[[#This Row],[Category and Sub-Category]]))</f>
        <v>plays</v>
      </c>
      <c r="S3363" s="9">
        <f>(((Table1[[#This Row],[launched_at]]/60)/60)/24)+DATE(1970,1,1)+(-5/24)</f>
        <v>41865.817013888889</v>
      </c>
      <c r="T3363" s="9">
        <f>(((Table1[[#This Row],[deadline]]/60)/60)/24)+DATE(1970,1,1)+(-5/24)</f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1">
        <f>Table1[[#This Row],[pledged]]/Table1[[#This Row],[goal]]</f>
        <v>2.1800000000000002</v>
      </c>
      <c r="P3364">
        <f>ROUND(Table1[[#This Row],[pledged]]/Table1[[#This Row],[backers_count]],0)</f>
        <v>55</v>
      </c>
      <c r="Q3364" t="str">
        <f>LEFT(Table1[[#This Row],[Category and Sub-Category]],FIND("/",Table1[[#This Row],[Category and Sub-Category]])-1)</f>
        <v>theater</v>
      </c>
      <c r="R3364" t="str">
        <f>RIGHT(Table1[[#This Row],[Category and Sub-Category]],LEN(Table1[[#This Row],[Category and Sub-Category]])-FIND("/",Table1[[#This Row],[Category and Sub-Category]]))</f>
        <v>plays</v>
      </c>
      <c r="S3364" s="9">
        <f>(((Table1[[#This Row],[launched_at]]/60)/60)/24)+DATE(1970,1,1)+(-5/24)</f>
        <v>42055.883298611108</v>
      </c>
      <c r="T3364" s="9">
        <f>(((Table1[[#This Row],[deadline]]/60)/60)/24)+DATE(1970,1,1)+(-5/24)</f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>Table1[[#This Row],[pledged]]/Table1[[#This Row],[goal]]</f>
        <v>1.0141935483870967</v>
      </c>
      <c r="P3365">
        <f>ROUND(Table1[[#This Row],[pledged]]/Table1[[#This Row],[backers_count]],0)</f>
        <v>302</v>
      </c>
      <c r="Q3365" t="str">
        <f>LEFT(Table1[[#This Row],[Category and Sub-Category]],FIND("/",Table1[[#This Row],[Category and Sub-Category]])-1)</f>
        <v>theater</v>
      </c>
      <c r="R3365" t="str">
        <f>RIGHT(Table1[[#This Row],[Category and Sub-Category]],LEN(Table1[[#This Row],[Category and Sub-Category]])-FIND("/",Table1[[#This Row],[Category and Sub-Category]]))</f>
        <v>plays</v>
      </c>
      <c r="S3365" s="9">
        <f>(((Table1[[#This Row],[launched_at]]/60)/60)/24)+DATE(1970,1,1)+(-5/24)</f>
        <v>41851.563020833331</v>
      </c>
      <c r="T3365" s="9">
        <f>(((Table1[[#This Row],[deadline]]/60)/60)/24)+DATE(1970,1,1)+(-5/24)</f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1">
        <f>Table1[[#This Row],[pledged]]/Table1[[#This Row],[goal]]</f>
        <v>1.0593333333333332</v>
      </c>
      <c r="P3366">
        <f>ROUND(Table1[[#This Row],[pledged]]/Table1[[#This Row],[backers_count]],0)</f>
        <v>44</v>
      </c>
      <c r="Q3366" t="str">
        <f>LEFT(Table1[[#This Row],[Category and Sub-Category]],FIND("/",Table1[[#This Row],[Category and Sub-Category]])-1)</f>
        <v>theater</v>
      </c>
      <c r="R3366" t="str">
        <f>RIGHT(Table1[[#This Row],[Category and Sub-Category]],LEN(Table1[[#This Row],[Category and Sub-Category]])-FIND("/",Table1[[#This Row],[Category and Sub-Category]]))</f>
        <v>plays</v>
      </c>
      <c r="S3366" s="9">
        <f>(((Table1[[#This Row],[launched_at]]/60)/60)/24)+DATE(1970,1,1)+(-5/24)</f>
        <v>42422.769085648142</v>
      </c>
      <c r="T3366" s="9">
        <f>(((Table1[[#This Row],[deadline]]/60)/60)/24)+DATE(1970,1,1)+(-5/24)</f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1">
        <f>Table1[[#This Row],[pledged]]/Table1[[#This Row],[goal]]</f>
        <v>1.04</v>
      </c>
      <c r="P3367">
        <f>ROUND(Table1[[#This Row],[pledged]]/Table1[[#This Row],[backers_count]],0)</f>
        <v>867</v>
      </c>
      <c r="Q3367" t="str">
        <f>LEFT(Table1[[#This Row],[Category and Sub-Category]],FIND("/",Table1[[#This Row],[Category and Sub-Category]])-1)</f>
        <v>theater</v>
      </c>
      <c r="R3367" t="str">
        <f>RIGHT(Table1[[#This Row],[Category and Sub-Category]],LEN(Table1[[#This Row],[Category and Sub-Category]])-FIND("/",Table1[[#This Row],[Category and Sub-Category]]))</f>
        <v>plays</v>
      </c>
      <c r="S3367" s="9">
        <f>(((Table1[[#This Row],[launched_at]]/60)/60)/24)+DATE(1970,1,1)+(-5/24)</f>
        <v>42320.893425925926</v>
      </c>
      <c r="T3367" s="9">
        <f>(((Table1[[#This Row],[deadline]]/60)/60)/24)+DATE(1970,1,1)+(-5/24)</f>
        <v>42350.893425925926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1">
        <f>Table1[[#This Row],[pledged]]/Table1[[#This Row],[goal]]</f>
        <v>2.21</v>
      </c>
      <c r="P3368">
        <f>ROUND(Table1[[#This Row],[pledged]]/Table1[[#This Row],[backers_count]],0)</f>
        <v>61</v>
      </c>
      <c r="Q3368" t="str">
        <f>LEFT(Table1[[#This Row],[Category and Sub-Category]],FIND("/",Table1[[#This Row],[Category and Sub-Category]])-1)</f>
        <v>theater</v>
      </c>
      <c r="R3368" t="str">
        <f>RIGHT(Table1[[#This Row],[Category and Sub-Category]],LEN(Table1[[#This Row],[Category and Sub-Category]])-FIND("/",Table1[[#This Row],[Category and Sub-Category]]))</f>
        <v>plays</v>
      </c>
      <c r="S3368" s="9">
        <f>(((Table1[[#This Row],[launched_at]]/60)/60)/24)+DATE(1970,1,1)+(-5/24)</f>
        <v>42106.859224537031</v>
      </c>
      <c r="T3368" s="9">
        <f>(((Table1[[#This Row],[deadline]]/60)/60)/24)+DATE(1970,1,1)+(-5/24)</f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1">
        <f>Table1[[#This Row],[pledged]]/Table1[[#This Row],[goal]]</f>
        <v>1.1866666666666668</v>
      </c>
      <c r="P3369">
        <f>ROUND(Table1[[#This Row],[pledged]]/Table1[[#This Row],[backers_count]],0)</f>
        <v>30</v>
      </c>
      <c r="Q3369" t="str">
        <f>LEFT(Table1[[#This Row],[Category and Sub-Category]],FIND("/",Table1[[#This Row],[Category and Sub-Category]])-1)</f>
        <v>theater</v>
      </c>
      <c r="R3369" t="str">
        <f>RIGHT(Table1[[#This Row],[Category and Sub-Category]],LEN(Table1[[#This Row],[Category and Sub-Category]])-FIND("/",Table1[[#This Row],[Category and Sub-Category]]))</f>
        <v>plays</v>
      </c>
      <c r="S3369" s="9">
        <f>(((Table1[[#This Row],[launched_at]]/60)/60)/24)+DATE(1970,1,1)+(-5/24)</f>
        <v>42192.725624999999</v>
      </c>
      <c r="T3369" s="9">
        <f>(((Table1[[#This Row],[deadline]]/60)/60)/24)+DATE(1970,1,1)+(-5/24)</f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1">
        <f>Table1[[#This Row],[pledged]]/Table1[[#This Row],[goal]]</f>
        <v>1.046</v>
      </c>
      <c r="P3370">
        <f>ROUND(Table1[[#This Row],[pledged]]/Table1[[#This Row],[backers_count]],0)</f>
        <v>45</v>
      </c>
      <c r="Q3370" t="str">
        <f>LEFT(Table1[[#This Row],[Category and Sub-Category]],FIND("/",Table1[[#This Row],[Category and Sub-Category]])-1)</f>
        <v>theater</v>
      </c>
      <c r="R3370" t="str">
        <f>RIGHT(Table1[[#This Row],[Category and Sub-Category]],LEN(Table1[[#This Row],[Category and Sub-Category]])-FIND("/",Table1[[#This Row],[Category and Sub-Category]]))</f>
        <v>plays</v>
      </c>
      <c r="S3370" s="9">
        <f>(((Table1[[#This Row],[launched_at]]/60)/60)/24)+DATE(1970,1,1)+(-5/24)</f>
        <v>41968.991423611107</v>
      </c>
      <c r="T3370" s="9">
        <f>(((Table1[[#This Row],[deadline]]/60)/60)/24)+DATE(1970,1,1)+(-5/24)</f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1">
        <f>Table1[[#This Row],[pledged]]/Table1[[#This Row],[goal]]</f>
        <v>1.0389999999999999</v>
      </c>
      <c r="P3371">
        <f>ROUND(Table1[[#This Row],[pledged]]/Table1[[#This Row],[backers_count]],0)</f>
        <v>96</v>
      </c>
      <c r="Q3371" t="str">
        <f>LEFT(Table1[[#This Row],[Category and Sub-Category]],FIND("/",Table1[[#This Row],[Category and Sub-Category]])-1)</f>
        <v>theater</v>
      </c>
      <c r="R3371" t="str">
        <f>RIGHT(Table1[[#This Row],[Category and Sub-Category]],LEN(Table1[[#This Row],[Category and Sub-Category]])-FIND("/",Table1[[#This Row],[Category and Sub-Category]]))</f>
        <v>plays</v>
      </c>
      <c r="S3371" s="9">
        <f>(((Table1[[#This Row],[launched_at]]/60)/60)/24)+DATE(1970,1,1)+(-5/24)</f>
        <v>42689.833101851851</v>
      </c>
      <c r="T3371" s="9">
        <f>(((Table1[[#This Row],[deadline]]/60)/60)/24)+DATE(1970,1,1)+(-5/24)</f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1">
        <f>Table1[[#This Row],[pledged]]/Table1[[#This Row],[goal]]</f>
        <v>1.1773333333333333</v>
      </c>
      <c r="P3372">
        <f>ROUND(Table1[[#This Row],[pledged]]/Table1[[#This Row],[backers_count]],0)</f>
        <v>68</v>
      </c>
      <c r="Q3372" t="str">
        <f>LEFT(Table1[[#This Row],[Category and Sub-Category]],FIND("/",Table1[[#This Row],[Category and Sub-Category]])-1)</f>
        <v>theater</v>
      </c>
      <c r="R3372" t="str">
        <f>RIGHT(Table1[[#This Row],[Category and Sub-Category]],LEN(Table1[[#This Row],[Category and Sub-Category]])-FIND("/",Table1[[#This Row],[Category and Sub-Category]]))</f>
        <v>plays</v>
      </c>
      <c r="S3372" s="9">
        <f>(((Table1[[#This Row],[launched_at]]/60)/60)/24)+DATE(1970,1,1)+(-5/24)</f>
        <v>42690.125983796293</v>
      </c>
      <c r="T3372" s="9">
        <f>(((Table1[[#This Row],[deadline]]/60)/60)/24)+DATE(1970,1,1)+(-5/24)</f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1">
        <f>Table1[[#This Row],[pledged]]/Table1[[#This Row],[goal]]</f>
        <v>1.385</v>
      </c>
      <c r="P3373">
        <f>ROUND(Table1[[#This Row],[pledged]]/Table1[[#This Row],[backers_count]],0)</f>
        <v>31</v>
      </c>
      <c r="Q3373" t="str">
        <f>LEFT(Table1[[#This Row],[Category and Sub-Category]],FIND("/",Table1[[#This Row],[Category and Sub-Category]])-1)</f>
        <v>theater</v>
      </c>
      <c r="R3373" t="str">
        <f>RIGHT(Table1[[#This Row],[Category and Sub-Category]],LEN(Table1[[#This Row],[Category and Sub-Category]])-FIND("/",Table1[[#This Row],[Category and Sub-Category]]))</f>
        <v>plays</v>
      </c>
      <c r="S3373" s="9">
        <f>(((Table1[[#This Row],[launched_at]]/60)/60)/24)+DATE(1970,1,1)+(-5/24)</f>
        <v>42312.666261574072</v>
      </c>
      <c r="T3373" s="9">
        <f>(((Table1[[#This Row],[deadline]]/60)/60)/24)+DATE(1970,1,1)+(-5/24)</f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1">
        <f>Table1[[#This Row],[pledged]]/Table1[[#This Row],[goal]]</f>
        <v>1.0349999999999999</v>
      </c>
      <c r="P3374">
        <f>ROUND(Table1[[#This Row],[pledged]]/Table1[[#This Row],[backers_count]],0)</f>
        <v>38</v>
      </c>
      <c r="Q3374" t="str">
        <f>LEFT(Table1[[#This Row],[Category and Sub-Category]],FIND("/",Table1[[#This Row],[Category and Sub-Category]])-1)</f>
        <v>theater</v>
      </c>
      <c r="R3374" t="str">
        <f>RIGHT(Table1[[#This Row],[Category and Sub-Category]],LEN(Table1[[#This Row],[Category and Sub-Category]])-FIND("/",Table1[[#This Row],[Category and Sub-Category]]))</f>
        <v>plays</v>
      </c>
      <c r="S3374" s="9">
        <f>(((Table1[[#This Row],[launched_at]]/60)/60)/24)+DATE(1970,1,1)+(-5/24)</f>
        <v>41855.339768518512</v>
      </c>
      <c r="T3374" s="9">
        <f>(((Table1[[#This Row],[deadline]]/60)/60)/24)+DATE(1970,1,1)+(-5/24)</f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1">
        <f>Table1[[#This Row],[pledged]]/Table1[[#This Row],[goal]]</f>
        <v>1.0024999999999999</v>
      </c>
      <c r="P3375">
        <f>ROUND(Table1[[#This Row],[pledged]]/Table1[[#This Row],[backers_count]],0)</f>
        <v>67</v>
      </c>
      <c r="Q3375" t="str">
        <f>LEFT(Table1[[#This Row],[Category and Sub-Category]],FIND("/",Table1[[#This Row],[Category and Sub-Category]])-1)</f>
        <v>theater</v>
      </c>
      <c r="R3375" t="str">
        <f>RIGHT(Table1[[#This Row],[Category and Sub-Category]],LEN(Table1[[#This Row],[Category and Sub-Category]])-FIND("/",Table1[[#This Row],[Category and Sub-Category]]))</f>
        <v>plays</v>
      </c>
      <c r="S3375" s="9">
        <f>(((Table1[[#This Row],[launched_at]]/60)/60)/24)+DATE(1970,1,1)+(-5/24)</f>
        <v>42179.646296296291</v>
      </c>
      <c r="T3375" s="9">
        <f>(((Table1[[#This Row],[deadline]]/60)/60)/24)+DATE(1970,1,1)+(-5/24)</f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1">
        <f>Table1[[#This Row],[pledged]]/Table1[[#This Row],[goal]]</f>
        <v>1.0657142857142856</v>
      </c>
      <c r="P3376">
        <f>ROUND(Table1[[#This Row],[pledged]]/Table1[[#This Row],[backers_count]],0)</f>
        <v>72</v>
      </c>
      <c r="Q3376" t="str">
        <f>LEFT(Table1[[#This Row],[Category and Sub-Category]],FIND("/",Table1[[#This Row],[Category and Sub-Category]])-1)</f>
        <v>theater</v>
      </c>
      <c r="R3376" t="str">
        <f>RIGHT(Table1[[#This Row],[Category and Sub-Category]],LEN(Table1[[#This Row],[Category and Sub-Category]])-FIND("/",Table1[[#This Row],[Category and Sub-Category]]))</f>
        <v>plays</v>
      </c>
      <c r="S3376" s="9">
        <f>(((Table1[[#This Row],[launched_at]]/60)/60)/24)+DATE(1970,1,1)+(-5/24)</f>
        <v>42275.523333333331</v>
      </c>
      <c r="T3376" s="9">
        <f>(((Table1[[#This Row],[deadline]]/60)/60)/24)+DATE(1970,1,1)+(-5/24)</f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1">
        <f>Table1[[#This Row],[pledged]]/Table1[[#This Row],[goal]]</f>
        <v>1</v>
      </c>
      <c r="P3377">
        <f>ROUND(Table1[[#This Row],[pledged]]/Table1[[#This Row],[backers_count]],0)</f>
        <v>176</v>
      </c>
      <c r="Q3377" t="str">
        <f>LEFT(Table1[[#This Row],[Category and Sub-Category]],FIND("/",Table1[[#This Row],[Category and Sub-Category]])-1)</f>
        <v>theater</v>
      </c>
      <c r="R3377" t="str">
        <f>RIGHT(Table1[[#This Row],[Category and Sub-Category]],LEN(Table1[[#This Row],[Category and Sub-Category]])-FIND("/",Table1[[#This Row],[Category and Sub-Category]]))</f>
        <v>plays</v>
      </c>
      <c r="S3377" s="9">
        <f>(((Table1[[#This Row],[launched_at]]/60)/60)/24)+DATE(1970,1,1)+(-5/24)</f>
        <v>41765.402465277773</v>
      </c>
      <c r="T3377" s="9">
        <f>(((Table1[[#This Row],[deadline]]/60)/60)/24)+DATE(1970,1,1)+(-5/24)</f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1">
        <f>Table1[[#This Row],[pledged]]/Table1[[#This Row],[goal]]</f>
        <v>1.0001249999999999</v>
      </c>
      <c r="P3378">
        <f>ROUND(Table1[[#This Row],[pledged]]/Table1[[#This Row],[backers_count]],0)</f>
        <v>421</v>
      </c>
      <c r="Q3378" t="str">
        <f>LEFT(Table1[[#This Row],[Category and Sub-Category]],FIND("/",Table1[[#This Row],[Category and Sub-Category]])-1)</f>
        <v>theater</v>
      </c>
      <c r="R3378" t="str">
        <f>RIGHT(Table1[[#This Row],[Category and Sub-Category]],LEN(Table1[[#This Row],[Category and Sub-Category]])-FIND("/",Table1[[#This Row],[Category and Sub-Category]]))</f>
        <v>plays</v>
      </c>
      <c r="S3378" s="9">
        <f>(((Table1[[#This Row],[launched_at]]/60)/60)/24)+DATE(1970,1,1)+(-5/24)</f>
        <v>42059.492986111109</v>
      </c>
      <c r="T3378" s="9">
        <f>(((Table1[[#This Row],[deadline]]/60)/60)/24)+DATE(1970,1,1)+(-5/24)</f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>Table1[[#This Row],[pledged]]/Table1[[#This Row],[goal]]</f>
        <v>1.0105</v>
      </c>
      <c r="P3379">
        <f>ROUND(Table1[[#This Row],[pledged]]/Table1[[#This Row],[backers_count]],0)</f>
        <v>105</v>
      </c>
      <c r="Q3379" t="str">
        <f>LEFT(Table1[[#This Row],[Category and Sub-Category]],FIND("/",Table1[[#This Row],[Category and Sub-Category]])-1)</f>
        <v>theater</v>
      </c>
      <c r="R3379" t="str">
        <f>RIGHT(Table1[[#This Row],[Category and Sub-Category]],LEN(Table1[[#This Row],[Category and Sub-Category]])-FIND("/",Table1[[#This Row],[Category and Sub-Category]]))</f>
        <v>plays</v>
      </c>
      <c r="S3379" s="9">
        <f>(((Table1[[#This Row],[launched_at]]/60)/60)/24)+DATE(1970,1,1)+(-5/24)</f>
        <v>42053.524293981485</v>
      </c>
      <c r="T3379" s="9">
        <f>(((Table1[[#This Row],[deadline]]/60)/60)/24)+DATE(1970,1,1)+(-5/24)</f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1">
        <f>Table1[[#This Row],[pledged]]/Table1[[#This Row],[goal]]</f>
        <v>1.0763636363636364</v>
      </c>
      <c r="P3380">
        <f>ROUND(Table1[[#This Row],[pledged]]/Table1[[#This Row],[backers_count]],0)</f>
        <v>28</v>
      </c>
      <c r="Q3380" t="str">
        <f>LEFT(Table1[[#This Row],[Category and Sub-Category]],FIND("/",Table1[[#This Row],[Category and Sub-Category]])-1)</f>
        <v>theater</v>
      </c>
      <c r="R3380" t="str">
        <f>RIGHT(Table1[[#This Row],[Category and Sub-Category]],LEN(Table1[[#This Row],[Category and Sub-Category]])-FIND("/",Table1[[#This Row],[Category and Sub-Category]]))</f>
        <v>plays</v>
      </c>
      <c r="S3380" s="9">
        <f>(((Table1[[#This Row],[launched_at]]/60)/60)/24)+DATE(1970,1,1)+(-5/24)</f>
        <v>41858.147060185183</v>
      </c>
      <c r="T3380" s="9">
        <f>(((Table1[[#This Row],[deadline]]/60)/60)/24)+DATE(1970,1,1)+(-5/24)</f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1">
        <f>Table1[[#This Row],[pledged]]/Table1[[#This Row],[goal]]</f>
        <v>1.0365</v>
      </c>
      <c r="P3381">
        <f>ROUND(Table1[[#This Row],[pledged]]/Table1[[#This Row],[backers_count]],0)</f>
        <v>55</v>
      </c>
      <c r="Q3381" t="str">
        <f>LEFT(Table1[[#This Row],[Category and Sub-Category]],FIND("/",Table1[[#This Row],[Category and Sub-Category]])-1)</f>
        <v>theater</v>
      </c>
      <c r="R3381" t="str">
        <f>RIGHT(Table1[[#This Row],[Category and Sub-Category]],LEN(Table1[[#This Row],[Category and Sub-Category]])-FIND("/",Table1[[#This Row],[Category and Sub-Category]]))</f>
        <v>plays</v>
      </c>
      <c r="S3381" s="9">
        <f>(((Table1[[#This Row],[launched_at]]/60)/60)/24)+DATE(1970,1,1)+(-5/24)</f>
        <v>42225.305555555555</v>
      </c>
      <c r="T3381" s="9">
        <f>(((Table1[[#This Row],[deadline]]/60)/60)/24)+DATE(1970,1,1)+(-5/24)</f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1">
        <f>Table1[[#This Row],[pledged]]/Table1[[#This Row],[goal]]</f>
        <v>1.0443333333333333</v>
      </c>
      <c r="P3382">
        <f>ROUND(Table1[[#This Row],[pledged]]/Table1[[#This Row],[backers_count]],0)</f>
        <v>112</v>
      </c>
      <c r="Q3382" t="str">
        <f>LEFT(Table1[[#This Row],[Category and Sub-Category]],FIND("/",Table1[[#This Row],[Category and Sub-Category]])-1)</f>
        <v>theater</v>
      </c>
      <c r="R3382" t="str">
        <f>RIGHT(Table1[[#This Row],[Category and Sub-Category]],LEN(Table1[[#This Row],[Category and Sub-Category]])-FIND("/",Table1[[#This Row],[Category and Sub-Category]]))</f>
        <v>plays</v>
      </c>
      <c r="S3382" s="9">
        <f>(((Table1[[#This Row],[launched_at]]/60)/60)/24)+DATE(1970,1,1)+(-5/24)</f>
        <v>41937.745115740734</v>
      </c>
      <c r="T3382" s="9">
        <f>(((Table1[[#This Row],[deadline]]/60)/60)/24)+DATE(1970,1,1)+(-5/24)</f>
        <v>41972.786782407398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1">
        <f>Table1[[#This Row],[pledged]]/Table1[[#This Row],[goal]]</f>
        <v>1.0225</v>
      </c>
      <c r="P3383">
        <f>ROUND(Table1[[#This Row],[pledged]]/Table1[[#This Row],[backers_count]],0)</f>
        <v>85</v>
      </c>
      <c r="Q3383" t="str">
        <f>LEFT(Table1[[#This Row],[Category and Sub-Category]],FIND("/",Table1[[#This Row],[Category and Sub-Category]])-1)</f>
        <v>theater</v>
      </c>
      <c r="R3383" t="str">
        <f>RIGHT(Table1[[#This Row],[Category and Sub-Category]],LEN(Table1[[#This Row],[Category and Sub-Category]])-FIND("/",Table1[[#This Row],[Category and Sub-Category]]))</f>
        <v>plays</v>
      </c>
      <c r="S3383" s="9">
        <f>(((Table1[[#This Row],[launched_at]]/60)/60)/24)+DATE(1970,1,1)+(-5/24)</f>
        <v>42043.976655092592</v>
      </c>
      <c r="T3383" s="9">
        <f>(((Table1[[#This Row],[deadline]]/60)/60)/24)+DATE(1970,1,1)+(-5/24)</f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>Table1[[#This Row],[pledged]]/Table1[[#This Row],[goal]]</f>
        <v>1.0074285714285713</v>
      </c>
      <c r="P3384">
        <f>ROUND(Table1[[#This Row],[pledged]]/Table1[[#This Row],[backers_count]],0)</f>
        <v>77</v>
      </c>
      <c r="Q3384" t="str">
        <f>LEFT(Table1[[#This Row],[Category and Sub-Category]],FIND("/",Table1[[#This Row],[Category and Sub-Category]])-1)</f>
        <v>theater</v>
      </c>
      <c r="R3384" t="str">
        <f>RIGHT(Table1[[#This Row],[Category and Sub-Category]],LEN(Table1[[#This Row],[Category and Sub-Category]])-FIND("/",Table1[[#This Row],[Category and Sub-Category]]))</f>
        <v>plays</v>
      </c>
      <c r="S3384" s="9">
        <f>(((Table1[[#This Row],[launched_at]]/60)/60)/24)+DATE(1970,1,1)+(-5/24)</f>
        <v>42559.222870370366</v>
      </c>
      <c r="T3384" s="9">
        <f>(((Table1[[#This Row],[deadline]]/60)/60)/24)+DATE(1970,1,1)+(-5/24)</f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1">
        <f>Table1[[#This Row],[pledged]]/Table1[[#This Row],[goal]]</f>
        <v>1.1171428571428572</v>
      </c>
      <c r="P3385">
        <f>ROUND(Table1[[#This Row],[pledged]]/Table1[[#This Row],[backers_count]],0)</f>
        <v>65</v>
      </c>
      <c r="Q3385" t="str">
        <f>LEFT(Table1[[#This Row],[Category and Sub-Category]],FIND("/",Table1[[#This Row],[Category and Sub-Category]])-1)</f>
        <v>theater</v>
      </c>
      <c r="R3385" t="str">
        <f>RIGHT(Table1[[#This Row],[Category and Sub-Category]],LEN(Table1[[#This Row],[Category and Sub-Category]])-FIND("/",Table1[[#This Row],[Category and Sub-Category]]))</f>
        <v>plays</v>
      </c>
      <c r="S3385" s="9">
        <f>(((Table1[[#This Row],[launched_at]]/60)/60)/24)+DATE(1970,1,1)+(-5/24)</f>
        <v>42524.574305555558</v>
      </c>
      <c r="T3385" s="9">
        <f>(((Table1[[#This Row],[deadline]]/60)/60)/24)+DATE(1970,1,1)+(-5/24)</f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1">
        <f>Table1[[#This Row],[pledged]]/Table1[[#This Row],[goal]]</f>
        <v>1.0001100000000001</v>
      </c>
      <c r="P3386">
        <f>ROUND(Table1[[#This Row],[pledged]]/Table1[[#This Row],[backers_count]],0)</f>
        <v>94</v>
      </c>
      <c r="Q3386" t="str">
        <f>LEFT(Table1[[#This Row],[Category and Sub-Category]],FIND("/",Table1[[#This Row],[Category and Sub-Category]])-1)</f>
        <v>theater</v>
      </c>
      <c r="R3386" t="str">
        <f>RIGHT(Table1[[#This Row],[Category and Sub-Category]],LEN(Table1[[#This Row],[Category and Sub-Category]])-FIND("/",Table1[[#This Row],[Category and Sub-Category]]))</f>
        <v>plays</v>
      </c>
      <c r="S3386" s="9">
        <f>(((Table1[[#This Row],[launched_at]]/60)/60)/24)+DATE(1970,1,1)+(-5/24)</f>
        <v>42291.879259259258</v>
      </c>
      <c r="T3386" s="9">
        <f>(((Table1[[#This Row],[deadline]]/60)/60)/24)+DATE(1970,1,1)+(-5/24)</f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1">
        <f>Table1[[#This Row],[pledged]]/Table1[[#This Row],[goal]]</f>
        <v>1</v>
      </c>
      <c r="P3387">
        <f>ROUND(Table1[[#This Row],[pledged]]/Table1[[#This Row],[backers_count]],0)</f>
        <v>133</v>
      </c>
      <c r="Q3387" t="str">
        <f>LEFT(Table1[[#This Row],[Category and Sub-Category]],FIND("/",Table1[[#This Row],[Category and Sub-Category]])-1)</f>
        <v>theater</v>
      </c>
      <c r="R3387" t="str">
        <f>RIGHT(Table1[[#This Row],[Category and Sub-Category]],LEN(Table1[[#This Row],[Category and Sub-Category]])-FIND("/",Table1[[#This Row],[Category and Sub-Category]]))</f>
        <v>plays</v>
      </c>
      <c r="S3387" s="9">
        <f>(((Table1[[#This Row],[launched_at]]/60)/60)/24)+DATE(1970,1,1)+(-5/24)</f>
        <v>41953.659166666665</v>
      </c>
      <c r="T3387" s="9">
        <f>(((Table1[[#This Row],[deadline]]/60)/60)/24)+DATE(1970,1,1)+(-5/24)</f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1">
        <f>Table1[[#This Row],[pledged]]/Table1[[#This Row],[goal]]</f>
        <v>1.05</v>
      </c>
      <c r="P3388">
        <f>ROUND(Table1[[#This Row],[pledged]]/Table1[[#This Row],[backers_count]],0)</f>
        <v>51</v>
      </c>
      <c r="Q3388" t="str">
        <f>LEFT(Table1[[#This Row],[Category and Sub-Category]],FIND("/",Table1[[#This Row],[Category and Sub-Category]])-1)</f>
        <v>theater</v>
      </c>
      <c r="R3388" t="str">
        <f>RIGHT(Table1[[#This Row],[Category and Sub-Category]],LEN(Table1[[#This Row],[Category and Sub-Category]])-FIND("/",Table1[[#This Row],[Category and Sub-Category]]))</f>
        <v>plays</v>
      </c>
      <c r="S3388" s="9">
        <f>(((Table1[[#This Row],[launched_at]]/60)/60)/24)+DATE(1970,1,1)+(-5/24)</f>
        <v>41946.436412037037</v>
      </c>
      <c r="T3388" s="9">
        <f>(((Table1[[#This Row],[deadline]]/60)/60)/24)+DATE(1970,1,1)+(-5/24)</f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1">
        <f>Table1[[#This Row],[pledged]]/Table1[[#This Row],[goal]]</f>
        <v>1.1686666666666667</v>
      </c>
      <c r="P3389">
        <f>ROUND(Table1[[#This Row],[pledged]]/Table1[[#This Row],[backers_count]],0)</f>
        <v>100</v>
      </c>
      <c r="Q3389" t="str">
        <f>LEFT(Table1[[#This Row],[Category and Sub-Category]],FIND("/",Table1[[#This Row],[Category and Sub-Category]])-1)</f>
        <v>theater</v>
      </c>
      <c r="R3389" t="str">
        <f>RIGHT(Table1[[#This Row],[Category and Sub-Category]],LEN(Table1[[#This Row],[Category and Sub-Category]])-FIND("/",Table1[[#This Row],[Category and Sub-Category]]))</f>
        <v>plays</v>
      </c>
      <c r="S3389" s="9">
        <f>(((Table1[[#This Row],[launched_at]]/60)/60)/24)+DATE(1970,1,1)+(-5/24)</f>
        <v>41947.554259259254</v>
      </c>
      <c r="T3389" s="9">
        <f>(((Table1[[#This Row],[deadline]]/60)/60)/24)+DATE(1970,1,1)+(-5/24)</f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1">
        <f>Table1[[#This Row],[pledged]]/Table1[[#This Row],[goal]]</f>
        <v>1.038</v>
      </c>
      <c r="P3390">
        <f>ROUND(Table1[[#This Row],[pledged]]/Table1[[#This Row],[backers_count]],0)</f>
        <v>35</v>
      </c>
      <c r="Q3390" t="str">
        <f>LEFT(Table1[[#This Row],[Category and Sub-Category]],FIND("/",Table1[[#This Row],[Category and Sub-Category]])-1)</f>
        <v>theater</v>
      </c>
      <c r="R3390" t="str">
        <f>RIGHT(Table1[[#This Row],[Category and Sub-Category]],LEN(Table1[[#This Row],[Category and Sub-Category]])-FIND("/",Table1[[#This Row],[Category and Sub-Category]]))</f>
        <v>plays</v>
      </c>
      <c r="S3390" s="9">
        <f>(((Table1[[#This Row],[launched_at]]/60)/60)/24)+DATE(1970,1,1)+(-5/24)</f>
        <v>42143.252789351849</v>
      </c>
      <c r="T3390" s="9">
        <f>(((Table1[[#This Row],[deadline]]/60)/60)/24)+DATE(1970,1,1)+(-5/24)</f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1">
        <f>Table1[[#This Row],[pledged]]/Table1[[#This Row],[goal]]</f>
        <v>1.145</v>
      </c>
      <c r="P3391">
        <f>ROUND(Table1[[#This Row],[pledged]]/Table1[[#This Row],[backers_count]],0)</f>
        <v>185</v>
      </c>
      <c r="Q3391" t="str">
        <f>LEFT(Table1[[#This Row],[Category and Sub-Category]],FIND("/",Table1[[#This Row],[Category and Sub-Category]])-1)</f>
        <v>theater</v>
      </c>
      <c r="R3391" t="str">
        <f>RIGHT(Table1[[#This Row],[Category and Sub-Category]],LEN(Table1[[#This Row],[Category and Sub-Category]])-FIND("/",Table1[[#This Row],[Category and Sub-Category]]))</f>
        <v>plays</v>
      </c>
      <c r="S3391" s="9">
        <f>(((Table1[[#This Row],[launched_at]]/60)/60)/24)+DATE(1970,1,1)+(-5/24)</f>
        <v>42494.355115740742</v>
      </c>
      <c r="T3391" s="9">
        <f>(((Table1[[#This Row],[deadline]]/60)/60)/24)+DATE(1970,1,1)+(-5/24)</f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1">
        <f>Table1[[#This Row],[pledged]]/Table1[[#This Row],[goal]]</f>
        <v>1.024</v>
      </c>
      <c r="P3392">
        <f>ROUND(Table1[[#This Row],[pledged]]/Table1[[#This Row],[backers_count]],0)</f>
        <v>70</v>
      </c>
      <c r="Q3392" t="str">
        <f>LEFT(Table1[[#This Row],[Category and Sub-Category]],FIND("/",Table1[[#This Row],[Category and Sub-Category]])-1)</f>
        <v>theater</v>
      </c>
      <c r="R3392" t="str">
        <f>RIGHT(Table1[[#This Row],[Category and Sub-Category]],LEN(Table1[[#This Row],[Category and Sub-Category]])-FIND("/",Table1[[#This Row],[Category and Sub-Category]]))</f>
        <v>plays</v>
      </c>
      <c r="S3392" s="9">
        <f>(((Table1[[#This Row],[launched_at]]/60)/60)/24)+DATE(1970,1,1)+(-5/24)</f>
        <v>41815.56649305555</v>
      </c>
      <c r="T3392" s="9">
        <f>(((Table1[[#This Row],[deadline]]/60)/60)/24)+DATE(1970,1,1)+(-5/24)</f>
        <v>41830.56649305555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1">
        <f>Table1[[#This Row],[pledged]]/Table1[[#This Row],[goal]]</f>
        <v>2.23</v>
      </c>
      <c r="P3393">
        <f>ROUND(Table1[[#This Row],[pledged]]/Table1[[#This Row],[backers_count]],0)</f>
        <v>62</v>
      </c>
      <c r="Q3393" t="str">
        <f>LEFT(Table1[[#This Row],[Category and Sub-Category]],FIND("/",Table1[[#This Row],[Category and Sub-Category]])-1)</f>
        <v>theater</v>
      </c>
      <c r="R3393" t="str">
        <f>RIGHT(Table1[[#This Row],[Category and Sub-Category]],LEN(Table1[[#This Row],[Category and Sub-Category]])-FIND("/",Table1[[#This Row],[Category and Sub-Category]]))</f>
        <v>plays</v>
      </c>
      <c r="S3393" s="9">
        <f>(((Table1[[#This Row],[launched_at]]/60)/60)/24)+DATE(1970,1,1)+(-5/24)</f>
        <v>41830.337361111109</v>
      </c>
      <c r="T3393" s="9">
        <f>(((Table1[[#This Row],[deadline]]/60)/60)/24)+DATE(1970,1,1)+(-5/24)</f>
        <v>41859.727777777778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1">
        <f>Table1[[#This Row],[pledged]]/Table1[[#This Row],[goal]]</f>
        <v>1</v>
      </c>
      <c r="P3394">
        <f>ROUND(Table1[[#This Row],[pledged]]/Table1[[#This Row],[backers_count]],0)</f>
        <v>42</v>
      </c>
      <c r="Q3394" t="str">
        <f>LEFT(Table1[[#This Row],[Category and Sub-Category]],FIND("/",Table1[[#This Row],[Category and Sub-Category]])-1)</f>
        <v>theater</v>
      </c>
      <c r="R3394" t="str">
        <f>RIGHT(Table1[[#This Row],[Category and Sub-Category]],LEN(Table1[[#This Row],[Category and Sub-Category]])-FIND("/",Table1[[#This Row],[Category and Sub-Category]]))</f>
        <v>plays</v>
      </c>
      <c r="S3394" s="9">
        <f>(((Table1[[#This Row],[launched_at]]/60)/60)/24)+DATE(1970,1,1)+(-5/24)</f>
        <v>42446.63721064815</v>
      </c>
      <c r="T3394" s="9">
        <f>(((Table1[[#This Row],[deadline]]/60)/60)/24)+DATE(1970,1,1)+(-5/24)</f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1">
        <f>Table1[[#This Row],[pledged]]/Table1[[#This Row],[goal]]</f>
        <v>1.0580000000000001</v>
      </c>
      <c r="P3395">
        <f>ROUND(Table1[[#This Row],[pledged]]/Table1[[#This Row],[backers_count]],0)</f>
        <v>36</v>
      </c>
      <c r="Q3395" t="str">
        <f>LEFT(Table1[[#This Row],[Category and Sub-Category]],FIND("/",Table1[[#This Row],[Category and Sub-Category]])-1)</f>
        <v>theater</v>
      </c>
      <c r="R3395" t="str">
        <f>RIGHT(Table1[[#This Row],[Category and Sub-Category]],LEN(Table1[[#This Row],[Category and Sub-Category]])-FIND("/",Table1[[#This Row],[Category and Sub-Category]]))</f>
        <v>plays</v>
      </c>
      <c r="S3395" s="9">
        <f>(((Table1[[#This Row],[launched_at]]/60)/60)/24)+DATE(1970,1,1)+(-5/24)</f>
        <v>41923.713310185187</v>
      </c>
      <c r="T3395" s="9">
        <f>(((Table1[[#This Row],[deadline]]/60)/60)/24)+DATE(1970,1,1)+(-5/24)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1">
        <f>Table1[[#This Row],[pledged]]/Table1[[#This Row],[goal]]</f>
        <v>1.4236363636363636</v>
      </c>
      <c r="P3396">
        <f>ROUND(Table1[[#This Row],[pledged]]/Table1[[#This Row],[backers_count]],0)</f>
        <v>29</v>
      </c>
      <c r="Q3396" t="str">
        <f>LEFT(Table1[[#This Row],[Category and Sub-Category]],FIND("/",Table1[[#This Row],[Category and Sub-Category]])-1)</f>
        <v>theater</v>
      </c>
      <c r="R3396" t="str">
        <f>RIGHT(Table1[[#This Row],[Category and Sub-Category]],LEN(Table1[[#This Row],[Category and Sub-Category]])-FIND("/",Table1[[#This Row],[Category and Sub-Category]]))</f>
        <v>plays</v>
      </c>
      <c r="S3396" s="9">
        <f>(((Table1[[#This Row],[launched_at]]/60)/60)/24)+DATE(1970,1,1)+(-5/24)</f>
        <v>41817.387094907404</v>
      </c>
      <c r="T3396" s="9">
        <f>(((Table1[[#This Row],[deadline]]/60)/60)/24)+DATE(1970,1,1)+(-5/24)</f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1">
        <f>Table1[[#This Row],[pledged]]/Table1[[#This Row],[goal]]</f>
        <v>1.84</v>
      </c>
      <c r="P3397">
        <f>ROUND(Table1[[#This Row],[pledged]]/Table1[[#This Row],[backers_count]],0)</f>
        <v>24</v>
      </c>
      <c r="Q3397" t="str">
        <f>LEFT(Table1[[#This Row],[Category and Sub-Category]],FIND("/",Table1[[#This Row],[Category and Sub-Category]])-1)</f>
        <v>theater</v>
      </c>
      <c r="R3397" t="str">
        <f>RIGHT(Table1[[#This Row],[Category and Sub-Category]],LEN(Table1[[#This Row],[Category and Sub-Category]])-FIND("/",Table1[[#This Row],[Category and Sub-Category]]))</f>
        <v>plays</v>
      </c>
      <c r="S3397" s="9">
        <f>(((Table1[[#This Row],[launched_at]]/60)/60)/24)+DATE(1970,1,1)+(-5/24)</f>
        <v>42140.503981481481</v>
      </c>
      <c r="T3397" s="9">
        <f>(((Table1[[#This Row],[deadline]]/60)/60)/24)+DATE(1970,1,1)+(-5/24)</f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1">
        <f>Table1[[#This Row],[pledged]]/Table1[[#This Row],[goal]]</f>
        <v>1.0433333333333332</v>
      </c>
      <c r="P3398">
        <f>ROUND(Table1[[#This Row],[pledged]]/Table1[[#This Row],[backers_count]],0)</f>
        <v>56</v>
      </c>
      <c r="Q3398" t="str">
        <f>LEFT(Table1[[#This Row],[Category and Sub-Category]],FIND("/",Table1[[#This Row],[Category and Sub-Category]])-1)</f>
        <v>theater</v>
      </c>
      <c r="R3398" t="str">
        <f>RIGHT(Table1[[#This Row],[Category and Sub-Category]],LEN(Table1[[#This Row],[Category and Sub-Category]])-FIND("/",Table1[[#This Row],[Category and Sub-Category]]))</f>
        <v>plays</v>
      </c>
      <c r="S3398" s="9">
        <f>(((Table1[[#This Row],[launched_at]]/60)/60)/24)+DATE(1970,1,1)+(-5/24)</f>
        <v>41764.238298611104</v>
      </c>
      <c r="T3398" s="9">
        <f>(((Table1[[#This Row],[deadline]]/60)/60)/24)+DATE(1970,1,1)+(-5/24)</f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1">
        <f>Table1[[#This Row],[pledged]]/Table1[[#This Row],[goal]]</f>
        <v>1.1200000000000001</v>
      </c>
      <c r="P3399">
        <f>ROUND(Table1[[#This Row],[pledged]]/Table1[[#This Row],[backers_count]],0)</f>
        <v>12</v>
      </c>
      <c r="Q3399" t="str">
        <f>LEFT(Table1[[#This Row],[Category and Sub-Category]],FIND("/",Table1[[#This Row],[Category and Sub-Category]])-1)</f>
        <v>theater</v>
      </c>
      <c r="R3399" t="str">
        <f>RIGHT(Table1[[#This Row],[Category and Sub-Category]],LEN(Table1[[#This Row],[Category and Sub-Category]])-FIND("/",Table1[[#This Row],[Category and Sub-Category]]))</f>
        <v>plays</v>
      </c>
      <c r="S3399" s="9">
        <f>(((Table1[[#This Row],[launched_at]]/60)/60)/24)+DATE(1970,1,1)+(-5/24)</f>
        <v>42378.270011574066</v>
      </c>
      <c r="T3399" s="9">
        <f>(((Table1[[#This Row],[deadline]]/60)/60)/24)+DATE(1970,1,1)+(-5/24)</f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1">
        <f>Table1[[#This Row],[pledged]]/Table1[[#This Row],[goal]]</f>
        <v>1.1107499999999999</v>
      </c>
      <c r="P3400">
        <f>ROUND(Table1[[#This Row],[pledged]]/Table1[[#This Row],[backers_count]],0)</f>
        <v>68</v>
      </c>
      <c r="Q3400" t="str">
        <f>LEFT(Table1[[#This Row],[Category and Sub-Category]],FIND("/",Table1[[#This Row],[Category and Sub-Category]])-1)</f>
        <v>theater</v>
      </c>
      <c r="R3400" t="str">
        <f>RIGHT(Table1[[#This Row],[Category and Sub-Category]],LEN(Table1[[#This Row],[Category and Sub-Category]])-FIND("/",Table1[[#This Row],[Category and Sub-Category]]))</f>
        <v>plays</v>
      </c>
      <c r="S3400" s="9">
        <f>(((Table1[[#This Row],[launched_at]]/60)/60)/24)+DATE(1970,1,1)+(-5/24)</f>
        <v>41941.543703703705</v>
      </c>
      <c r="T3400" s="9">
        <f>(((Table1[[#This Row],[deadline]]/60)/60)/24)+DATE(1970,1,1)+(-5/24)</f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1">
        <f>Table1[[#This Row],[pledged]]/Table1[[#This Row],[goal]]</f>
        <v>1.0375000000000001</v>
      </c>
      <c r="P3401">
        <f>ROUND(Table1[[#This Row],[pledged]]/Table1[[#This Row],[backers_count]],0)</f>
        <v>27</v>
      </c>
      <c r="Q3401" t="str">
        <f>LEFT(Table1[[#This Row],[Category and Sub-Category]],FIND("/",Table1[[#This Row],[Category and Sub-Category]])-1)</f>
        <v>theater</v>
      </c>
      <c r="R3401" t="str">
        <f>RIGHT(Table1[[#This Row],[Category and Sub-Category]],LEN(Table1[[#This Row],[Category and Sub-Category]])-FIND("/",Table1[[#This Row],[Category and Sub-Category]]))</f>
        <v>plays</v>
      </c>
      <c r="S3401" s="9">
        <f>(((Table1[[#This Row],[launched_at]]/60)/60)/24)+DATE(1970,1,1)+(-5/24)</f>
        <v>42026.712094907409</v>
      </c>
      <c r="T3401" s="9">
        <f>(((Table1[[#This Row],[deadline]]/60)/60)/24)+DATE(1970,1,1)+(-5/24)</f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1">
        <f>Table1[[#This Row],[pledged]]/Table1[[#This Row],[goal]]</f>
        <v>1.0041</v>
      </c>
      <c r="P3402">
        <f>ROUND(Table1[[#This Row],[pledged]]/Table1[[#This Row],[backers_count]],0)</f>
        <v>118</v>
      </c>
      <c r="Q3402" t="str">
        <f>LEFT(Table1[[#This Row],[Category and Sub-Category]],FIND("/",Table1[[#This Row],[Category and Sub-Category]])-1)</f>
        <v>theater</v>
      </c>
      <c r="R3402" t="str">
        <f>RIGHT(Table1[[#This Row],[Category and Sub-Category]],LEN(Table1[[#This Row],[Category and Sub-Category]])-FIND("/",Table1[[#This Row],[Category and Sub-Category]]))</f>
        <v>plays</v>
      </c>
      <c r="S3402" s="9">
        <f>(((Table1[[#This Row],[launched_at]]/60)/60)/24)+DATE(1970,1,1)+(-5/24)</f>
        <v>41834.745532407404</v>
      </c>
      <c r="T3402" s="9">
        <f>(((Table1[[#This Row],[deadline]]/60)/60)/24)+DATE(1970,1,1)+(-5/24)</f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1">
        <f>Table1[[#This Row],[pledged]]/Table1[[#This Row],[goal]]</f>
        <v>1.0186206896551724</v>
      </c>
      <c r="P3403">
        <f>ROUND(Table1[[#This Row],[pledged]]/Table1[[#This Row],[backers_count]],0)</f>
        <v>45</v>
      </c>
      <c r="Q3403" t="str">
        <f>LEFT(Table1[[#This Row],[Category and Sub-Category]],FIND("/",Table1[[#This Row],[Category and Sub-Category]])-1)</f>
        <v>theater</v>
      </c>
      <c r="R3403" t="str">
        <f>RIGHT(Table1[[#This Row],[Category and Sub-Category]],LEN(Table1[[#This Row],[Category and Sub-Category]])-FIND("/",Table1[[#This Row],[Category and Sub-Category]]))</f>
        <v>plays</v>
      </c>
      <c r="S3403" s="9">
        <f>(((Table1[[#This Row],[launched_at]]/60)/60)/24)+DATE(1970,1,1)+(-5/24)</f>
        <v>42193.5155787037</v>
      </c>
      <c r="T3403" s="9">
        <f>(((Table1[[#This Row],[deadline]]/60)/60)/24)+DATE(1970,1,1)+(-5/24)</f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1">
        <f>Table1[[#This Row],[pledged]]/Table1[[#This Row],[goal]]</f>
        <v>1.0976666666666666</v>
      </c>
      <c r="P3404">
        <f>ROUND(Table1[[#This Row],[pledged]]/Table1[[#This Row],[backers_count]],0)</f>
        <v>100</v>
      </c>
      <c r="Q3404" t="str">
        <f>LEFT(Table1[[#This Row],[Category and Sub-Category]],FIND("/",Table1[[#This Row],[Category and Sub-Category]])-1)</f>
        <v>theater</v>
      </c>
      <c r="R3404" t="str">
        <f>RIGHT(Table1[[#This Row],[Category and Sub-Category]],LEN(Table1[[#This Row],[Category and Sub-Category]])-FIND("/",Table1[[#This Row],[Category and Sub-Category]]))</f>
        <v>plays</v>
      </c>
      <c r="S3404" s="9">
        <f>(((Table1[[#This Row],[launched_at]]/60)/60)/24)+DATE(1970,1,1)+(-5/24)</f>
        <v>42290.410219907404</v>
      </c>
      <c r="T3404" s="9">
        <f>(((Table1[[#This Row],[deadline]]/60)/60)/24)+DATE(1970,1,1)+(-5/24)</f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1">
        <f>Table1[[#This Row],[pledged]]/Table1[[#This Row],[goal]]</f>
        <v>1</v>
      </c>
      <c r="P3405">
        <f>ROUND(Table1[[#This Row],[pledged]]/Table1[[#This Row],[backers_count]],0)</f>
        <v>118</v>
      </c>
      <c r="Q3405" t="str">
        <f>LEFT(Table1[[#This Row],[Category and Sub-Category]],FIND("/",Table1[[#This Row],[Category and Sub-Category]])-1)</f>
        <v>theater</v>
      </c>
      <c r="R3405" t="str">
        <f>RIGHT(Table1[[#This Row],[Category and Sub-Category]],LEN(Table1[[#This Row],[Category and Sub-Category]])-FIND("/",Table1[[#This Row],[Category and Sub-Category]]))</f>
        <v>plays</v>
      </c>
      <c r="S3405" s="9">
        <f>(((Table1[[#This Row],[launched_at]]/60)/60)/24)+DATE(1970,1,1)+(-5/24)</f>
        <v>42150.253749999996</v>
      </c>
      <c r="T3405" s="9">
        <f>(((Table1[[#This Row],[deadline]]/60)/60)/24)+DATE(1970,1,1)+(-5/24)</f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1">
        <f>Table1[[#This Row],[pledged]]/Table1[[#This Row],[goal]]</f>
        <v>1.22</v>
      </c>
      <c r="P3406">
        <f>ROUND(Table1[[#This Row],[pledged]]/Table1[[#This Row],[backers_count]],0)</f>
        <v>203</v>
      </c>
      <c r="Q3406" t="str">
        <f>LEFT(Table1[[#This Row],[Category and Sub-Category]],FIND("/",Table1[[#This Row],[Category and Sub-Category]])-1)</f>
        <v>theater</v>
      </c>
      <c r="R3406" t="str">
        <f>RIGHT(Table1[[#This Row],[Category and Sub-Category]],LEN(Table1[[#This Row],[Category and Sub-Category]])-FIND("/",Table1[[#This Row],[Category and Sub-Category]]))</f>
        <v>plays</v>
      </c>
      <c r="S3406" s="9">
        <f>(((Table1[[#This Row],[launched_at]]/60)/60)/24)+DATE(1970,1,1)+(-5/24)</f>
        <v>42152.295162037037</v>
      </c>
      <c r="T3406" s="9">
        <f>(((Table1[[#This Row],[deadline]]/60)/60)/24)+DATE(1970,1,1)+(-5/24)</f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1">
        <f>Table1[[#This Row],[pledged]]/Table1[[#This Row],[goal]]</f>
        <v>1.3757142857142857</v>
      </c>
      <c r="P3407">
        <f>ROUND(Table1[[#This Row],[pledged]]/Table1[[#This Row],[backers_count]],0)</f>
        <v>28</v>
      </c>
      <c r="Q3407" t="str">
        <f>LEFT(Table1[[#This Row],[Category and Sub-Category]],FIND("/",Table1[[#This Row],[Category and Sub-Category]])-1)</f>
        <v>theater</v>
      </c>
      <c r="R3407" t="str">
        <f>RIGHT(Table1[[#This Row],[Category and Sub-Category]],LEN(Table1[[#This Row],[Category and Sub-Category]])-FIND("/",Table1[[#This Row],[Category and Sub-Category]]))</f>
        <v>plays</v>
      </c>
      <c r="S3407" s="9">
        <f>(((Table1[[#This Row],[launched_at]]/60)/60)/24)+DATE(1970,1,1)+(-5/24)</f>
        <v>42409.808865740742</v>
      </c>
      <c r="T3407" s="9">
        <f>(((Table1[[#This Row],[deadline]]/60)/60)/24)+DATE(1970,1,1)+(-5/24)</f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1">
        <f>Table1[[#This Row],[pledged]]/Table1[[#This Row],[goal]]</f>
        <v>1.0031000000000001</v>
      </c>
      <c r="P3408">
        <f>ROUND(Table1[[#This Row],[pledged]]/Table1[[#This Row],[backers_count]],0)</f>
        <v>110</v>
      </c>
      <c r="Q3408" t="str">
        <f>LEFT(Table1[[#This Row],[Category and Sub-Category]],FIND("/",Table1[[#This Row],[Category and Sub-Category]])-1)</f>
        <v>theater</v>
      </c>
      <c r="R3408" t="str">
        <f>RIGHT(Table1[[#This Row],[Category and Sub-Category]],LEN(Table1[[#This Row],[Category and Sub-Category]])-FIND("/",Table1[[#This Row],[Category and Sub-Category]]))</f>
        <v>plays</v>
      </c>
      <c r="S3408" s="9">
        <f>(((Table1[[#This Row],[launched_at]]/60)/60)/24)+DATE(1970,1,1)+(-5/24)</f>
        <v>41791.284444444442</v>
      </c>
      <c r="T3408" s="9">
        <f>(((Table1[[#This Row],[deadline]]/60)/60)/24)+DATE(1970,1,1)+(-5/24)</f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1">
        <f>Table1[[#This Row],[pledged]]/Table1[[#This Row],[goal]]</f>
        <v>1.071</v>
      </c>
      <c r="P3409">
        <f>ROUND(Table1[[#This Row],[pledged]]/Table1[[#This Row],[backers_count]],0)</f>
        <v>32</v>
      </c>
      <c r="Q3409" t="str">
        <f>LEFT(Table1[[#This Row],[Category and Sub-Category]],FIND("/",Table1[[#This Row],[Category and Sub-Category]])-1)</f>
        <v>theater</v>
      </c>
      <c r="R3409" t="str">
        <f>RIGHT(Table1[[#This Row],[Category and Sub-Category]],LEN(Table1[[#This Row],[Category and Sub-Category]])-FIND("/",Table1[[#This Row],[Category and Sub-Category]]))</f>
        <v>plays</v>
      </c>
      <c r="S3409" s="9">
        <f>(((Table1[[#This Row],[launched_at]]/60)/60)/24)+DATE(1970,1,1)+(-5/24)</f>
        <v>41796.21399305555</v>
      </c>
      <c r="T3409" s="9">
        <f>(((Table1[[#This Row],[deadline]]/60)/60)/24)+DATE(1970,1,1)+(-5/24)</f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1">
        <f>Table1[[#This Row],[pledged]]/Table1[[#This Row],[goal]]</f>
        <v>2.11</v>
      </c>
      <c r="P3410">
        <f>ROUND(Table1[[#This Row],[pledged]]/Table1[[#This Row],[backers_count]],0)</f>
        <v>59</v>
      </c>
      <c r="Q3410" t="str">
        <f>LEFT(Table1[[#This Row],[Category and Sub-Category]],FIND("/",Table1[[#This Row],[Category and Sub-Category]])-1)</f>
        <v>theater</v>
      </c>
      <c r="R3410" t="str">
        <f>RIGHT(Table1[[#This Row],[Category and Sub-Category]],LEN(Table1[[#This Row],[Category and Sub-Category]])-FIND("/",Table1[[#This Row],[Category and Sub-Category]]))</f>
        <v>plays</v>
      </c>
      <c r="S3410" s="9">
        <f>(((Table1[[#This Row],[launched_at]]/60)/60)/24)+DATE(1970,1,1)+(-5/24)</f>
        <v>41808.78361111111</v>
      </c>
      <c r="T3410" s="9">
        <f>(((Table1[[#This Row],[deadline]]/60)/60)/24)+DATE(1970,1,1)+(-5/24)</f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1">
        <f>Table1[[#This Row],[pledged]]/Table1[[#This Row],[goal]]</f>
        <v>1.236</v>
      </c>
      <c r="P3411">
        <f>ROUND(Table1[[#This Row],[pledged]]/Table1[[#This Row],[backers_count]],0)</f>
        <v>29</v>
      </c>
      <c r="Q3411" t="str">
        <f>LEFT(Table1[[#This Row],[Category and Sub-Category]],FIND("/",Table1[[#This Row],[Category and Sub-Category]])-1)</f>
        <v>theater</v>
      </c>
      <c r="R3411" t="str">
        <f>RIGHT(Table1[[#This Row],[Category and Sub-Category]],LEN(Table1[[#This Row],[Category and Sub-Category]])-FIND("/",Table1[[#This Row],[Category and Sub-Category]]))</f>
        <v>plays</v>
      </c>
      <c r="S3411" s="9">
        <f>(((Table1[[#This Row],[launched_at]]/60)/60)/24)+DATE(1970,1,1)+(-5/24)</f>
        <v>42544.605995370373</v>
      </c>
      <c r="T3411" s="9">
        <f>(((Table1[[#This Row],[deadline]]/60)/60)/24)+DATE(1970,1,1)+(-5/24)</f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1">
        <f>Table1[[#This Row],[pledged]]/Table1[[#This Row],[goal]]</f>
        <v>1.085</v>
      </c>
      <c r="P3412">
        <f>ROUND(Table1[[#This Row],[pledged]]/Table1[[#This Row],[backers_count]],0)</f>
        <v>81</v>
      </c>
      <c r="Q3412" t="str">
        <f>LEFT(Table1[[#This Row],[Category and Sub-Category]],FIND("/",Table1[[#This Row],[Category and Sub-Category]])-1)</f>
        <v>theater</v>
      </c>
      <c r="R3412" t="str">
        <f>RIGHT(Table1[[#This Row],[Category and Sub-Category]],LEN(Table1[[#This Row],[Category and Sub-Category]])-FIND("/",Table1[[#This Row],[Category and Sub-Category]]))</f>
        <v>plays</v>
      </c>
      <c r="S3412" s="9">
        <f>(((Table1[[#This Row],[launched_at]]/60)/60)/24)+DATE(1970,1,1)+(-5/24)</f>
        <v>42499.83321759259</v>
      </c>
      <c r="T3412" s="9">
        <f>(((Table1[[#This Row],[deadline]]/60)/60)/24)+DATE(1970,1,1)+(-5/24)</f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1">
        <f>Table1[[#This Row],[pledged]]/Table1[[#This Row],[goal]]</f>
        <v>1.0356666666666667</v>
      </c>
      <c r="P3413">
        <f>ROUND(Table1[[#This Row],[pledged]]/Table1[[#This Row],[backers_count]],0)</f>
        <v>199</v>
      </c>
      <c r="Q3413" t="str">
        <f>LEFT(Table1[[#This Row],[Category and Sub-Category]],FIND("/",Table1[[#This Row],[Category and Sub-Category]])-1)</f>
        <v>theater</v>
      </c>
      <c r="R3413" t="str">
        <f>RIGHT(Table1[[#This Row],[Category and Sub-Category]],LEN(Table1[[#This Row],[Category and Sub-Category]])-FIND("/",Table1[[#This Row],[Category and Sub-Category]]))</f>
        <v>plays</v>
      </c>
      <c r="S3413" s="9">
        <f>(((Table1[[#This Row],[launched_at]]/60)/60)/24)+DATE(1970,1,1)+(-5/24)</f>
        <v>42264.814490740733</v>
      </c>
      <c r="T3413" s="9">
        <f>(((Table1[[#This Row],[deadline]]/60)/60)/24)+DATE(1970,1,1)+(-5/24)</f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1">
        <f>Table1[[#This Row],[pledged]]/Table1[[#This Row],[goal]]</f>
        <v>1</v>
      </c>
      <c r="P3414">
        <f>ROUND(Table1[[#This Row],[pledged]]/Table1[[#This Row],[backers_count]],0)</f>
        <v>115</v>
      </c>
      <c r="Q3414" t="str">
        <f>LEFT(Table1[[#This Row],[Category and Sub-Category]],FIND("/",Table1[[#This Row],[Category and Sub-Category]])-1)</f>
        <v>theater</v>
      </c>
      <c r="R3414" t="str">
        <f>RIGHT(Table1[[#This Row],[Category and Sub-Category]],LEN(Table1[[#This Row],[Category and Sub-Category]])-FIND("/",Table1[[#This Row],[Category and Sub-Category]]))</f>
        <v>plays</v>
      </c>
      <c r="S3414" s="9">
        <f>(((Table1[[#This Row],[launched_at]]/60)/60)/24)+DATE(1970,1,1)+(-5/24)</f>
        <v>41879.750717592593</v>
      </c>
      <c r="T3414" s="9">
        <f>(((Table1[[#This Row],[deadline]]/60)/60)/24)+DATE(1970,1,1)+(-5/24)</f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1">
        <f>Table1[[#This Row],[pledged]]/Table1[[#This Row],[goal]]</f>
        <v>1.3</v>
      </c>
      <c r="P3415">
        <f>ROUND(Table1[[#This Row],[pledged]]/Table1[[#This Row],[backers_count]],0)</f>
        <v>46</v>
      </c>
      <c r="Q3415" t="str">
        <f>LEFT(Table1[[#This Row],[Category and Sub-Category]],FIND("/",Table1[[#This Row],[Category and Sub-Category]])-1)</f>
        <v>theater</v>
      </c>
      <c r="R3415" t="str">
        <f>RIGHT(Table1[[#This Row],[Category and Sub-Category]],LEN(Table1[[#This Row],[Category and Sub-Category]])-FIND("/",Table1[[#This Row],[Category and Sub-Category]]))</f>
        <v>plays</v>
      </c>
      <c r="S3415" s="9">
        <f>(((Table1[[#This Row],[launched_at]]/60)/60)/24)+DATE(1970,1,1)+(-5/24)</f>
        <v>42053.524745370371</v>
      </c>
      <c r="T3415" s="9">
        <f>(((Table1[[#This Row],[deadline]]/60)/60)/24)+DATE(1970,1,1)+(-5/24)</f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1">
        <f>Table1[[#This Row],[pledged]]/Table1[[#This Row],[goal]]</f>
        <v>1.0349999999999999</v>
      </c>
      <c r="P3416">
        <f>ROUND(Table1[[#This Row],[pledged]]/Table1[[#This Row],[backers_count]],0)</f>
        <v>71</v>
      </c>
      <c r="Q3416" t="str">
        <f>LEFT(Table1[[#This Row],[Category and Sub-Category]],FIND("/",Table1[[#This Row],[Category and Sub-Category]])-1)</f>
        <v>theater</v>
      </c>
      <c r="R3416" t="str">
        <f>RIGHT(Table1[[#This Row],[Category and Sub-Category]],LEN(Table1[[#This Row],[Category and Sub-Category]])-FIND("/",Table1[[#This Row],[Category and Sub-Category]]))</f>
        <v>plays</v>
      </c>
      <c r="S3416" s="9">
        <f>(((Table1[[#This Row],[launched_at]]/60)/60)/24)+DATE(1970,1,1)+(-5/24)</f>
        <v>42675.624131944445</v>
      </c>
      <c r="T3416" s="9">
        <f>(((Table1[[#This Row],[deadline]]/60)/60)/24)+DATE(1970,1,1)+(-5/24)</f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1">
        <f>Table1[[#This Row],[pledged]]/Table1[[#This Row],[goal]]</f>
        <v>1</v>
      </c>
      <c r="P3417">
        <f>ROUND(Table1[[#This Row],[pledged]]/Table1[[#This Row],[backers_count]],0)</f>
        <v>22</v>
      </c>
      <c r="Q3417" t="str">
        <f>LEFT(Table1[[#This Row],[Category and Sub-Category]],FIND("/",Table1[[#This Row],[Category and Sub-Category]])-1)</f>
        <v>theater</v>
      </c>
      <c r="R3417" t="str">
        <f>RIGHT(Table1[[#This Row],[Category and Sub-Category]],LEN(Table1[[#This Row],[Category and Sub-Category]])-FIND("/",Table1[[#This Row],[Category and Sub-Category]]))</f>
        <v>plays</v>
      </c>
      <c r="S3417" s="9">
        <f>(((Table1[[#This Row],[launched_at]]/60)/60)/24)+DATE(1970,1,1)+(-5/24)</f>
        <v>42466.935833333329</v>
      </c>
      <c r="T3417" s="9">
        <f>(((Table1[[#This Row],[deadline]]/60)/60)/24)+DATE(1970,1,1)+(-5/24)</f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1">
        <f>Table1[[#This Row],[pledged]]/Table1[[#This Row],[goal]]</f>
        <v>1.196</v>
      </c>
      <c r="P3418">
        <f>ROUND(Table1[[#This Row],[pledged]]/Table1[[#This Row],[backers_count]],0)</f>
        <v>159</v>
      </c>
      <c r="Q3418" t="str">
        <f>LEFT(Table1[[#This Row],[Category and Sub-Category]],FIND("/",Table1[[#This Row],[Category and Sub-Category]])-1)</f>
        <v>theater</v>
      </c>
      <c r="R3418" t="str">
        <f>RIGHT(Table1[[#This Row],[Category and Sub-Category]],LEN(Table1[[#This Row],[Category and Sub-Category]])-FIND("/",Table1[[#This Row],[Category and Sub-Category]]))</f>
        <v>plays</v>
      </c>
      <c r="S3418" s="9">
        <f>(((Table1[[#This Row],[launched_at]]/60)/60)/24)+DATE(1970,1,1)+(-5/24)</f>
        <v>42089.204224537032</v>
      </c>
      <c r="T3418" s="9">
        <f>(((Table1[[#This Row],[deadline]]/60)/60)/24)+DATE(1970,1,1)+(-5/24)</f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1">
        <f>Table1[[#This Row],[pledged]]/Table1[[#This Row],[goal]]</f>
        <v>1.0000058823529412</v>
      </c>
      <c r="P3419">
        <f>ROUND(Table1[[#This Row],[pledged]]/Table1[[#This Row],[backers_count]],0)</f>
        <v>38</v>
      </c>
      <c r="Q3419" t="str">
        <f>LEFT(Table1[[#This Row],[Category and Sub-Category]],FIND("/",Table1[[#This Row],[Category and Sub-Category]])-1)</f>
        <v>theater</v>
      </c>
      <c r="R3419" t="str">
        <f>RIGHT(Table1[[#This Row],[Category and Sub-Category]],LEN(Table1[[#This Row],[Category and Sub-Category]])-FIND("/",Table1[[#This Row],[Category and Sub-Category]]))</f>
        <v>plays</v>
      </c>
      <c r="S3419" s="9">
        <f>(((Table1[[#This Row],[launched_at]]/60)/60)/24)+DATE(1970,1,1)+(-5/24)</f>
        <v>41894.705416666664</v>
      </c>
      <c r="T3419" s="9">
        <f>(((Table1[[#This Row],[deadline]]/60)/60)/24)+DATE(1970,1,1)+(-5/24)</f>
        <v>41937.821527777778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>Table1[[#This Row],[pledged]]/Table1[[#This Row],[goal]]</f>
        <v>1.00875</v>
      </c>
      <c r="P3420">
        <f>ROUND(Table1[[#This Row],[pledged]]/Table1[[#This Row],[backers_count]],0)</f>
        <v>72</v>
      </c>
      <c r="Q3420" t="str">
        <f>LEFT(Table1[[#This Row],[Category and Sub-Category]],FIND("/",Table1[[#This Row],[Category and Sub-Category]])-1)</f>
        <v>theater</v>
      </c>
      <c r="R3420" t="str">
        <f>RIGHT(Table1[[#This Row],[Category and Sub-Category]],LEN(Table1[[#This Row],[Category and Sub-Category]])-FIND("/",Table1[[#This Row],[Category and Sub-Category]]))</f>
        <v>plays</v>
      </c>
      <c r="S3420" s="9">
        <f>(((Table1[[#This Row],[launched_at]]/60)/60)/24)+DATE(1970,1,1)+(-5/24)</f>
        <v>41752.626238425924</v>
      </c>
      <c r="T3420" s="9">
        <f>(((Table1[[#This Row],[deadline]]/60)/60)/24)+DATE(1970,1,1)+(-5/24)</f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1">
        <f>Table1[[#This Row],[pledged]]/Table1[[#This Row],[goal]]</f>
        <v>1.0654545454545454</v>
      </c>
      <c r="P3421">
        <f>ROUND(Table1[[#This Row],[pledged]]/Table1[[#This Row],[backers_count]],0)</f>
        <v>64</v>
      </c>
      <c r="Q3421" t="str">
        <f>LEFT(Table1[[#This Row],[Category and Sub-Category]],FIND("/",Table1[[#This Row],[Category and Sub-Category]])-1)</f>
        <v>theater</v>
      </c>
      <c r="R3421" t="str">
        <f>RIGHT(Table1[[#This Row],[Category and Sub-Category]],LEN(Table1[[#This Row],[Category and Sub-Category]])-FIND("/",Table1[[#This Row],[Category and Sub-Category]]))</f>
        <v>plays</v>
      </c>
      <c r="S3421" s="9">
        <f>(((Table1[[#This Row],[launched_at]]/60)/60)/24)+DATE(1970,1,1)+(-5/24)</f>
        <v>42448.613252314812</v>
      </c>
      <c r="T3421" s="9">
        <f>(((Table1[[#This Row],[deadline]]/60)/60)/24)+DATE(1970,1,1)+(-5/24)</f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1">
        <f>Table1[[#This Row],[pledged]]/Table1[[#This Row],[goal]]</f>
        <v>1.38</v>
      </c>
      <c r="P3422">
        <f>ROUND(Table1[[#This Row],[pledged]]/Table1[[#This Row],[backers_count]],0)</f>
        <v>28</v>
      </c>
      <c r="Q3422" t="str">
        <f>LEFT(Table1[[#This Row],[Category and Sub-Category]],FIND("/",Table1[[#This Row],[Category and Sub-Category]])-1)</f>
        <v>theater</v>
      </c>
      <c r="R3422" t="str">
        <f>RIGHT(Table1[[#This Row],[Category and Sub-Category]],LEN(Table1[[#This Row],[Category and Sub-Category]])-FIND("/",Table1[[#This Row],[Category and Sub-Category]]))</f>
        <v>plays</v>
      </c>
      <c r="S3422" s="9">
        <f>(((Table1[[#This Row],[launched_at]]/60)/60)/24)+DATE(1970,1,1)+(-5/24)</f>
        <v>42404.881967592592</v>
      </c>
      <c r="T3422" s="9">
        <f>(((Table1[[#This Row],[deadline]]/60)/60)/24)+DATE(1970,1,1)+(-5/24)</f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>Table1[[#This Row],[pledged]]/Table1[[#This Row],[goal]]</f>
        <v>1.0115000000000001</v>
      </c>
      <c r="P3423">
        <f>ROUND(Table1[[#This Row],[pledged]]/Table1[[#This Row],[backers_count]],0)</f>
        <v>103</v>
      </c>
      <c r="Q3423" t="str">
        <f>LEFT(Table1[[#This Row],[Category and Sub-Category]],FIND("/",Table1[[#This Row],[Category and Sub-Category]])-1)</f>
        <v>theater</v>
      </c>
      <c r="R3423" t="str">
        <f>RIGHT(Table1[[#This Row],[Category and Sub-Category]],LEN(Table1[[#This Row],[Category and Sub-Category]])-FIND("/",Table1[[#This Row],[Category and Sub-Category]]))</f>
        <v>plays</v>
      </c>
      <c r="S3423" s="9">
        <f>(((Table1[[#This Row],[launched_at]]/60)/60)/24)+DATE(1970,1,1)+(-5/24)</f>
        <v>42037.582905092589</v>
      </c>
      <c r="T3423" s="9">
        <f>(((Table1[[#This Row],[deadline]]/60)/60)/24)+DATE(1970,1,1)+(-5/24)</f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1">
        <f>Table1[[#This Row],[pledged]]/Table1[[#This Row],[goal]]</f>
        <v>1.091</v>
      </c>
      <c r="P3424">
        <f>ROUND(Table1[[#This Row],[pledged]]/Table1[[#This Row],[backers_count]],0)</f>
        <v>71</v>
      </c>
      <c r="Q3424" t="str">
        <f>LEFT(Table1[[#This Row],[Category and Sub-Category]],FIND("/",Table1[[#This Row],[Category and Sub-Category]])-1)</f>
        <v>theater</v>
      </c>
      <c r="R3424" t="str">
        <f>RIGHT(Table1[[#This Row],[Category and Sub-Category]],LEN(Table1[[#This Row],[Category and Sub-Category]])-FIND("/",Table1[[#This Row],[Category and Sub-Category]]))</f>
        <v>plays</v>
      </c>
      <c r="S3424" s="9">
        <f>(((Table1[[#This Row],[launched_at]]/60)/60)/24)+DATE(1970,1,1)+(-5/24)</f>
        <v>42323.353888888887</v>
      </c>
      <c r="T3424" s="9">
        <f>(((Table1[[#This Row],[deadline]]/60)/60)/24)+DATE(1970,1,1)+(-5/24)</f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1">
        <f>Table1[[#This Row],[pledged]]/Table1[[#This Row],[goal]]</f>
        <v>1.4</v>
      </c>
      <c r="P3425">
        <f>ROUND(Table1[[#This Row],[pledged]]/Table1[[#This Row],[backers_count]],0)</f>
        <v>35</v>
      </c>
      <c r="Q3425" t="str">
        <f>LEFT(Table1[[#This Row],[Category and Sub-Category]],FIND("/",Table1[[#This Row],[Category and Sub-Category]])-1)</f>
        <v>theater</v>
      </c>
      <c r="R3425" t="str">
        <f>RIGHT(Table1[[#This Row],[Category and Sub-Category]],LEN(Table1[[#This Row],[Category and Sub-Category]])-FIND("/",Table1[[#This Row],[Category and Sub-Category]]))</f>
        <v>plays</v>
      </c>
      <c r="S3425" s="9">
        <f>(((Table1[[#This Row],[launched_at]]/60)/60)/24)+DATE(1970,1,1)+(-5/24)</f>
        <v>42088.703020833331</v>
      </c>
      <c r="T3425" s="9">
        <f>(((Table1[[#This Row],[deadline]]/60)/60)/24)+DATE(1970,1,1)+(-5/24)</f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1">
        <f>Table1[[#This Row],[pledged]]/Table1[[#This Row],[goal]]</f>
        <v>1.0358333333333334</v>
      </c>
      <c r="P3426">
        <f>ROUND(Table1[[#This Row],[pledged]]/Table1[[#This Row],[backers_count]],0)</f>
        <v>82</v>
      </c>
      <c r="Q3426" t="str">
        <f>LEFT(Table1[[#This Row],[Category and Sub-Category]],FIND("/",Table1[[#This Row],[Category and Sub-Category]])-1)</f>
        <v>theater</v>
      </c>
      <c r="R3426" t="str">
        <f>RIGHT(Table1[[#This Row],[Category and Sub-Category]],LEN(Table1[[#This Row],[Category and Sub-Category]])-FIND("/",Table1[[#This Row],[Category and Sub-Category]]))</f>
        <v>plays</v>
      </c>
      <c r="S3426" s="9">
        <f>(((Table1[[#This Row],[launched_at]]/60)/60)/24)+DATE(1970,1,1)+(-5/24)</f>
        <v>42018.468564814808</v>
      </c>
      <c r="T3426" s="9">
        <f>(((Table1[[#This Row],[deadline]]/60)/60)/24)+DATE(1970,1,1)+(-5/24)</f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1">
        <f>Table1[[#This Row],[pledged]]/Table1[[#This Row],[goal]]</f>
        <v>1.0297033333333332</v>
      </c>
      <c r="P3427">
        <f>ROUND(Table1[[#This Row],[pledged]]/Table1[[#This Row],[backers_count]],0)</f>
        <v>297</v>
      </c>
      <c r="Q3427" t="str">
        <f>LEFT(Table1[[#This Row],[Category and Sub-Category]],FIND("/",Table1[[#This Row],[Category and Sub-Category]])-1)</f>
        <v>theater</v>
      </c>
      <c r="R3427" t="str">
        <f>RIGHT(Table1[[#This Row],[Category and Sub-Category]],LEN(Table1[[#This Row],[Category and Sub-Category]])-FIND("/",Table1[[#This Row],[Category and Sub-Category]]))</f>
        <v>plays</v>
      </c>
      <c r="S3427" s="9">
        <f>(((Table1[[#This Row],[launched_at]]/60)/60)/24)+DATE(1970,1,1)+(-5/24)</f>
        <v>41884.40898148148</v>
      </c>
      <c r="T3427" s="9">
        <f>(((Table1[[#This Row],[deadline]]/60)/60)/24)+DATE(1970,1,1)+(-5/24)</f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1">
        <f>Table1[[#This Row],[pledged]]/Table1[[#This Row],[goal]]</f>
        <v>1.0813333333333333</v>
      </c>
      <c r="P3428">
        <f>ROUND(Table1[[#This Row],[pledged]]/Table1[[#This Row],[backers_count]],0)</f>
        <v>47</v>
      </c>
      <c r="Q3428" t="str">
        <f>LEFT(Table1[[#This Row],[Category and Sub-Category]],FIND("/",Table1[[#This Row],[Category and Sub-Category]])-1)</f>
        <v>theater</v>
      </c>
      <c r="R3428" t="str">
        <f>RIGHT(Table1[[#This Row],[Category and Sub-Category]],LEN(Table1[[#This Row],[Category and Sub-Category]])-FIND("/",Table1[[#This Row],[Category and Sub-Category]]))</f>
        <v>plays</v>
      </c>
      <c r="S3428" s="9">
        <f>(((Table1[[#This Row],[launched_at]]/60)/60)/24)+DATE(1970,1,1)+(-5/24)</f>
        <v>41883.848414351851</v>
      </c>
      <c r="T3428" s="9">
        <f>(((Table1[[#This Row],[deadline]]/60)/60)/24)+DATE(1970,1,1)+(-5/24)</f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1">
        <f>Table1[[#This Row],[pledged]]/Table1[[#This Row],[goal]]</f>
        <v>1</v>
      </c>
      <c r="P3429">
        <f>ROUND(Table1[[#This Row],[pledged]]/Table1[[#This Row],[backers_count]],0)</f>
        <v>52</v>
      </c>
      <c r="Q3429" t="str">
        <f>LEFT(Table1[[#This Row],[Category and Sub-Category]],FIND("/",Table1[[#This Row],[Category and Sub-Category]])-1)</f>
        <v>theater</v>
      </c>
      <c r="R3429" t="str">
        <f>RIGHT(Table1[[#This Row],[Category and Sub-Category]],LEN(Table1[[#This Row],[Category and Sub-Category]])-FIND("/",Table1[[#This Row],[Category and Sub-Category]]))</f>
        <v>plays</v>
      </c>
      <c r="S3429" s="9">
        <f>(((Table1[[#This Row],[launched_at]]/60)/60)/24)+DATE(1970,1,1)+(-5/24)</f>
        <v>41792.436944444438</v>
      </c>
      <c r="T3429" s="9">
        <f>(((Table1[[#This Row],[deadline]]/60)/60)/24)+DATE(1970,1,1)+(-5/24)</f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1">
        <f>Table1[[#This Row],[pledged]]/Table1[[#This Row],[goal]]</f>
        <v>1.0275000000000001</v>
      </c>
      <c r="P3430">
        <f>ROUND(Table1[[#This Row],[pledged]]/Table1[[#This Row],[backers_count]],0)</f>
        <v>40</v>
      </c>
      <c r="Q3430" t="str">
        <f>LEFT(Table1[[#This Row],[Category and Sub-Category]],FIND("/",Table1[[#This Row],[Category and Sub-Category]])-1)</f>
        <v>theater</v>
      </c>
      <c r="R3430" t="str">
        <f>RIGHT(Table1[[#This Row],[Category and Sub-Category]],LEN(Table1[[#This Row],[Category and Sub-Category]])-FIND("/",Table1[[#This Row],[Category and Sub-Category]]))</f>
        <v>plays</v>
      </c>
      <c r="S3430" s="9">
        <f>(((Table1[[#This Row],[launched_at]]/60)/60)/24)+DATE(1970,1,1)+(-5/24)</f>
        <v>42038.512118055551</v>
      </c>
      <c r="T3430" s="9">
        <f>(((Table1[[#This Row],[deadline]]/60)/60)/24)+DATE(1970,1,1)+(-5/24)</f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1">
        <f>Table1[[#This Row],[pledged]]/Table1[[#This Row],[goal]]</f>
        <v>1.3</v>
      </c>
      <c r="P3431">
        <f>ROUND(Table1[[#This Row],[pledged]]/Table1[[#This Row],[backers_count]],0)</f>
        <v>16</v>
      </c>
      <c r="Q3431" t="str">
        <f>LEFT(Table1[[#This Row],[Category and Sub-Category]],FIND("/",Table1[[#This Row],[Category and Sub-Category]])-1)</f>
        <v>theater</v>
      </c>
      <c r="R3431" t="str">
        <f>RIGHT(Table1[[#This Row],[Category and Sub-Category]],LEN(Table1[[#This Row],[Category and Sub-Category]])-FIND("/",Table1[[#This Row],[Category and Sub-Category]]))</f>
        <v>plays</v>
      </c>
      <c r="S3431" s="9">
        <f>(((Table1[[#This Row],[launched_at]]/60)/60)/24)+DATE(1970,1,1)+(-5/24)</f>
        <v>42661.813206018516</v>
      </c>
      <c r="T3431" s="9">
        <f>(((Table1[[#This Row],[deadline]]/60)/60)/24)+DATE(1970,1,1)+(-5/24)</f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1">
        <f>Table1[[#This Row],[pledged]]/Table1[[#This Row],[goal]]</f>
        <v>1.0854949999999999</v>
      </c>
      <c r="P3432">
        <f>ROUND(Table1[[#This Row],[pledged]]/Table1[[#This Row],[backers_count]],0)</f>
        <v>30</v>
      </c>
      <c r="Q3432" t="str">
        <f>LEFT(Table1[[#This Row],[Category and Sub-Category]],FIND("/",Table1[[#This Row],[Category and Sub-Category]])-1)</f>
        <v>theater</v>
      </c>
      <c r="R3432" t="str">
        <f>RIGHT(Table1[[#This Row],[Category and Sub-Category]],LEN(Table1[[#This Row],[Category and Sub-Category]])-FIND("/",Table1[[#This Row],[Category and Sub-Category]]))</f>
        <v>plays</v>
      </c>
      <c r="S3432" s="9">
        <f>(((Table1[[#This Row],[launched_at]]/60)/60)/24)+DATE(1970,1,1)+(-5/24)</f>
        <v>41820.737280092588</v>
      </c>
      <c r="T3432" s="9">
        <f>(((Table1[[#This Row],[deadline]]/60)/60)/24)+DATE(1970,1,1)+(-5/24)</f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1">
        <f>Table1[[#This Row],[pledged]]/Table1[[#This Row],[goal]]</f>
        <v>1</v>
      </c>
      <c r="P3433">
        <f>ROUND(Table1[[#This Row],[pledged]]/Table1[[#This Row],[backers_count]],0)</f>
        <v>95</v>
      </c>
      <c r="Q3433" t="str">
        <f>LEFT(Table1[[#This Row],[Category and Sub-Category]],FIND("/",Table1[[#This Row],[Category and Sub-Category]])-1)</f>
        <v>theater</v>
      </c>
      <c r="R3433" t="str">
        <f>RIGHT(Table1[[#This Row],[Category and Sub-Category]],LEN(Table1[[#This Row],[Category and Sub-Category]])-FIND("/",Table1[[#This Row],[Category and Sub-Category]]))</f>
        <v>plays</v>
      </c>
      <c r="S3433" s="9">
        <f>(((Table1[[#This Row],[launched_at]]/60)/60)/24)+DATE(1970,1,1)+(-5/24)</f>
        <v>41839.522604166668</v>
      </c>
      <c r="T3433" s="9">
        <f>(((Table1[[#This Row],[deadline]]/60)/60)/24)+DATE(1970,1,1)+(-5/24)</f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1">
        <f>Table1[[#This Row],[pledged]]/Table1[[#This Row],[goal]]</f>
        <v>1.0965</v>
      </c>
      <c r="P3434">
        <f>ROUND(Table1[[#This Row],[pledged]]/Table1[[#This Row],[backers_count]],0)</f>
        <v>52</v>
      </c>
      <c r="Q3434" t="str">
        <f>LEFT(Table1[[#This Row],[Category and Sub-Category]],FIND("/",Table1[[#This Row],[Category and Sub-Category]])-1)</f>
        <v>theater</v>
      </c>
      <c r="R3434" t="str">
        <f>RIGHT(Table1[[#This Row],[Category and Sub-Category]],LEN(Table1[[#This Row],[Category and Sub-Category]])-FIND("/",Table1[[#This Row],[Category and Sub-Category]]))</f>
        <v>plays</v>
      </c>
      <c r="S3434" s="9">
        <f>(((Table1[[#This Row],[launched_at]]/60)/60)/24)+DATE(1970,1,1)+(-5/24)</f>
        <v>42380.372847222221</v>
      </c>
      <c r="T3434" s="9">
        <f>(((Table1[[#This Row],[deadline]]/60)/60)/24)+DATE(1970,1,1)+(-5/24)</f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1">
        <f>Table1[[#This Row],[pledged]]/Table1[[#This Row],[goal]]</f>
        <v>1.0026315789473683</v>
      </c>
      <c r="P3435">
        <f>ROUND(Table1[[#This Row],[pledged]]/Table1[[#This Row],[backers_count]],0)</f>
        <v>134</v>
      </c>
      <c r="Q3435" t="str">
        <f>LEFT(Table1[[#This Row],[Category and Sub-Category]],FIND("/",Table1[[#This Row],[Category and Sub-Category]])-1)</f>
        <v>theater</v>
      </c>
      <c r="R3435" t="str">
        <f>RIGHT(Table1[[#This Row],[Category and Sub-Category]],LEN(Table1[[#This Row],[Category and Sub-Category]])-FIND("/",Table1[[#This Row],[Category and Sub-Category]]))</f>
        <v>plays</v>
      </c>
      <c r="S3435" s="9">
        <f>(((Table1[[#This Row],[launched_at]]/60)/60)/24)+DATE(1970,1,1)+(-5/24)</f>
        <v>41775.854803240742</v>
      </c>
      <c r="T3435" s="9">
        <f>(((Table1[[#This Row],[deadline]]/60)/60)/24)+DATE(1970,1,1)+(-5/24)</f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1">
        <f>Table1[[#This Row],[pledged]]/Table1[[#This Row],[goal]]</f>
        <v>1.0555000000000001</v>
      </c>
      <c r="P3436">
        <f>ROUND(Table1[[#This Row],[pledged]]/Table1[[#This Row],[backers_count]],0)</f>
        <v>63</v>
      </c>
      <c r="Q3436" t="str">
        <f>LEFT(Table1[[#This Row],[Category and Sub-Category]],FIND("/",Table1[[#This Row],[Category and Sub-Category]])-1)</f>
        <v>theater</v>
      </c>
      <c r="R3436" t="str">
        <f>RIGHT(Table1[[#This Row],[Category and Sub-Category]],LEN(Table1[[#This Row],[Category and Sub-Category]])-FIND("/",Table1[[#This Row],[Category and Sub-Category]]))</f>
        <v>plays</v>
      </c>
      <c r="S3436" s="9">
        <f>(((Table1[[#This Row],[launched_at]]/60)/60)/24)+DATE(1970,1,1)+(-5/24)</f>
        <v>41800.172094907408</v>
      </c>
      <c r="T3436" s="9">
        <f>(((Table1[[#This Row],[deadline]]/60)/60)/24)+DATE(1970,1,1)+(-5/24)</f>
        <v>41830.172094907408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1">
        <f>Table1[[#This Row],[pledged]]/Table1[[#This Row],[goal]]</f>
        <v>1.1200000000000001</v>
      </c>
      <c r="P3437">
        <f>ROUND(Table1[[#This Row],[pledged]]/Table1[[#This Row],[backers_count]],0)</f>
        <v>59</v>
      </c>
      <c r="Q3437" t="str">
        <f>LEFT(Table1[[#This Row],[Category and Sub-Category]],FIND("/",Table1[[#This Row],[Category and Sub-Category]])-1)</f>
        <v>theater</v>
      </c>
      <c r="R3437" t="str">
        <f>RIGHT(Table1[[#This Row],[Category and Sub-Category]],LEN(Table1[[#This Row],[Category and Sub-Category]])-FIND("/",Table1[[#This Row],[Category and Sub-Category]]))</f>
        <v>plays</v>
      </c>
      <c r="S3437" s="9">
        <f>(((Table1[[#This Row],[launched_at]]/60)/60)/24)+DATE(1970,1,1)+(-5/24)</f>
        <v>42572.408483796295</v>
      </c>
      <c r="T3437" s="9">
        <f>(((Table1[[#This Row],[deadline]]/60)/60)/24)+DATE(1970,1,1)+(-5/24)</f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1">
        <f>Table1[[#This Row],[pledged]]/Table1[[#This Row],[goal]]</f>
        <v>1.0589999999999999</v>
      </c>
      <c r="P3438">
        <f>ROUND(Table1[[#This Row],[pledged]]/Table1[[#This Row],[backers_count]],0)</f>
        <v>143</v>
      </c>
      <c r="Q3438" t="str">
        <f>LEFT(Table1[[#This Row],[Category and Sub-Category]],FIND("/",Table1[[#This Row],[Category and Sub-Category]])-1)</f>
        <v>theater</v>
      </c>
      <c r="R3438" t="str">
        <f>RIGHT(Table1[[#This Row],[Category and Sub-Category]],LEN(Table1[[#This Row],[Category and Sub-Category]])-FIND("/",Table1[[#This Row],[Category and Sub-Category]]))</f>
        <v>plays</v>
      </c>
      <c r="S3438" s="9">
        <f>(((Table1[[#This Row],[launched_at]]/60)/60)/24)+DATE(1970,1,1)+(-5/24)</f>
        <v>41851.333252314813</v>
      </c>
      <c r="T3438" s="9">
        <f>(((Table1[[#This Row],[deadline]]/60)/60)/24)+DATE(1970,1,1)+(-5/24)</f>
        <v>41872.477777777778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>Table1[[#This Row],[pledged]]/Table1[[#This Row],[goal]]</f>
        <v>1.01</v>
      </c>
      <c r="P3439">
        <f>ROUND(Table1[[#This Row],[pledged]]/Table1[[#This Row],[backers_count]],0)</f>
        <v>84</v>
      </c>
      <c r="Q3439" t="str">
        <f>LEFT(Table1[[#This Row],[Category and Sub-Category]],FIND("/",Table1[[#This Row],[Category and Sub-Category]])-1)</f>
        <v>theater</v>
      </c>
      <c r="R3439" t="str">
        <f>RIGHT(Table1[[#This Row],[Category and Sub-Category]],LEN(Table1[[#This Row],[Category and Sub-Category]])-FIND("/",Table1[[#This Row],[Category and Sub-Category]]))</f>
        <v>plays</v>
      </c>
      <c r="S3439" s="9">
        <f>(((Table1[[#This Row],[launched_at]]/60)/60)/24)+DATE(1970,1,1)+(-5/24)</f>
        <v>42205.502546296295</v>
      </c>
      <c r="T3439" s="9">
        <f>(((Table1[[#This Row],[deadline]]/60)/60)/24)+DATE(1970,1,1)+(-5/24)</f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1">
        <f>Table1[[#This Row],[pledged]]/Table1[[#This Row],[goal]]</f>
        <v>1.042</v>
      </c>
      <c r="P3440">
        <f>ROUND(Table1[[#This Row],[pledged]]/Table1[[#This Row],[backers_count]],0)</f>
        <v>186</v>
      </c>
      <c r="Q3440" t="str">
        <f>LEFT(Table1[[#This Row],[Category and Sub-Category]],FIND("/",Table1[[#This Row],[Category and Sub-Category]])-1)</f>
        <v>theater</v>
      </c>
      <c r="R3440" t="str">
        <f>RIGHT(Table1[[#This Row],[Category and Sub-Category]],LEN(Table1[[#This Row],[Category and Sub-Category]])-FIND("/",Table1[[#This Row],[Category and Sub-Category]]))</f>
        <v>plays</v>
      </c>
      <c r="S3440" s="9">
        <f>(((Table1[[#This Row],[launched_at]]/60)/60)/24)+DATE(1970,1,1)+(-5/24)</f>
        <v>42100.719525462955</v>
      </c>
      <c r="T3440" s="9">
        <f>(((Table1[[#This Row],[deadline]]/60)/60)/24)+DATE(1970,1,1)+(-5/24)</f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1">
        <f>Table1[[#This Row],[pledged]]/Table1[[#This Row],[goal]]</f>
        <v>1.3467833333333334</v>
      </c>
      <c r="P3441">
        <f>ROUND(Table1[[#This Row],[pledged]]/Table1[[#This Row],[backers_count]],0)</f>
        <v>90</v>
      </c>
      <c r="Q3441" t="str">
        <f>LEFT(Table1[[#This Row],[Category and Sub-Category]],FIND("/",Table1[[#This Row],[Category and Sub-Category]])-1)</f>
        <v>theater</v>
      </c>
      <c r="R3441" t="str">
        <f>RIGHT(Table1[[#This Row],[Category and Sub-Category]],LEN(Table1[[#This Row],[Category and Sub-Category]])-FIND("/",Table1[[#This Row],[Category and Sub-Category]]))</f>
        <v>plays</v>
      </c>
      <c r="S3441" s="9">
        <f>(((Table1[[#This Row],[launched_at]]/60)/60)/24)+DATE(1970,1,1)+(-5/24)</f>
        <v>42374.702893518515</v>
      </c>
      <c r="T3441" s="9">
        <f>(((Table1[[#This Row],[deadline]]/60)/60)/24)+DATE(1970,1,1)+(-5/24)</f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1">
        <f>Table1[[#This Row],[pledged]]/Table1[[#This Row],[goal]]</f>
        <v>1.052184</v>
      </c>
      <c r="P3442">
        <f>ROUND(Table1[[#This Row],[pledged]]/Table1[[#This Row],[backers_count]],0)</f>
        <v>64</v>
      </c>
      <c r="Q3442" t="str">
        <f>LEFT(Table1[[#This Row],[Category and Sub-Category]],FIND("/",Table1[[#This Row],[Category and Sub-Category]])-1)</f>
        <v>theater</v>
      </c>
      <c r="R3442" t="str">
        <f>RIGHT(Table1[[#This Row],[Category and Sub-Category]],LEN(Table1[[#This Row],[Category and Sub-Category]])-FIND("/",Table1[[#This Row],[Category and Sub-Category]]))</f>
        <v>plays</v>
      </c>
      <c r="S3442" s="9">
        <f>(((Table1[[#This Row],[launched_at]]/60)/60)/24)+DATE(1970,1,1)+(-5/24)</f>
        <v>41808.914675925924</v>
      </c>
      <c r="T3442" s="9">
        <f>(((Table1[[#This Row],[deadline]]/60)/60)/24)+DATE(1970,1,1)+(-5/24)</f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1">
        <f>Table1[[#This Row],[pledged]]/Table1[[#This Row],[goal]]</f>
        <v>1.026</v>
      </c>
      <c r="P3443">
        <f>ROUND(Table1[[#This Row],[pledged]]/Table1[[#This Row],[backers_count]],0)</f>
        <v>60</v>
      </c>
      <c r="Q3443" t="str">
        <f>LEFT(Table1[[#This Row],[Category and Sub-Category]],FIND("/",Table1[[#This Row],[Category and Sub-Category]])-1)</f>
        <v>theater</v>
      </c>
      <c r="R3443" t="str">
        <f>RIGHT(Table1[[#This Row],[Category and Sub-Category]],LEN(Table1[[#This Row],[Category and Sub-Category]])-FIND("/",Table1[[#This Row],[Category and Sub-Category]]))</f>
        <v>plays</v>
      </c>
      <c r="S3443" s="9">
        <f>(((Table1[[#This Row],[launched_at]]/60)/60)/24)+DATE(1970,1,1)+(-5/24)</f>
        <v>42294.221307870372</v>
      </c>
      <c r="T3443" s="9">
        <f>(((Table1[[#This Row],[deadline]]/60)/60)/24)+DATE(1970,1,1)+(-5/24)</f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1">
        <f>Table1[[#This Row],[pledged]]/Table1[[#This Row],[goal]]</f>
        <v>1</v>
      </c>
      <c r="P3444">
        <f>ROUND(Table1[[#This Row],[pledged]]/Table1[[#This Row],[backers_count]],0)</f>
        <v>31</v>
      </c>
      <c r="Q3444" t="str">
        <f>LEFT(Table1[[#This Row],[Category and Sub-Category]],FIND("/",Table1[[#This Row],[Category and Sub-Category]])-1)</f>
        <v>theater</v>
      </c>
      <c r="R3444" t="str">
        <f>RIGHT(Table1[[#This Row],[Category and Sub-Category]],LEN(Table1[[#This Row],[Category and Sub-Category]])-FIND("/",Table1[[#This Row],[Category and Sub-Category]]))</f>
        <v>plays</v>
      </c>
      <c r="S3444" s="9">
        <f>(((Table1[[#This Row],[launched_at]]/60)/60)/24)+DATE(1970,1,1)+(-5/24)</f>
        <v>42124.63277777777</v>
      </c>
      <c r="T3444" s="9">
        <f>(((Table1[[#This Row],[deadline]]/60)/60)/24)+DATE(1970,1,1)+(-5/24)</f>
        <v>42154.63277777777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1">
        <f>Table1[[#This Row],[pledged]]/Table1[[#This Row],[goal]]</f>
        <v>1.855</v>
      </c>
      <c r="P3445">
        <f>ROUND(Table1[[#This Row],[pledged]]/Table1[[#This Row],[backers_count]],0)</f>
        <v>41</v>
      </c>
      <c r="Q3445" t="str">
        <f>LEFT(Table1[[#This Row],[Category and Sub-Category]],FIND("/",Table1[[#This Row],[Category and Sub-Category]])-1)</f>
        <v>theater</v>
      </c>
      <c r="R3445" t="str">
        <f>RIGHT(Table1[[#This Row],[Category and Sub-Category]],LEN(Table1[[#This Row],[Category and Sub-Category]])-FIND("/",Table1[[#This Row],[Category and Sub-Category]]))</f>
        <v>plays</v>
      </c>
      <c r="S3445" s="9">
        <f>(((Table1[[#This Row],[launched_at]]/60)/60)/24)+DATE(1970,1,1)+(-5/24)</f>
        <v>41861.316504629627</v>
      </c>
      <c r="T3445" s="9">
        <f>(((Table1[[#This Row],[deadline]]/60)/60)/24)+DATE(1970,1,1)+(-5/24)</f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1">
        <f>Table1[[#This Row],[pledged]]/Table1[[#This Row],[goal]]</f>
        <v>2.89</v>
      </c>
      <c r="P3446">
        <f>ROUND(Table1[[#This Row],[pledged]]/Table1[[#This Row],[backers_count]],0)</f>
        <v>43</v>
      </c>
      <c r="Q3446" t="str">
        <f>LEFT(Table1[[#This Row],[Category and Sub-Category]],FIND("/",Table1[[#This Row],[Category and Sub-Category]])-1)</f>
        <v>theater</v>
      </c>
      <c r="R3446" t="str">
        <f>RIGHT(Table1[[#This Row],[Category and Sub-Category]],LEN(Table1[[#This Row],[Category and Sub-Category]])-FIND("/",Table1[[#This Row],[Category and Sub-Category]]))</f>
        <v>plays</v>
      </c>
      <c r="S3446" s="9">
        <f>(((Table1[[#This Row],[launched_at]]/60)/60)/24)+DATE(1970,1,1)+(-5/24)</f>
        <v>42521.08317129629</v>
      </c>
      <c r="T3446" s="9">
        <f>(((Table1[[#This Row],[deadline]]/60)/60)/24)+DATE(1970,1,1)+(-5/24)</f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1">
        <f>Table1[[#This Row],[pledged]]/Table1[[#This Row],[goal]]</f>
        <v>1</v>
      </c>
      <c r="P3447">
        <f>ROUND(Table1[[#This Row],[pledged]]/Table1[[#This Row],[backers_count]],0)</f>
        <v>65</v>
      </c>
      <c r="Q3447" t="str">
        <f>LEFT(Table1[[#This Row],[Category and Sub-Category]],FIND("/",Table1[[#This Row],[Category and Sub-Category]])-1)</f>
        <v>theater</v>
      </c>
      <c r="R3447" t="str">
        <f>RIGHT(Table1[[#This Row],[Category and Sub-Category]],LEN(Table1[[#This Row],[Category and Sub-Category]])-FIND("/",Table1[[#This Row],[Category and Sub-Category]]))</f>
        <v>plays</v>
      </c>
      <c r="S3447" s="9">
        <f>(((Table1[[#This Row],[launched_at]]/60)/60)/24)+DATE(1970,1,1)+(-5/24)</f>
        <v>42272.322175925925</v>
      </c>
      <c r="T3447" s="9">
        <f>(((Table1[[#This Row],[deadline]]/60)/60)/24)+DATE(1970,1,1)+(-5/24)</f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1">
        <f>Table1[[#This Row],[pledged]]/Table1[[#This Row],[goal]]</f>
        <v>1.0820000000000001</v>
      </c>
      <c r="P3448">
        <f>ROUND(Table1[[#This Row],[pledged]]/Table1[[#This Row],[backers_count]],0)</f>
        <v>43</v>
      </c>
      <c r="Q3448" t="str">
        <f>LEFT(Table1[[#This Row],[Category and Sub-Category]],FIND("/",Table1[[#This Row],[Category and Sub-Category]])-1)</f>
        <v>theater</v>
      </c>
      <c r="R3448" t="str">
        <f>RIGHT(Table1[[#This Row],[Category and Sub-Category]],LEN(Table1[[#This Row],[Category and Sub-Category]])-FIND("/",Table1[[#This Row],[Category and Sub-Category]]))</f>
        <v>plays</v>
      </c>
      <c r="S3448" s="9">
        <f>(((Table1[[#This Row],[launched_at]]/60)/60)/24)+DATE(1970,1,1)+(-5/24)</f>
        <v>42016.624131944445</v>
      </c>
      <c r="T3448" s="9">
        <f>(((Table1[[#This Row],[deadline]]/60)/60)/24)+DATE(1970,1,1)+(-5/24)</f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1">
        <f>Table1[[#This Row],[pledged]]/Table1[[#This Row],[goal]]</f>
        <v>1.0780000000000001</v>
      </c>
      <c r="P3449">
        <f>ROUND(Table1[[#This Row],[pledged]]/Table1[[#This Row],[backers_count]],0)</f>
        <v>77</v>
      </c>
      <c r="Q3449" t="str">
        <f>LEFT(Table1[[#This Row],[Category and Sub-Category]],FIND("/",Table1[[#This Row],[Category and Sub-Category]])-1)</f>
        <v>theater</v>
      </c>
      <c r="R3449" t="str">
        <f>RIGHT(Table1[[#This Row],[Category and Sub-Category]],LEN(Table1[[#This Row],[Category and Sub-Category]])-FIND("/",Table1[[#This Row],[Category and Sub-Category]]))</f>
        <v>plays</v>
      </c>
      <c r="S3449" s="9">
        <f>(((Table1[[#This Row],[launched_at]]/60)/60)/24)+DATE(1970,1,1)+(-5/24)</f>
        <v>42402.680694444447</v>
      </c>
      <c r="T3449" s="9">
        <f>(((Table1[[#This Row],[deadline]]/60)/60)/24)+DATE(1970,1,1)+(-5/24)</f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1">
        <f>Table1[[#This Row],[pledged]]/Table1[[#This Row],[goal]]</f>
        <v>1.0976190476190477</v>
      </c>
      <c r="P3450">
        <f>ROUND(Table1[[#This Row],[pledged]]/Table1[[#This Row],[backers_count]],0)</f>
        <v>51</v>
      </c>
      <c r="Q3450" t="str">
        <f>LEFT(Table1[[#This Row],[Category and Sub-Category]],FIND("/",Table1[[#This Row],[Category and Sub-Category]])-1)</f>
        <v>theater</v>
      </c>
      <c r="R3450" t="str">
        <f>RIGHT(Table1[[#This Row],[Category and Sub-Category]],LEN(Table1[[#This Row],[Category and Sub-Category]])-FIND("/",Table1[[#This Row],[Category and Sub-Category]]))</f>
        <v>plays</v>
      </c>
      <c r="S3450" s="9">
        <f>(((Table1[[#This Row],[launched_at]]/60)/60)/24)+DATE(1970,1,1)+(-5/24)</f>
        <v>41959.910752314812</v>
      </c>
      <c r="T3450" s="9">
        <f>(((Table1[[#This Row],[deadline]]/60)/60)/24)+DATE(1970,1,1)+(-5/24)</f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1">
        <f>Table1[[#This Row],[pledged]]/Table1[[#This Row],[goal]]</f>
        <v>1.70625</v>
      </c>
      <c r="P3451">
        <f>ROUND(Table1[[#This Row],[pledged]]/Table1[[#This Row],[backers_count]],0)</f>
        <v>68</v>
      </c>
      <c r="Q3451" t="str">
        <f>LEFT(Table1[[#This Row],[Category and Sub-Category]],FIND("/",Table1[[#This Row],[Category and Sub-Category]])-1)</f>
        <v>theater</v>
      </c>
      <c r="R3451" t="str">
        <f>RIGHT(Table1[[#This Row],[Category and Sub-Category]],LEN(Table1[[#This Row],[Category and Sub-Category]])-FIND("/",Table1[[#This Row],[Category and Sub-Category]]))</f>
        <v>plays</v>
      </c>
      <c r="S3451" s="9">
        <f>(((Table1[[#This Row],[launched_at]]/60)/60)/24)+DATE(1970,1,1)+(-5/24)</f>
        <v>42531.844189814808</v>
      </c>
      <c r="T3451" s="9">
        <f>(((Table1[[#This Row],[deadline]]/60)/60)/24)+DATE(1970,1,1)+(-5/24)</f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1">
        <f>Table1[[#This Row],[pledged]]/Table1[[#This Row],[goal]]</f>
        <v>1.52</v>
      </c>
      <c r="P3452">
        <f>ROUND(Table1[[#This Row],[pledged]]/Table1[[#This Row],[backers_count]],0)</f>
        <v>19</v>
      </c>
      <c r="Q3452" t="str">
        <f>LEFT(Table1[[#This Row],[Category and Sub-Category]],FIND("/",Table1[[#This Row],[Category and Sub-Category]])-1)</f>
        <v>theater</v>
      </c>
      <c r="R3452" t="str">
        <f>RIGHT(Table1[[#This Row],[Category and Sub-Category]],LEN(Table1[[#This Row],[Category and Sub-Category]])-FIND("/",Table1[[#This Row],[Category and Sub-Category]]))</f>
        <v>plays</v>
      </c>
      <c r="S3452" s="9">
        <f>(((Table1[[#This Row],[launched_at]]/60)/60)/24)+DATE(1970,1,1)+(-5/24)</f>
        <v>42036.496192129627</v>
      </c>
      <c r="T3452" s="9">
        <f>(((Table1[[#This Row],[deadline]]/60)/60)/24)+DATE(1970,1,1)+(-5/24)</f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>Table1[[#This Row],[pledged]]/Table1[[#This Row],[goal]]</f>
        <v>1.0123076923076924</v>
      </c>
      <c r="P3453">
        <f>ROUND(Table1[[#This Row],[pledged]]/Table1[[#This Row],[backers_count]],0)</f>
        <v>41</v>
      </c>
      <c r="Q3453" t="str">
        <f>LEFT(Table1[[#This Row],[Category and Sub-Category]],FIND("/",Table1[[#This Row],[Category and Sub-Category]])-1)</f>
        <v>theater</v>
      </c>
      <c r="R3453" t="str">
        <f>RIGHT(Table1[[#This Row],[Category and Sub-Category]],LEN(Table1[[#This Row],[Category and Sub-Category]])-FIND("/",Table1[[#This Row],[Category and Sub-Category]]))</f>
        <v>plays</v>
      </c>
      <c r="S3453" s="9">
        <f>(((Table1[[#This Row],[launched_at]]/60)/60)/24)+DATE(1970,1,1)+(-5/24)</f>
        <v>42088.515358796292</v>
      </c>
      <c r="T3453" s="9">
        <f>(((Table1[[#This Row],[deadline]]/60)/60)/24)+DATE(1970,1,1)+(-5/24)</f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1">
        <f>Table1[[#This Row],[pledged]]/Table1[[#This Row],[goal]]</f>
        <v>1.532</v>
      </c>
      <c r="P3454">
        <f>ROUND(Table1[[#This Row],[pledged]]/Table1[[#This Row],[backers_count]],0)</f>
        <v>41</v>
      </c>
      <c r="Q3454" t="str">
        <f>LEFT(Table1[[#This Row],[Category and Sub-Category]],FIND("/",Table1[[#This Row],[Category and Sub-Category]])-1)</f>
        <v>theater</v>
      </c>
      <c r="R3454" t="str">
        <f>RIGHT(Table1[[#This Row],[Category and Sub-Category]],LEN(Table1[[#This Row],[Category and Sub-Category]])-FIND("/",Table1[[#This Row],[Category and Sub-Category]]))</f>
        <v>plays</v>
      </c>
      <c r="S3454" s="9">
        <f>(((Table1[[#This Row],[launched_at]]/60)/60)/24)+DATE(1970,1,1)+(-5/24)</f>
        <v>41820.430856481478</v>
      </c>
      <c r="T3454" s="9">
        <f>(((Table1[[#This Row],[deadline]]/60)/60)/24)+DATE(1970,1,1)+(-5/24)</f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1">
        <f>Table1[[#This Row],[pledged]]/Table1[[#This Row],[goal]]</f>
        <v>1.2833333333333334</v>
      </c>
      <c r="P3455">
        <f>ROUND(Table1[[#This Row],[pledged]]/Table1[[#This Row],[backers_count]],0)</f>
        <v>28</v>
      </c>
      <c r="Q3455" t="str">
        <f>LEFT(Table1[[#This Row],[Category and Sub-Category]],FIND("/",Table1[[#This Row],[Category and Sub-Category]])-1)</f>
        <v>theater</v>
      </c>
      <c r="R3455" t="str">
        <f>RIGHT(Table1[[#This Row],[Category and Sub-Category]],LEN(Table1[[#This Row],[Category and Sub-Category]])-FIND("/",Table1[[#This Row],[Category and Sub-Category]]))</f>
        <v>plays</v>
      </c>
      <c r="S3455" s="9">
        <f>(((Table1[[#This Row],[launched_at]]/60)/60)/24)+DATE(1970,1,1)+(-5/24)</f>
        <v>42535.770324074074</v>
      </c>
      <c r="T3455" s="9">
        <f>(((Table1[[#This Row],[deadline]]/60)/60)/24)+DATE(1970,1,1)+(-5/24)</f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1">
        <f>Table1[[#This Row],[pledged]]/Table1[[#This Row],[goal]]</f>
        <v>1.0071428571428571</v>
      </c>
      <c r="P3456">
        <f>ROUND(Table1[[#This Row],[pledged]]/Table1[[#This Row],[backers_count]],0)</f>
        <v>34</v>
      </c>
      <c r="Q3456" t="str">
        <f>LEFT(Table1[[#This Row],[Category and Sub-Category]],FIND("/",Table1[[#This Row],[Category and Sub-Category]])-1)</f>
        <v>theater</v>
      </c>
      <c r="R3456" t="str">
        <f>RIGHT(Table1[[#This Row],[Category and Sub-Category]],LEN(Table1[[#This Row],[Category and Sub-Category]])-FIND("/",Table1[[#This Row],[Category and Sub-Category]]))</f>
        <v>plays</v>
      </c>
      <c r="S3456" s="9">
        <f>(((Table1[[#This Row],[launched_at]]/60)/60)/24)+DATE(1970,1,1)+(-5/24)</f>
        <v>41821.490266203698</v>
      </c>
      <c r="T3456" s="9">
        <f>(((Table1[[#This Row],[deadline]]/60)/60)/24)+DATE(1970,1,1)+(-5/24)</f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1">
        <f>Table1[[#This Row],[pledged]]/Table1[[#This Row],[goal]]</f>
        <v>1.0065</v>
      </c>
      <c r="P3457">
        <f>ROUND(Table1[[#This Row],[pledged]]/Table1[[#This Row],[backers_count]],0)</f>
        <v>146</v>
      </c>
      <c r="Q3457" t="str">
        <f>LEFT(Table1[[#This Row],[Category and Sub-Category]],FIND("/",Table1[[#This Row],[Category and Sub-Category]])-1)</f>
        <v>theater</v>
      </c>
      <c r="R3457" t="str">
        <f>RIGHT(Table1[[#This Row],[Category and Sub-Category]],LEN(Table1[[#This Row],[Category and Sub-Category]])-FIND("/",Table1[[#This Row],[Category and Sub-Category]]))</f>
        <v>plays</v>
      </c>
      <c r="S3457" s="9">
        <f>(((Table1[[#This Row],[launched_at]]/60)/60)/24)+DATE(1970,1,1)+(-5/24)</f>
        <v>42626.541979166665</v>
      </c>
      <c r="T3457" s="9">
        <f>(((Table1[[#This Row],[deadline]]/60)/60)/24)+DATE(1970,1,1)+(-5/24)</f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1">
        <f>Table1[[#This Row],[pledged]]/Table1[[#This Row],[goal]]</f>
        <v>1.913</v>
      </c>
      <c r="P3458">
        <f>ROUND(Table1[[#This Row],[pledged]]/Table1[[#This Row],[backers_count]],0)</f>
        <v>359</v>
      </c>
      <c r="Q3458" t="str">
        <f>LEFT(Table1[[#This Row],[Category and Sub-Category]],FIND("/",Table1[[#This Row],[Category and Sub-Category]])-1)</f>
        <v>theater</v>
      </c>
      <c r="R3458" t="str">
        <f>RIGHT(Table1[[#This Row],[Category and Sub-Category]],LEN(Table1[[#This Row],[Category and Sub-Category]])-FIND("/",Table1[[#This Row],[Category and Sub-Category]]))</f>
        <v>plays</v>
      </c>
      <c r="S3458" s="9">
        <f>(((Table1[[#This Row],[launched_at]]/60)/60)/24)+DATE(1970,1,1)+(-5/24)</f>
        <v>41820.997303240736</v>
      </c>
      <c r="T3458" s="9">
        <f>(((Table1[[#This Row],[deadline]]/60)/60)/24)+DATE(1970,1,1)+(-5/24)</f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1">
        <f>Table1[[#This Row],[pledged]]/Table1[[#This Row],[goal]]</f>
        <v>1.4019999999999999</v>
      </c>
      <c r="P3459">
        <f>ROUND(Table1[[#This Row],[pledged]]/Table1[[#This Row],[backers_count]],0)</f>
        <v>51</v>
      </c>
      <c r="Q3459" t="str">
        <f>LEFT(Table1[[#This Row],[Category and Sub-Category]],FIND("/",Table1[[#This Row],[Category and Sub-Category]])-1)</f>
        <v>theater</v>
      </c>
      <c r="R3459" t="str">
        <f>RIGHT(Table1[[#This Row],[Category and Sub-Category]],LEN(Table1[[#This Row],[Category and Sub-Category]])-FIND("/",Table1[[#This Row],[Category and Sub-Category]]))</f>
        <v>plays</v>
      </c>
      <c r="S3459" s="9">
        <f>(((Table1[[#This Row],[launched_at]]/60)/60)/24)+DATE(1970,1,1)+(-5/24)</f>
        <v>42016.498344907406</v>
      </c>
      <c r="T3459" s="9">
        <f>(((Table1[[#This Row],[deadline]]/60)/60)/24)+DATE(1970,1,1)+(-5/24)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1">
        <f>Table1[[#This Row],[pledged]]/Table1[[#This Row],[goal]]</f>
        <v>1.2433537832310839</v>
      </c>
      <c r="P3460">
        <f>ROUND(Table1[[#This Row],[pledged]]/Table1[[#This Row],[backers_count]],0)</f>
        <v>45</v>
      </c>
      <c r="Q3460" t="str">
        <f>LEFT(Table1[[#This Row],[Category and Sub-Category]],FIND("/",Table1[[#This Row],[Category and Sub-Category]])-1)</f>
        <v>theater</v>
      </c>
      <c r="R3460" t="str">
        <f>RIGHT(Table1[[#This Row],[Category and Sub-Category]],LEN(Table1[[#This Row],[Category and Sub-Category]])-FIND("/",Table1[[#This Row],[Category and Sub-Category]]))</f>
        <v>plays</v>
      </c>
      <c r="S3460" s="9">
        <f>(((Table1[[#This Row],[launched_at]]/60)/60)/24)+DATE(1970,1,1)+(-5/24)</f>
        <v>42010.994247685179</v>
      </c>
      <c r="T3460" s="9">
        <f>(((Table1[[#This Row],[deadline]]/60)/60)/24)+DATE(1970,1,1)+(-5/24)</f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1">
        <f>Table1[[#This Row],[pledged]]/Table1[[#This Row],[goal]]</f>
        <v>1.262</v>
      </c>
      <c r="P3461">
        <f>ROUND(Table1[[#This Row],[pledged]]/Table1[[#This Row],[backers_count]],0)</f>
        <v>18</v>
      </c>
      <c r="Q3461" t="str">
        <f>LEFT(Table1[[#This Row],[Category and Sub-Category]],FIND("/",Table1[[#This Row],[Category and Sub-Category]])-1)</f>
        <v>theater</v>
      </c>
      <c r="R3461" t="str">
        <f>RIGHT(Table1[[#This Row],[Category and Sub-Category]],LEN(Table1[[#This Row],[Category and Sub-Category]])-FIND("/",Table1[[#This Row],[Category and Sub-Category]]))</f>
        <v>plays</v>
      </c>
      <c r="S3461" s="9">
        <f>(((Table1[[#This Row],[launched_at]]/60)/60)/24)+DATE(1970,1,1)+(-5/24)</f>
        <v>42480.271527777775</v>
      </c>
      <c r="T3461" s="9">
        <f>(((Table1[[#This Row],[deadline]]/60)/60)/24)+DATE(1970,1,1)+(-5/24)</f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1">
        <f>Table1[[#This Row],[pledged]]/Table1[[#This Row],[goal]]</f>
        <v>1.9</v>
      </c>
      <c r="P3462">
        <f>ROUND(Table1[[#This Row],[pledged]]/Table1[[#This Row],[backers_count]],0)</f>
        <v>50</v>
      </c>
      <c r="Q3462" t="str">
        <f>LEFT(Table1[[#This Row],[Category and Sub-Category]],FIND("/",Table1[[#This Row],[Category and Sub-Category]])-1)</f>
        <v>theater</v>
      </c>
      <c r="R3462" t="str">
        <f>RIGHT(Table1[[#This Row],[Category and Sub-Category]],LEN(Table1[[#This Row],[Category and Sub-Category]])-FIND("/",Table1[[#This Row],[Category and Sub-Category]]))</f>
        <v>plays</v>
      </c>
      <c r="S3462" s="9">
        <f>(((Table1[[#This Row],[launched_at]]/60)/60)/24)+DATE(1970,1,1)+(-5/24)</f>
        <v>41852.318888888884</v>
      </c>
      <c r="T3462" s="9">
        <f>(((Table1[[#This Row],[deadline]]/60)/60)/24)+DATE(1970,1,1)+(-5/24)</f>
        <v>41866.318888888884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1">
        <f>Table1[[#This Row],[pledged]]/Table1[[#This Row],[goal]]</f>
        <v>1.39</v>
      </c>
      <c r="P3463">
        <f>ROUND(Table1[[#This Row],[pledged]]/Table1[[#This Row],[backers_count]],0)</f>
        <v>58</v>
      </c>
      <c r="Q3463" t="str">
        <f>LEFT(Table1[[#This Row],[Category and Sub-Category]],FIND("/",Table1[[#This Row],[Category and Sub-Category]])-1)</f>
        <v>theater</v>
      </c>
      <c r="R3463" t="str">
        <f>RIGHT(Table1[[#This Row],[Category and Sub-Category]],LEN(Table1[[#This Row],[Category and Sub-Category]])-FIND("/",Table1[[#This Row],[Category and Sub-Category]]))</f>
        <v>plays</v>
      </c>
      <c r="S3463" s="9">
        <f>(((Table1[[#This Row],[launched_at]]/60)/60)/24)+DATE(1970,1,1)+(-5/24)</f>
        <v>42643.424525462957</v>
      </c>
      <c r="T3463" s="9">
        <f>(((Table1[[#This Row],[deadline]]/60)/60)/24)+DATE(1970,1,1)+(-5/24)</f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1">
        <f>Table1[[#This Row],[pledged]]/Table1[[#This Row],[goal]]</f>
        <v>2.02</v>
      </c>
      <c r="P3464">
        <f>ROUND(Table1[[#This Row],[pledged]]/Table1[[#This Row],[backers_count]],0)</f>
        <v>30</v>
      </c>
      <c r="Q3464" t="str">
        <f>LEFT(Table1[[#This Row],[Category and Sub-Category]],FIND("/",Table1[[#This Row],[Category and Sub-Category]])-1)</f>
        <v>theater</v>
      </c>
      <c r="R3464" t="str">
        <f>RIGHT(Table1[[#This Row],[Category and Sub-Category]],LEN(Table1[[#This Row],[Category and Sub-Category]])-FIND("/",Table1[[#This Row],[Category and Sub-Category]]))</f>
        <v>plays</v>
      </c>
      <c r="S3464" s="9">
        <f>(((Table1[[#This Row],[launched_at]]/60)/60)/24)+DATE(1970,1,1)+(-5/24)</f>
        <v>42179.690138888887</v>
      </c>
      <c r="T3464" s="9">
        <f>(((Table1[[#This Row],[deadline]]/60)/60)/24)+DATE(1970,1,1)+(-5/24)</f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1">
        <f>Table1[[#This Row],[pledged]]/Table1[[#This Row],[goal]]</f>
        <v>1.0338000000000001</v>
      </c>
      <c r="P3465">
        <f>ROUND(Table1[[#This Row],[pledged]]/Table1[[#This Row],[backers_count]],0)</f>
        <v>91</v>
      </c>
      <c r="Q3465" t="str">
        <f>LEFT(Table1[[#This Row],[Category and Sub-Category]],FIND("/",Table1[[#This Row],[Category and Sub-Category]])-1)</f>
        <v>theater</v>
      </c>
      <c r="R3465" t="str">
        <f>RIGHT(Table1[[#This Row],[Category and Sub-Category]],LEN(Table1[[#This Row],[Category and Sub-Category]])-FIND("/",Table1[[#This Row],[Category and Sub-Category]]))</f>
        <v>plays</v>
      </c>
      <c r="S3465" s="9">
        <f>(((Table1[[#This Row],[launched_at]]/60)/60)/24)+DATE(1970,1,1)+(-5/24)</f>
        <v>42612.710474537038</v>
      </c>
      <c r="T3465" s="9">
        <f>(((Table1[[#This Row],[deadline]]/60)/60)/24)+DATE(1970,1,1)+(-5/24)</f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1">
        <f>Table1[[#This Row],[pledged]]/Table1[[#This Row],[goal]]</f>
        <v>1.023236</v>
      </c>
      <c r="P3466">
        <f>ROUND(Table1[[#This Row],[pledged]]/Table1[[#This Row],[backers_count]],0)</f>
        <v>55</v>
      </c>
      <c r="Q3466" t="str">
        <f>LEFT(Table1[[#This Row],[Category and Sub-Category]],FIND("/",Table1[[#This Row],[Category and Sub-Category]])-1)</f>
        <v>theater</v>
      </c>
      <c r="R3466" t="str">
        <f>RIGHT(Table1[[#This Row],[Category and Sub-Category]],LEN(Table1[[#This Row],[Category and Sub-Category]])-FIND("/",Table1[[#This Row],[Category and Sub-Category]]))</f>
        <v>plays</v>
      </c>
      <c r="S3466" s="9">
        <f>(((Table1[[#This Row],[launched_at]]/60)/60)/24)+DATE(1970,1,1)+(-5/24)</f>
        <v>42574.921724537031</v>
      </c>
      <c r="T3466" s="9">
        <f>(((Table1[[#This Row],[deadline]]/60)/60)/24)+DATE(1970,1,1)+(-5/24)</f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1">
        <f>Table1[[#This Row],[pledged]]/Table1[[#This Row],[goal]]</f>
        <v>1.03</v>
      </c>
      <c r="P3467">
        <f>ROUND(Table1[[#This Row],[pledged]]/Table1[[#This Row],[backers_count]],0)</f>
        <v>57</v>
      </c>
      <c r="Q3467" t="str">
        <f>LEFT(Table1[[#This Row],[Category and Sub-Category]],FIND("/",Table1[[#This Row],[Category and Sub-Category]])-1)</f>
        <v>theater</v>
      </c>
      <c r="R3467" t="str">
        <f>RIGHT(Table1[[#This Row],[Category and Sub-Category]],LEN(Table1[[#This Row],[Category and Sub-Category]])-FIND("/",Table1[[#This Row],[Category and Sub-Category]]))</f>
        <v>plays</v>
      </c>
      <c r="S3467" s="9">
        <f>(((Table1[[#This Row],[launched_at]]/60)/60)/24)+DATE(1970,1,1)+(-5/24)</f>
        <v>42200.417499999996</v>
      </c>
      <c r="T3467" s="9">
        <f>(((Table1[[#This Row],[deadline]]/60)/60)/24)+DATE(1970,1,1)+(-5/24)</f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1">
        <f>Table1[[#This Row],[pledged]]/Table1[[#This Row],[goal]]</f>
        <v>1.2714285714285714</v>
      </c>
      <c r="P3468">
        <f>ROUND(Table1[[#This Row],[pledged]]/Table1[[#This Row],[backers_count]],0)</f>
        <v>73</v>
      </c>
      <c r="Q3468" t="str">
        <f>LEFT(Table1[[#This Row],[Category and Sub-Category]],FIND("/",Table1[[#This Row],[Category and Sub-Category]])-1)</f>
        <v>theater</v>
      </c>
      <c r="R3468" t="str">
        <f>RIGHT(Table1[[#This Row],[Category and Sub-Category]],LEN(Table1[[#This Row],[Category and Sub-Category]])-FIND("/",Table1[[#This Row],[Category and Sub-Category]]))</f>
        <v>plays</v>
      </c>
      <c r="S3468" s="9">
        <f>(((Table1[[#This Row],[launched_at]]/60)/60)/24)+DATE(1970,1,1)+(-5/24)</f>
        <v>42419.810763888883</v>
      </c>
      <c r="T3468" s="9">
        <f>(((Table1[[#This Row],[deadline]]/60)/60)/24)+DATE(1970,1,1)+(-5/24)</f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>Table1[[#This Row],[pledged]]/Table1[[#This Row],[goal]]</f>
        <v>1.01</v>
      </c>
      <c r="P3469">
        <f>ROUND(Table1[[#This Row],[pledged]]/Table1[[#This Row],[backers_count]],0)</f>
        <v>64</v>
      </c>
      <c r="Q3469" t="str">
        <f>LEFT(Table1[[#This Row],[Category and Sub-Category]],FIND("/",Table1[[#This Row],[Category and Sub-Category]])-1)</f>
        <v>theater</v>
      </c>
      <c r="R3469" t="str">
        <f>RIGHT(Table1[[#This Row],[Category and Sub-Category]],LEN(Table1[[#This Row],[Category and Sub-Category]])-FIND("/",Table1[[#This Row],[Category and Sub-Category]]))</f>
        <v>plays</v>
      </c>
      <c r="S3469" s="9">
        <f>(((Table1[[#This Row],[launched_at]]/60)/60)/24)+DATE(1970,1,1)+(-5/24)</f>
        <v>42053.463333333326</v>
      </c>
      <c r="T3469" s="9">
        <f>(((Table1[[#This Row],[deadline]]/60)/60)/24)+DATE(1970,1,1)+(-5/24)</f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1">
        <f>Table1[[#This Row],[pledged]]/Table1[[#This Row],[goal]]</f>
        <v>1.2178</v>
      </c>
      <c r="P3470">
        <f>ROUND(Table1[[#This Row],[pledged]]/Table1[[#This Row],[backers_count]],0)</f>
        <v>716</v>
      </c>
      <c r="Q3470" t="str">
        <f>LEFT(Table1[[#This Row],[Category and Sub-Category]],FIND("/",Table1[[#This Row],[Category and Sub-Category]])-1)</f>
        <v>theater</v>
      </c>
      <c r="R3470" t="str">
        <f>RIGHT(Table1[[#This Row],[Category and Sub-Category]],LEN(Table1[[#This Row],[Category and Sub-Category]])-FIND("/",Table1[[#This Row],[Category and Sub-Category]]))</f>
        <v>plays</v>
      </c>
      <c r="S3470" s="9">
        <f>(((Table1[[#This Row],[launched_at]]/60)/60)/24)+DATE(1970,1,1)+(-5/24)</f>
        <v>42605.557048611103</v>
      </c>
      <c r="T3470" s="9">
        <f>(((Table1[[#This Row],[deadline]]/60)/60)/24)+DATE(1970,1,1)+(-5/24)</f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1">
        <f>Table1[[#This Row],[pledged]]/Table1[[#This Row],[goal]]</f>
        <v>1.1339285714285714</v>
      </c>
      <c r="P3471">
        <f>ROUND(Table1[[#This Row],[pledged]]/Table1[[#This Row],[backers_count]],0)</f>
        <v>50</v>
      </c>
      <c r="Q3471" t="str">
        <f>LEFT(Table1[[#This Row],[Category and Sub-Category]],FIND("/",Table1[[#This Row],[Category and Sub-Category]])-1)</f>
        <v>theater</v>
      </c>
      <c r="R3471" t="str">
        <f>RIGHT(Table1[[#This Row],[Category and Sub-Category]],LEN(Table1[[#This Row],[Category and Sub-Category]])-FIND("/",Table1[[#This Row],[Category and Sub-Category]]))</f>
        <v>plays</v>
      </c>
      <c r="S3471" s="9">
        <f>(((Table1[[#This Row],[launched_at]]/60)/60)/24)+DATE(1970,1,1)+(-5/24)</f>
        <v>42458.433391203704</v>
      </c>
      <c r="T3471" s="9">
        <f>(((Table1[[#This Row],[deadline]]/60)/60)/24)+DATE(1970,1,1)+(-5/24)</f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1">
        <f>Table1[[#This Row],[pledged]]/Table1[[#This Row],[goal]]</f>
        <v>1.5</v>
      </c>
      <c r="P3472">
        <f>ROUND(Table1[[#This Row],[pledged]]/Table1[[#This Row],[backers_count]],0)</f>
        <v>42</v>
      </c>
      <c r="Q3472" t="str">
        <f>LEFT(Table1[[#This Row],[Category and Sub-Category]],FIND("/",Table1[[#This Row],[Category and Sub-Category]])-1)</f>
        <v>theater</v>
      </c>
      <c r="R3472" t="str">
        <f>RIGHT(Table1[[#This Row],[Category and Sub-Category]],LEN(Table1[[#This Row],[Category and Sub-Category]])-FIND("/",Table1[[#This Row],[Category and Sub-Category]]))</f>
        <v>plays</v>
      </c>
      <c r="S3472" s="9">
        <f>(((Table1[[#This Row],[launched_at]]/60)/60)/24)+DATE(1970,1,1)+(-5/24)</f>
        <v>42528.813680555548</v>
      </c>
      <c r="T3472" s="9">
        <f>(((Table1[[#This Row],[deadline]]/60)/60)/24)+DATE(1970,1,1)+(-5/24)</f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1">
        <f>Table1[[#This Row],[pledged]]/Table1[[#This Row],[goal]]</f>
        <v>2.1459999999999999</v>
      </c>
      <c r="P3473">
        <f>ROUND(Table1[[#This Row],[pledged]]/Table1[[#This Row],[backers_count]],0)</f>
        <v>36</v>
      </c>
      <c r="Q3473" t="str">
        <f>LEFT(Table1[[#This Row],[Category and Sub-Category]],FIND("/",Table1[[#This Row],[Category and Sub-Category]])-1)</f>
        <v>theater</v>
      </c>
      <c r="R3473" t="str">
        <f>RIGHT(Table1[[#This Row],[Category and Sub-Category]],LEN(Table1[[#This Row],[Category and Sub-Category]])-FIND("/",Table1[[#This Row],[Category and Sub-Category]]))</f>
        <v>plays</v>
      </c>
      <c r="S3473" s="9">
        <f>(((Table1[[#This Row],[launched_at]]/60)/60)/24)+DATE(1970,1,1)+(-5/24)</f>
        <v>41841.612152777772</v>
      </c>
      <c r="T3473" s="9">
        <f>(((Table1[[#This Row],[deadline]]/60)/60)/24)+DATE(1970,1,1)+(-5/24)</f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1">
        <f>Table1[[#This Row],[pledged]]/Table1[[#This Row],[goal]]</f>
        <v>1.0205</v>
      </c>
      <c r="P3474">
        <f>ROUND(Table1[[#This Row],[pledged]]/Table1[[#This Row],[backers_count]],0)</f>
        <v>89</v>
      </c>
      <c r="Q3474" t="str">
        <f>LEFT(Table1[[#This Row],[Category and Sub-Category]],FIND("/",Table1[[#This Row],[Category and Sub-Category]])-1)</f>
        <v>theater</v>
      </c>
      <c r="R3474" t="str">
        <f>RIGHT(Table1[[#This Row],[Category and Sub-Category]],LEN(Table1[[#This Row],[Category and Sub-Category]])-FIND("/",Table1[[#This Row],[Category and Sub-Category]]))</f>
        <v>plays</v>
      </c>
      <c r="S3474" s="9">
        <f>(((Table1[[#This Row],[launched_at]]/60)/60)/24)+DATE(1970,1,1)+(-5/24)</f>
        <v>41927.962164351848</v>
      </c>
      <c r="T3474" s="9">
        <f>(((Table1[[#This Row],[deadline]]/60)/60)/24)+DATE(1970,1,1)+(-5/24)</f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1">
        <f>Table1[[#This Row],[pledged]]/Table1[[#This Row],[goal]]</f>
        <v>1</v>
      </c>
      <c r="P3475">
        <f>ROUND(Table1[[#This Row],[pledged]]/Table1[[#This Row],[backers_count]],0)</f>
        <v>148</v>
      </c>
      <c r="Q3475" t="str">
        <f>LEFT(Table1[[#This Row],[Category and Sub-Category]],FIND("/",Table1[[#This Row],[Category and Sub-Category]])-1)</f>
        <v>theater</v>
      </c>
      <c r="R3475" t="str">
        <f>RIGHT(Table1[[#This Row],[Category and Sub-Category]],LEN(Table1[[#This Row],[Category and Sub-Category]])-FIND("/",Table1[[#This Row],[Category and Sub-Category]]))</f>
        <v>plays</v>
      </c>
      <c r="S3475" s="9">
        <f>(((Table1[[#This Row],[launched_at]]/60)/60)/24)+DATE(1970,1,1)+(-5/24)</f>
        <v>42062.626111111109</v>
      </c>
      <c r="T3475" s="9">
        <f>(((Table1[[#This Row],[deadline]]/60)/60)/24)+DATE(1970,1,1)+(-5/24)</f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>Table1[[#This Row],[pledged]]/Table1[[#This Row],[goal]]</f>
        <v>1.01</v>
      </c>
      <c r="P3476">
        <f>ROUND(Table1[[#This Row],[pledged]]/Table1[[#This Row],[backers_count]],0)</f>
        <v>52</v>
      </c>
      <c r="Q3476" t="str">
        <f>LEFT(Table1[[#This Row],[Category and Sub-Category]],FIND("/",Table1[[#This Row],[Category and Sub-Category]])-1)</f>
        <v>theater</v>
      </c>
      <c r="R3476" t="str">
        <f>RIGHT(Table1[[#This Row],[Category and Sub-Category]],LEN(Table1[[#This Row],[Category and Sub-Category]])-FIND("/",Table1[[#This Row],[Category and Sub-Category]]))</f>
        <v>plays</v>
      </c>
      <c r="S3476" s="9">
        <f>(((Table1[[#This Row],[launched_at]]/60)/60)/24)+DATE(1970,1,1)+(-5/24)</f>
        <v>42541.293182870366</v>
      </c>
      <c r="T3476" s="9">
        <f>(((Table1[[#This Row],[deadline]]/60)/60)/24)+DATE(1970,1,1)+(-5/24)</f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1">
        <f>Table1[[#This Row],[pledged]]/Table1[[#This Row],[goal]]</f>
        <v>1.1333333333333333</v>
      </c>
      <c r="P3477">
        <f>ROUND(Table1[[#This Row],[pledged]]/Table1[[#This Row],[backers_count]],0)</f>
        <v>20</v>
      </c>
      <c r="Q3477" t="str">
        <f>LEFT(Table1[[#This Row],[Category and Sub-Category]],FIND("/",Table1[[#This Row],[Category and Sub-Category]])-1)</f>
        <v>theater</v>
      </c>
      <c r="R3477" t="str">
        <f>RIGHT(Table1[[#This Row],[Category and Sub-Category]],LEN(Table1[[#This Row],[Category and Sub-Category]])-FIND("/",Table1[[#This Row],[Category and Sub-Category]]))</f>
        <v>plays</v>
      </c>
      <c r="S3477" s="9">
        <f>(((Table1[[#This Row],[launched_at]]/60)/60)/24)+DATE(1970,1,1)+(-5/24)</f>
        <v>41918.672499999993</v>
      </c>
      <c r="T3477" s="9">
        <f>(((Table1[[#This Row],[deadline]]/60)/60)/24)+DATE(1970,1,1)+(-5/24)</f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1">
        <f>Table1[[#This Row],[pledged]]/Table1[[#This Row],[goal]]</f>
        <v>1.04</v>
      </c>
      <c r="P3478">
        <f>ROUND(Table1[[#This Row],[pledged]]/Table1[[#This Row],[backers_count]],0)</f>
        <v>52</v>
      </c>
      <c r="Q3478" t="str">
        <f>LEFT(Table1[[#This Row],[Category and Sub-Category]],FIND("/",Table1[[#This Row],[Category and Sub-Category]])-1)</f>
        <v>theater</v>
      </c>
      <c r="R3478" t="str">
        <f>RIGHT(Table1[[#This Row],[Category and Sub-Category]],LEN(Table1[[#This Row],[Category and Sub-Category]])-FIND("/",Table1[[#This Row],[Category and Sub-Category]]))</f>
        <v>plays</v>
      </c>
      <c r="S3478" s="9">
        <f>(((Table1[[#This Row],[launched_at]]/60)/60)/24)+DATE(1970,1,1)+(-5/24)</f>
        <v>41921.071643518517</v>
      </c>
      <c r="T3478" s="9">
        <f>(((Table1[[#This Row],[deadline]]/60)/60)/24)+DATE(1970,1,1)+(-5/24)</f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1">
        <f>Table1[[#This Row],[pledged]]/Table1[[#This Row],[goal]]</f>
        <v>1.1533333333333333</v>
      </c>
      <c r="P3479">
        <f>ROUND(Table1[[#This Row],[pledged]]/Table1[[#This Row],[backers_count]],0)</f>
        <v>53</v>
      </c>
      <c r="Q3479" t="str">
        <f>LEFT(Table1[[#This Row],[Category and Sub-Category]],FIND("/",Table1[[#This Row],[Category and Sub-Category]])-1)</f>
        <v>theater</v>
      </c>
      <c r="R3479" t="str">
        <f>RIGHT(Table1[[#This Row],[Category and Sub-Category]],LEN(Table1[[#This Row],[Category and Sub-Category]])-FIND("/",Table1[[#This Row],[Category and Sub-Category]]))</f>
        <v>plays</v>
      </c>
      <c r="S3479" s="9">
        <f>(((Table1[[#This Row],[launched_at]]/60)/60)/24)+DATE(1970,1,1)+(-5/24)</f>
        <v>42128.528275462959</v>
      </c>
      <c r="T3479" s="9">
        <f>(((Table1[[#This Row],[deadline]]/60)/60)/24)+DATE(1970,1,1)+(-5/24)</f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1">
        <f>Table1[[#This Row],[pledged]]/Table1[[#This Row],[goal]]</f>
        <v>1.1285000000000001</v>
      </c>
      <c r="P3480">
        <f>ROUND(Table1[[#This Row],[pledged]]/Table1[[#This Row],[backers_count]],0)</f>
        <v>40</v>
      </c>
      <c r="Q3480" t="str">
        <f>LEFT(Table1[[#This Row],[Category and Sub-Category]],FIND("/",Table1[[#This Row],[Category and Sub-Category]])-1)</f>
        <v>theater</v>
      </c>
      <c r="R3480" t="str">
        <f>RIGHT(Table1[[#This Row],[Category and Sub-Category]],LEN(Table1[[#This Row],[Category and Sub-Category]])-FIND("/",Table1[[#This Row],[Category and Sub-Category]]))</f>
        <v>plays</v>
      </c>
      <c r="S3480" s="9">
        <f>(((Table1[[#This Row],[launched_at]]/60)/60)/24)+DATE(1970,1,1)+(-5/24)</f>
        <v>42053.708587962967</v>
      </c>
      <c r="T3480" s="9">
        <f>(((Table1[[#This Row],[deadline]]/60)/60)/24)+DATE(1970,1,1)+(-5/24)</f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1">
        <f>Table1[[#This Row],[pledged]]/Table1[[#This Row],[goal]]</f>
        <v>1.2786666666666666</v>
      </c>
      <c r="P3481">
        <f>ROUND(Table1[[#This Row],[pledged]]/Table1[[#This Row],[backers_count]],0)</f>
        <v>34</v>
      </c>
      <c r="Q3481" t="str">
        <f>LEFT(Table1[[#This Row],[Category and Sub-Category]],FIND("/",Table1[[#This Row],[Category and Sub-Category]])-1)</f>
        <v>theater</v>
      </c>
      <c r="R3481" t="str">
        <f>RIGHT(Table1[[#This Row],[Category and Sub-Category]],LEN(Table1[[#This Row],[Category and Sub-Category]])-FIND("/",Table1[[#This Row],[Category and Sub-Category]]))</f>
        <v>plays</v>
      </c>
      <c r="S3481" s="9">
        <f>(((Table1[[#This Row],[launched_at]]/60)/60)/24)+DATE(1970,1,1)+(-5/24)</f>
        <v>41781.646759259253</v>
      </c>
      <c r="T3481" s="9">
        <f>(((Table1[[#This Row],[deadline]]/60)/60)/24)+DATE(1970,1,1)+(-5/24)</f>
        <v>41811.646759259253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1">
        <f>Table1[[#This Row],[pledged]]/Table1[[#This Row],[goal]]</f>
        <v>1.4266666666666667</v>
      </c>
      <c r="P3482">
        <f>ROUND(Table1[[#This Row],[pledged]]/Table1[[#This Row],[backers_count]],0)</f>
        <v>165</v>
      </c>
      <c r="Q3482" t="str">
        <f>LEFT(Table1[[#This Row],[Category and Sub-Category]],FIND("/",Table1[[#This Row],[Category and Sub-Category]])-1)</f>
        <v>theater</v>
      </c>
      <c r="R3482" t="str">
        <f>RIGHT(Table1[[#This Row],[Category and Sub-Category]],LEN(Table1[[#This Row],[Category and Sub-Category]])-FIND("/",Table1[[#This Row],[Category and Sub-Category]]))</f>
        <v>plays</v>
      </c>
      <c r="S3482" s="9">
        <f>(((Table1[[#This Row],[launched_at]]/60)/60)/24)+DATE(1970,1,1)+(-5/24)</f>
        <v>42171.109108796292</v>
      </c>
      <c r="T3482" s="9">
        <f>(((Table1[[#This Row],[deadline]]/60)/60)/24)+DATE(1970,1,1)+(-5/24)</f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1">
        <f>Table1[[#This Row],[pledged]]/Table1[[#This Row],[goal]]</f>
        <v>1.1879999999999999</v>
      </c>
      <c r="P3483">
        <f>ROUND(Table1[[#This Row],[pledged]]/Table1[[#This Row],[backers_count]],0)</f>
        <v>125</v>
      </c>
      <c r="Q3483" t="str">
        <f>LEFT(Table1[[#This Row],[Category and Sub-Category]],FIND("/",Table1[[#This Row],[Category and Sub-Category]])-1)</f>
        <v>theater</v>
      </c>
      <c r="R3483" t="str">
        <f>RIGHT(Table1[[#This Row],[Category and Sub-Category]],LEN(Table1[[#This Row],[Category and Sub-Category]])-FIND("/",Table1[[#This Row],[Category and Sub-Category]]))</f>
        <v>plays</v>
      </c>
      <c r="S3483" s="9">
        <f>(((Table1[[#This Row],[launched_at]]/60)/60)/24)+DATE(1970,1,1)+(-5/24)</f>
        <v>41989.039212962954</v>
      </c>
      <c r="T3483" s="9">
        <f>(((Table1[[#This Row],[deadline]]/60)/60)/24)+DATE(1970,1,1)+(-5/24)</f>
        <v>42006.039212962954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1">
        <f>Table1[[#This Row],[pledged]]/Table1[[#This Row],[goal]]</f>
        <v>1.3833333333333333</v>
      </c>
      <c r="P3484">
        <f>ROUND(Table1[[#This Row],[pledged]]/Table1[[#This Row],[backers_count]],0)</f>
        <v>52</v>
      </c>
      <c r="Q3484" t="str">
        <f>LEFT(Table1[[#This Row],[Category and Sub-Category]],FIND("/",Table1[[#This Row],[Category and Sub-Category]])-1)</f>
        <v>theater</v>
      </c>
      <c r="R3484" t="str">
        <f>RIGHT(Table1[[#This Row],[Category and Sub-Category]],LEN(Table1[[#This Row],[Category and Sub-Category]])-FIND("/",Table1[[#This Row],[Category and Sub-Category]]))</f>
        <v>plays</v>
      </c>
      <c r="S3484" s="9">
        <f>(((Table1[[#This Row],[launched_at]]/60)/60)/24)+DATE(1970,1,1)+(-5/24)</f>
        <v>41796.563263888886</v>
      </c>
      <c r="T3484" s="9">
        <f>(((Table1[[#This Row],[deadline]]/60)/60)/24)+DATE(1970,1,1)+(-5/24)</f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1">
        <f>Table1[[#This Row],[pledged]]/Table1[[#This Row],[goal]]</f>
        <v>1.599402985074627</v>
      </c>
      <c r="P3485">
        <f>ROUND(Table1[[#This Row],[pledged]]/Table1[[#This Row],[backers_count]],0)</f>
        <v>40</v>
      </c>
      <c r="Q3485" t="str">
        <f>LEFT(Table1[[#This Row],[Category and Sub-Category]],FIND("/",Table1[[#This Row],[Category and Sub-Category]])-1)</f>
        <v>theater</v>
      </c>
      <c r="R3485" t="str">
        <f>RIGHT(Table1[[#This Row],[Category and Sub-Category]],LEN(Table1[[#This Row],[Category and Sub-Category]])-FIND("/",Table1[[#This Row],[Category and Sub-Category]]))</f>
        <v>plays</v>
      </c>
      <c r="S3485" s="9">
        <f>(((Table1[[#This Row],[launched_at]]/60)/60)/24)+DATE(1970,1,1)+(-5/24)</f>
        <v>41793.460428240738</v>
      </c>
      <c r="T3485" s="9">
        <f>(((Table1[[#This Row],[deadline]]/60)/60)/24)+DATE(1970,1,1)+(-5/24)</f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1">
        <f>Table1[[#This Row],[pledged]]/Table1[[#This Row],[goal]]</f>
        <v>1.1424000000000001</v>
      </c>
      <c r="P3486">
        <f>ROUND(Table1[[#This Row],[pledged]]/Table1[[#This Row],[backers_count]],0)</f>
        <v>65</v>
      </c>
      <c r="Q3486" t="str">
        <f>LEFT(Table1[[#This Row],[Category and Sub-Category]],FIND("/",Table1[[#This Row],[Category and Sub-Category]])-1)</f>
        <v>theater</v>
      </c>
      <c r="R3486" t="str">
        <f>RIGHT(Table1[[#This Row],[Category and Sub-Category]],LEN(Table1[[#This Row],[Category and Sub-Category]])-FIND("/",Table1[[#This Row],[Category and Sub-Category]]))</f>
        <v>plays</v>
      </c>
      <c r="S3486" s="9">
        <f>(((Table1[[#This Row],[launched_at]]/60)/60)/24)+DATE(1970,1,1)+(-5/24)</f>
        <v>42506.552071759252</v>
      </c>
      <c r="T3486" s="9">
        <f>(((Table1[[#This Row],[deadline]]/60)/60)/24)+DATE(1970,1,1)+(-5/24)</f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1">
        <f>Table1[[#This Row],[pledged]]/Table1[[#This Row],[goal]]</f>
        <v>1.0060606060606061</v>
      </c>
      <c r="P3487">
        <f>ROUND(Table1[[#This Row],[pledged]]/Table1[[#This Row],[backers_count]],0)</f>
        <v>55</v>
      </c>
      <c r="Q3487" t="str">
        <f>LEFT(Table1[[#This Row],[Category and Sub-Category]],FIND("/",Table1[[#This Row],[Category and Sub-Category]])-1)</f>
        <v>theater</v>
      </c>
      <c r="R3487" t="str">
        <f>RIGHT(Table1[[#This Row],[Category and Sub-Category]],LEN(Table1[[#This Row],[Category and Sub-Category]])-FIND("/",Table1[[#This Row],[Category and Sub-Category]]))</f>
        <v>plays</v>
      </c>
      <c r="S3487" s="9">
        <f>(((Table1[[#This Row],[launched_at]]/60)/60)/24)+DATE(1970,1,1)+(-5/24)</f>
        <v>42372.484722222223</v>
      </c>
      <c r="T3487" s="9">
        <f>(((Table1[[#This Row],[deadline]]/60)/60)/24)+DATE(1970,1,1)+(-5/24)</f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1">
        <f>Table1[[#This Row],[pledged]]/Table1[[#This Row],[goal]]</f>
        <v>1.552</v>
      </c>
      <c r="P3488">
        <f>ROUND(Table1[[#This Row],[pledged]]/Table1[[#This Row],[backers_count]],0)</f>
        <v>83</v>
      </c>
      <c r="Q3488" t="str">
        <f>LEFT(Table1[[#This Row],[Category and Sub-Category]],FIND("/",Table1[[#This Row],[Category and Sub-Category]])-1)</f>
        <v>theater</v>
      </c>
      <c r="R3488" t="str">
        <f>RIGHT(Table1[[#This Row],[Category and Sub-Category]],LEN(Table1[[#This Row],[Category and Sub-Category]])-FIND("/",Table1[[#This Row],[Category and Sub-Category]]))</f>
        <v>plays</v>
      </c>
      <c r="S3488" s="9">
        <f>(((Table1[[#This Row],[launched_at]]/60)/60)/24)+DATE(1970,1,1)+(-5/24)</f>
        <v>42126.666678240734</v>
      </c>
      <c r="T3488" s="9">
        <f>(((Table1[[#This Row],[deadline]]/60)/60)/24)+DATE(1970,1,1)+(-5/24)</f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1">
        <f>Table1[[#This Row],[pledged]]/Table1[[#This Row],[goal]]</f>
        <v>1.2775000000000001</v>
      </c>
      <c r="P3489">
        <f>ROUND(Table1[[#This Row],[pledged]]/Table1[[#This Row],[backers_count]],0)</f>
        <v>39</v>
      </c>
      <c r="Q3489" t="str">
        <f>LEFT(Table1[[#This Row],[Category and Sub-Category]],FIND("/",Table1[[#This Row],[Category and Sub-Category]])-1)</f>
        <v>theater</v>
      </c>
      <c r="R3489" t="str">
        <f>RIGHT(Table1[[#This Row],[Category and Sub-Category]],LEN(Table1[[#This Row],[Category and Sub-Category]])-FIND("/",Table1[[#This Row],[Category and Sub-Category]]))</f>
        <v>plays</v>
      </c>
      <c r="S3489" s="9">
        <f>(((Table1[[#This Row],[launched_at]]/60)/60)/24)+DATE(1970,1,1)+(-5/24)</f>
        <v>42149.732083333329</v>
      </c>
      <c r="T3489" s="9">
        <f>(((Table1[[#This Row],[deadline]]/60)/60)/24)+DATE(1970,1,1)+(-5/24)</f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1">
        <f>Table1[[#This Row],[pledged]]/Table1[[#This Row],[goal]]</f>
        <v>1.212</v>
      </c>
      <c r="P3490">
        <f>ROUND(Table1[[#This Row],[pledged]]/Table1[[#This Row],[backers_count]],0)</f>
        <v>125</v>
      </c>
      <c r="Q3490" t="str">
        <f>LEFT(Table1[[#This Row],[Category and Sub-Category]],FIND("/",Table1[[#This Row],[Category and Sub-Category]])-1)</f>
        <v>theater</v>
      </c>
      <c r="R3490" t="str">
        <f>RIGHT(Table1[[#This Row],[Category and Sub-Category]],LEN(Table1[[#This Row],[Category and Sub-Category]])-FIND("/",Table1[[#This Row],[Category and Sub-Category]]))</f>
        <v>plays</v>
      </c>
      <c r="S3490" s="9">
        <f>(((Table1[[#This Row],[launched_at]]/60)/60)/24)+DATE(1970,1,1)+(-5/24)</f>
        <v>42087.55972222222</v>
      </c>
      <c r="T3490" s="9">
        <f>(((Table1[[#This Row],[deadline]]/60)/60)/24)+DATE(1970,1,1)+(-5/24)</f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1">
        <f>Table1[[#This Row],[pledged]]/Table1[[#This Row],[goal]]</f>
        <v>1.127</v>
      </c>
      <c r="P3491">
        <f>ROUND(Table1[[#This Row],[pledged]]/Table1[[#This Row],[backers_count]],0)</f>
        <v>78</v>
      </c>
      <c r="Q3491" t="str">
        <f>LEFT(Table1[[#This Row],[Category and Sub-Category]],FIND("/",Table1[[#This Row],[Category and Sub-Category]])-1)</f>
        <v>theater</v>
      </c>
      <c r="R3491" t="str">
        <f>RIGHT(Table1[[#This Row],[Category and Sub-Category]],LEN(Table1[[#This Row],[Category and Sub-Category]])-FIND("/",Table1[[#This Row],[Category and Sub-Category]]))</f>
        <v>plays</v>
      </c>
      <c r="S3491" s="9">
        <f>(((Table1[[#This Row],[launched_at]]/60)/60)/24)+DATE(1970,1,1)+(-5/24)</f>
        <v>41753.427442129629</v>
      </c>
      <c r="T3491" s="9">
        <f>(((Table1[[#This Row],[deadline]]/60)/60)/24)+DATE(1970,1,1)+(-5/24)</f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1">
        <f>Table1[[#This Row],[pledged]]/Table1[[#This Row],[goal]]</f>
        <v>1.2749999999999999</v>
      </c>
      <c r="P3492">
        <f>ROUND(Table1[[#This Row],[pledged]]/Table1[[#This Row],[backers_count]],0)</f>
        <v>47</v>
      </c>
      <c r="Q3492" t="str">
        <f>LEFT(Table1[[#This Row],[Category and Sub-Category]],FIND("/",Table1[[#This Row],[Category and Sub-Category]])-1)</f>
        <v>theater</v>
      </c>
      <c r="R3492" t="str">
        <f>RIGHT(Table1[[#This Row],[Category and Sub-Category]],LEN(Table1[[#This Row],[Category and Sub-Category]])-FIND("/",Table1[[#This Row],[Category and Sub-Category]]))</f>
        <v>plays</v>
      </c>
      <c r="S3492" s="9">
        <f>(((Table1[[#This Row],[launched_at]]/60)/60)/24)+DATE(1970,1,1)+(-5/24)</f>
        <v>42443.594027777777</v>
      </c>
      <c r="T3492" s="9">
        <f>(((Table1[[#This Row],[deadline]]/60)/60)/24)+DATE(1970,1,1)+(-5/24)</f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1">
        <f>Table1[[#This Row],[pledged]]/Table1[[#This Row],[goal]]</f>
        <v>1.5820000000000001</v>
      </c>
      <c r="P3493">
        <f>ROUND(Table1[[#This Row],[pledged]]/Table1[[#This Row],[backers_count]],0)</f>
        <v>79</v>
      </c>
      <c r="Q3493" t="str">
        <f>LEFT(Table1[[#This Row],[Category and Sub-Category]],FIND("/",Table1[[#This Row],[Category and Sub-Category]])-1)</f>
        <v>theater</v>
      </c>
      <c r="R3493" t="str">
        <f>RIGHT(Table1[[#This Row],[Category and Sub-Category]],LEN(Table1[[#This Row],[Category and Sub-Category]])-FIND("/",Table1[[#This Row],[Category and Sub-Category]]))</f>
        <v>plays</v>
      </c>
      <c r="S3493" s="9">
        <f>(((Table1[[#This Row],[launched_at]]/60)/60)/24)+DATE(1970,1,1)+(-5/24)</f>
        <v>42121.041481481479</v>
      </c>
      <c r="T3493" s="9">
        <f>(((Table1[[#This Row],[deadline]]/60)/60)/24)+DATE(1970,1,1)+(-5/24)</f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1">
        <f>Table1[[#This Row],[pledged]]/Table1[[#This Row],[goal]]</f>
        <v>1.0526894736842105</v>
      </c>
      <c r="P3494">
        <f>ROUND(Table1[[#This Row],[pledged]]/Table1[[#This Row],[backers_count]],0)</f>
        <v>114</v>
      </c>
      <c r="Q3494" t="str">
        <f>LEFT(Table1[[#This Row],[Category and Sub-Category]],FIND("/",Table1[[#This Row],[Category and Sub-Category]])-1)</f>
        <v>theater</v>
      </c>
      <c r="R3494" t="str">
        <f>RIGHT(Table1[[#This Row],[Category and Sub-Category]],LEN(Table1[[#This Row],[Category and Sub-Category]])-FIND("/",Table1[[#This Row],[Category and Sub-Category]]))</f>
        <v>plays</v>
      </c>
      <c r="S3494" s="9">
        <f>(((Table1[[#This Row],[launched_at]]/60)/60)/24)+DATE(1970,1,1)+(-5/24)</f>
        <v>42267.800891203697</v>
      </c>
      <c r="T3494" s="9">
        <f>(((Table1[[#This Row],[deadline]]/60)/60)/24)+DATE(1970,1,1)+(-5/24)</f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1">
        <f>Table1[[#This Row],[pledged]]/Table1[[#This Row],[goal]]</f>
        <v>1</v>
      </c>
      <c r="P3495">
        <f>ROUND(Table1[[#This Row],[pledged]]/Table1[[#This Row],[backers_count]],0)</f>
        <v>52</v>
      </c>
      <c r="Q3495" t="str">
        <f>LEFT(Table1[[#This Row],[Category and Sub-Category]],FIND("/",Table1[[#This Row],[Category and Sub-Category]])-1)</f>
        <v>theater</v>
      </c>
      <c r="R3495" t="str">
        <f>RIGHT(Table1[[#This Row],[Category and Sub-Category]],LEN(Table1[[#This Row],[Category and Sub-Category]])-FIND("/",Table1[[#This Row],[Category and Sub-Category]]))</f>
        <v>plays</v>
      </c>
      <c r="S3495" s="9">
        <f>(((Table1[[#This Row],[launched_at]]/60)/60)/24)+DATE(1970,1,1)+(-5/24)</f>
        <v>41848.657824074071</v>
      </c>
      <c r="T3495" s="9">
        <f>(((Table1[[#This Row],[deadline]]/60)/60)/24)+DATE(1970,1,1)+(-5/24)</f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1">
        <f>Table1[[#This Row],[pledged]]/Table1[[#This Row],[goal]]</f>
        <v>1</v>
      </c>
      <c r="P3496">
        <f>ROUND(Table1[[#This Row],[pledged]]/Table1[[#This Row],[backers_count]],0)</f>
        <v>31</v>
      </c>
      <c r="Q3496" t="str">
        <f>LEFT(Table1[[#This Row],[Category and Sub-Category]],FIND("/",Table1[[#This Row],[Category and Sub-Category]])-1)</f>
        <v>theater</v>
      </c>
      <c r="R3496" t="str">
        <f>RIGHT(Table1[[#This Row],[Category and Sub-Category]],LEN(Table1[[#This Row],[Category and Sub-Category]])-FIND("/",Table1[[#This Row],[Category and Sub-Category]]))</f>
        <v>plays</v>
      </c>
      <c r="S3496" s="9">
        <f>(((Table1[[#This Row],[launched_at]]/60)/60)/24)+DATE(1970,1,1)+(-5/24)</f>
        <v>42689.006655092591</v>
      </c>
      <c r="T3496" s="9">
        <f>(((Table1[[#This Row],[deadline]]/60)/60)/24)+DATE(1970,1,1)+(-5/24)</f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1">
        <f>Table1[[#This Row],[pledged]]/Table1[[#This Row],[goal]]</f>
        <v>1.0686</v>
      </c>
      <c r="P3497">
        <f>ROUND(Table1[[#This Row],[pledged]]/Table1[[#This Row],[backers_count]],0)</f>
        <v>74</v>
      </c>
      <c r="Q3497" t="str">
        <f>LEFT(Table1[[#This Row],[Category and Sub-Category]],FIND("/",Table1[[#This Row],[Category and Sub-Category]])-1)</f>
        <v>theater</v>
      </c>
      <c r="R3497" t="str">
        <f>RIGHT(Table1[[#This Row],[Category and Sub-Category]],LEN(Table1[[#This Row],[Category and Sub-Category]])-FIND("/",Table1[[#This Row],[Category and Sub-Category]]))</f>
        <v>plays</v>
      </c>
      <c r="S3497" s="9">
        <f>(((Table1[[#This Row],[launched_at]]/60)/60)/24)+DATE(1970,1,1)+(-5/24)</f>
        <v>41915.554502314815</v>
      </c>
      <c r="T3497" s="9">
        <f>(((Table1[[#This Row],[deadline]]/60)/60)/24)+DATE(1970,1,1)+(-5/24)</f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1">
        <f>Table1[[#This Row],[pledged]]/Table1[[#This Row],[goal]]</f>
        <v>1.244</v>
      </c>
      <c r="P3498">
        <f>ROUND(Table1[[#This Row],[pledged]]/Table1[[#This Row],[backers_count]],0)</f>
        <v>48</v>
      </c>
      <c r="Q3498" t="str">
        <f>LEFT(Table1[[#This Row],[Category and Sub-Category]],FIND("/",Table1[[#This Row],[Category and Sub-Category]])-1)</f>
        <v>theater</v>
      </c>
      <c r="R3498" t="str">
        <f>RIGHT(Table1[[#This Row],[Category and Sub-Category]],LEN(Table1[[#This Row],[Category and Sub-Category]])-FIND("/",Table1[[#This Row],[Category and Sub-Category]]))</f>
        <v>plays</v>
      </c>
      <c r="S3498" s="9">
        <f>(((Table1[[#This Row],[launched_at]]/60)/60)/24)+DATE(1970,1,1)+(-5/24)</f>
        <v>42584.638495370367</v>
      </c>
      <c r="T3498" s="9">
        <f>(((Table1[[#This Row],[deadline]]/60)/60)/24)+DATE(1970,1,1)+(-5/24)</f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1">
        <f>Table1[[#This Row],[pledged]]/Table1[[#This Row],[goal]]</f>
        <v>1.0870406189555126</v>
      </c>
      <c r="P3499">
        <f>ROUND(Table1[[#This Row],[pledged]]/Table1[[#This Row],[backers_count]],0)</f>
        <v>34</v>
      </c>
      <c r="Q3499" t="str">
        <f>LEFT(Table1[[#This Row],[Category and Sub-Category]],FIND("/",Table1[[#This Row],[Category and Sub-Category]])-1)</f>
        <v>theater</v>
      </c>
      <c r="R3499" t="str">
        <f>RIGHT(Table1[[#This Row],[Category and Sub-Category]],LEN(Table1[[#This Row],[Category and Sub-Category]])-FIND("/",Table1[[#This Row],[Category and Sub-Category]]))</f>
        <v>plays</v>
      </c>
      <c r="S3499" s="9">
        <f>(((Table1[[#This Row],[launched_at]]/60)/60)/24)+DATE(1970,1,1)+(-5/24)</f>
        <v>42511.533611111103</v>
      </c>
      <c r="T3499" s="9">
        <f>(((Table1[[#This Row],[deadline]]/60)/60)/24)+DATE(1970,1,1)+(-5/24)</f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1">
        <f>Table1[[#This Row],[pledged]]/Table1[[#This Row],[goal]]</f>
        <v>1.0242424242424242</v>
      </c>
      <c r="P3500">
        <f>ROUND(Table1[[#This Row],[pledged]]/Table1[[#This Row],[backers_count]],0)</f>
        <v>40</v>
      </c>
      <c r="Q3500" t="str">
        <f>LEFT(Table1[[#This Row],[Category and Sub-Category]],FIND("/",Table1[[#This Row],[Category and Sub-Category]])-1)</f>
        <v>theater</v>
      </c>
      <c r="R3500" t="str">
        <f>RIGHT(Table1[[#This Row],[Category and Sub-Category]],LEN(Table1[[#This Row],[Category and Sub-Category]])-FIND("/",Table1[[#This Row],[Category and Sub-Category]]))</f>
        <v>plays</v>
      </c>
      <c r="S3500" s="9">
        <f>(((Table1[[#This Row],[launched_at]]/60)/60)/24)+DATE(1970,1,1)+(-5/24)</f>
        <v>42458.950277777774</v>
      </c>
      <c r="T3500" s="9">
        <f>(((Table1[[#This Row],[deadline]]/60)/60)/24)+DATE(1970,1,1)+(-5/24)</f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1">
        <f>Table1[[#This Row],[pledged]]/Table1[[#This Row],[goal]]</f>
        <v>1.0549999999999999</v>
      </c>
      <c r="P3501">
        <f>ROUND(Table1[[#This Row],[pledged]]/Table1[[#This Row],[backers_count]],0)</f>
        <v>60</v>
      </c>
      <c r="Q3501" t="str">
        <f>LEFT(Table1[[#This Row],[Category and Sub-Category]],FIND("/",Table1[[#This Row],[Category and Sub-Category]])-1)</f>
        <v>theater</v>
      </c>
      <c r="R3501" t="str">
        <f>RIGHT(Table1[[#This Row],[Category and Sub-Category]],LEN(Table1[[#This Row],[Category and Sub-Category]])-FIND("/",Table1[[#This Row],[Category and Sub-Category]]))</f>
        <v>plays</v>
      </c>
      <c r="S3501" s="9">
        <f>(((Table1[[#This Row],[launched_at]]/60)/60)/24)+DATE(1970,1,1)+(-5/24)</f>
        <v>42131.827835648146</v>
      </c>
      <c r="T3501" s="9">
        <f>(((Table1[[#This Row],[deadline]]/60)/60)/24)+DATE(1970,1,1)+(-5/24)</f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1">
        <f>Table1[[#This Row],[pledged]]/Table1[[#This Row],[goal]]</f>
        <v>1.0629999999999999</v>
      </c>
      <c r="P3502">
        <f>ROUND(Table1[[#This Row],[pledged]]/Table1[[#This Row],[backers_count]],0)</f>
        <v>25</v>
      </c>
      <c r="Q3502" t="str">
        <f>LEFT(Table1[[#This Row],[Category and Sub-Category]],FIND("/",Table1[[#This Row],[Category and Sub-Category]])-1)</f>
        <v>theater</v>
      </c>
      <c r="R3502" t="str">
        <f>RIGHT(Table1[[#This Row],[Category and Sub-Category]],LEN(Table1[[#This Row],[Category and Sub-Category]])-FIND("/",Table1[[#This Row],[Category and Sub-Category]]))</f>
        <v>plays</v>
      </c>
      <c r="S3502" s="9">
        <f>(((Table1[[#This Row],[launched_at]]/60)/60)/24)+DATE(1970,1,1)+(-5/24)</f>
        <v>42419.711087962954</v>
      </c>
      <c r="T3502" s="9">
        <f>(((Table1[[#This Row],[deadline]]/60)/60)/24)+DATE(1970,1,1)+(-5/24)</f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1">
        <f>Table1[[#This Row],[pledged]]/Table1[[#This Row],[goal]]</f>
        <v>1.0066666666666666</v>
      </c>
      <c r="P3503">
        <f>ROUND(Table1[[#This Row],[pledged]]/Table1[[#This Row],[backers_count]],0)</f>
        <v>36</v>
      </c>
      <c r="Q3503" t="str">
        <f>LEFT(Table1[[#This Row],[Category and Sub-Category]],FIND("/",Table1[[#This Row],[Category and Sub-Category]])-1)</f>
        <v>theater</v>
      </c>
      <c r="R3503" t="str">
        <f>RIGHT(Table1[[#This Row],[Category and Sub-Category]],LEN(Table1[[#This Row],[Category and Sub-Category]])-FIND("/",Table1[[#This Row],[Category and Sub-Category]]))</f>
        <v>plays</v>
      </c>
      <c r="S3503" s="9">
        <f>(((Table1[[#This Row],[launched_at]]/60)/60)/24)+DATE(1970,1,1)+(-5/24)</f>
        <v>42233.555497685178</v>
      </c>
      <c r="T3503" s="9">
        <f>(((Table1[[#This Row],[deadline]]/60)/60)/24)+DATE(1970,1,1)+(-5/24)</f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1">
        <f>Table1[[#This Row],[pledged]]/Table1[[#This Row],[goal]]</f>
        <v>1.054</v>
      </c>
      <c r="P3504">
        <f>ROUND(Table1[[#This Row],[pledged]]/Table1[[#This Row],[backers_count]],0)</f>
        <v>136</v>
      </c>
      <c r="Q3504" t="str">
        <f>LEFT(Table1[[#This Row],[Category and Sub-Category]],FIND("/",Table1[[#This Row],[Category and Sub-Category]])-1)</f>
        <v>theater</v>
      </c>
      <c r="R3504" t="str">
        <f>RIGHT(Table1[[#This Row],[Category and Sub-Category]],LEN(Table1[[#This Row],[Category and Sub-Category]])-FIND("/",Table1[[#This Row],[Category and Sub-Category]]))</f>
        <v>plays</v>
      </c>
      <c r="S3504" s="9">
        <f>(((Table1[[#This Row],[launched_at]]/60)/60)/24)+DATE(1970,1,1)+(-5/24)</f>
        <v>42430.631064814814</v>
      </c>
      <c r="T3504" s="9">
        <f>(((Table1[[#This Row],[deadline]]/60)/60)/24)+DATE(1970,1,1)+(-5/24)</f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1">
        <f>Table1[[#This Row],[pledged]]/Table1[[#This Row],[goal]]</f>
        <v>1.0755999999999999</v>
      </c>
      <c r="P3505">
        <f>ROUND(Table1[[#This Row],[pledged]]/Table1[[#This Row],[backers_count]],0)</f>
        <v>71</v>
      </c>
      <c r="Q3505" t="str">
        <f>LEFT(Table1[[#This Row],[Category and Sub-Category]],FIND("/",Table1[[#This Row],[Category and Sub-Category]])-1)</f>
        <v>theater</v>
      </c>
      <c r="R3505" t="str">
        <f>RIGHT(Table1[[#This Row],[Category and Sub-Category]],LEN(Table1[[#This Row],[Category and Sub-Category]])-FIND("/",Table1[[#This Row],[Category and Sub-Category]]))</f>
        <v>plays</v>
      </c>
      <c r="S3505" s="9">
        <f>(((Table1[[#This Row],[launched_at]]/60)/60)/24)+DATE(1970,1,1)+(-5/24)</f>
        <v>42545.27</v>
      </c>
      <c r="T3505" s="9">
        <f>(((Table1[[#This Row],[deadline]]/60)/60)/24)+DATE(1970,1,1)+(-5/24)</f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1">
        <f>Table1[[#This Row],[pledged]]/Table1[[#This Row],[goal]]</f>
        <v>1</v>
      </c>
      <c r="P3506">
        <f>ROUND(Table1[[#This Row],[pledged]]/Table1[[#This Row],[backers_count]],0)</f>
        <v>125</v>
      </c>
      <c r="Q3506" t="str">
        <f>LEFT(Table1[[#This Row],[Category and Sub-Category]],FIND("/",Table1[[#This Row],[Category and Sub-Category]])-1)</f>
        <v>theater</v>
      </c>
      <c r="R3506" t="str">
        <f>RIGHT(Table1[[#This Row],[Category and Sub-Category]],LEN(Table1[[#This Row],[Category and Sub-Category]])-FIND("/",Table1[[#This Row],[Category and Sub-Category]]))</f>
        <v>plays</v>
      </c>
      <c r="S3506" s="9">
        <f>(((Table1[[#This Row],[launched_at]]/60)/60)/24)+DATE(1970,1,1)+(-5/24)</f>
        <v>42297.540405092594</v>
      </c>
      <c r="T3506" s="9">
        <f>(((Table1[[#This Row],[deadline]]/60)/60)/24)+DATE(1970,1,1)+(-5/24)</f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1">
        <f>Table1[[#This Row],[pledged]]/Table1[[#This Row],[goal]]</f>
        <v>1.0376000000000001</v>
      </c>
      <c r="P3507">
        <f>ROUND(Table1[[#This Row],[pledged]]/Table1[[#This Row],[backers_count]],0)</f>
        <v>67</v>
      </c>
      <c r="Q3507" t="str">
        <f>LEFT(Table1[[#This Row],[Category and Sub-Category]],FIND("/",Table1[[#This Row],[Category and Sub-Category]])-1)</f>
        <v>theater</v>
      </c>
      <c r="R3507" t="str">
        <f>RIGHT(Table1[[#This Row],[Category and Sub-Category]],LEN(Table1[[#This Row],[Category and Sub-Category]])-FIND("/",Table1[[#This Row],[Category and Sub-Category]]))</f>
        <v>plays</v>
      </c>
      <c r="S3507" s="9">
        <f>(((Table1[[#This Row],[launched_at]]/60)/60)/24)+DATE(1970,1,1)+(-5/24)</f>
        <v>41760.727372685185</v>
      </c>
      <c r="T3507" s="9">
        <f>(((Table1[[#This Row],[deadline]]/60)/60)/24)+DATE(1970,1,1)+(-5/24)</f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>Table1[[#This Row],[pledged]]/Table1[[#This Row],[goal]]</f>
        <v>1.0149999999999999</v>
      </c>
      <c r="P3508">
        <f>ROUND(Table1[[#This Row],[pledged]]/Table1[[#This Row],[backers_count]],0)</f>
        <v>105</v>
      </c>
      <c r="Q3508" t="str">
        <f>LEFT(Table1[[#This Row],[Category and Sub-Category]],FIND("/",Table1[[#This Row],[Category and Sub-Category]])-1)</f>
        <v>theater</v>
      </c>
      <c r="R3508" t="str">
        <f>RIGHT(Table1[[#This Row],[Category and Sub-Category]],LEN(Table1[[#This Row],[Category and Sub-Category]])-FIND("/",Table1[[#This Row],[Category and Sub-Category]]))</f>
        <v>plays</v>
      </c>
      <c r="S3508" s="9">
        <f>(((Table1[[#This Row],[launched_at]]/60)/60)/24)+DATE(1970,1,1)+(-5/24)</f>
        <v>41829.525925925926</v>
      </c>
      <c r="T3508" s="9">
        <f>(((Table1[[#This Row],[deadline]]/60)/60)/24)+DATE(1970,1,1)+(-5/24)</f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1">
        <f>Table1[[#This Row],[pledged]]/Table1[[#This Row],[goal]]</f>
        <v>1.044</v>
      </c>
      <c r="P3509">
        <f>ROUND(Table1[[#This Row],[pledged]]/Table1[[#This Row],[backers_count]],0)</f>
        <v>145</v>
      </c>
      <c r="Q3509" t="str">
        <f>LEFT(Table1[[#This Row],[Category and Sub-Category]],FIND("/",Table1[[#This Row],[Category and Sub-Category]])-1)</f>
        <v>theater</v>
      </c>
      <c r="R3509" t="str">
        <f>RIGHT(Table1[[#This Row],[Category and Sub-Category]],LEN(Table1[[#This Row],[Category and Sub-Category]])-FIND("/",Table1[[#This Row],[Category and Sub-Category]]))</f>
        <v>plays</v>
      </c>
      <c r="S3509" s="9">
        <f>(((Table1[[#This Row],[launched_at]]/60)/60)/24)+DATE(1970,1,1)+(-5/24)</f>
        <v>42491.714548611104</v>
      </c>
      <c r="T3509" s="9">
        <f>(((Table1[[#This Row],[deadline]]/60)/60)/24)+DATE(1970,1,1)+(-5/24)</f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1">
        <f>Table1[[#This Row],[pledged]]/Table1[[#This Row],[goal]]</f>
        <v>1.8</v>
      </c>
      <c r="P3510">
        <f>ROUND(Table1[[#This Row],[pledged]]/Table1[[#This Row],[backers_count]],0)</f>
        <v>12</v>
      </c>
      <c r="Q3510" t="str">
        <f>LEFT(Table1[[#This Row],[Category and Sub-Category]],FIND("/",Table1[[#This Row],[Category and Sub-Category]])-1)</f>
        <v>theater</v>
      </c>
      <c r="R3510" t="str">
        <f>RIGHT(Table1[[#This Row],[Category and Sub-Category]],LEN(Table1[[#This Row],[Category and Sub-Category]])-FIND("/",Table1[[#This Row],[Category and Sub-Category]]))</f>
        <v>plays</v>
      </c>
      <c r="S3510" s="9">
        <f>(((Table1[[#This Row],[launched_at]]/60)/60)/24)+DATE(1970,1,1)+(-5/24)</f>
        <v>42477.521446759252</v>
      </c>
      <c r="T3510" s="9">
        <f>(((Table1[[#This Row],[deadline]]/60)/60)/24)+DATE(1970,1,1)+(-5/24)</f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1">
        <f>Table1[[#This Row],[pledged]]/Table1[[#This Row],[goal]]</f>
        <v>1.0633333333333332</v>
      </c>
      <c r="P3511">
        <f>ROUND(Table1[[#This Row],[pledged]]/Table1[[#This Row],[backers_count]],0)</f>
        <v>97</v>
      </c>
      <c r="Q3511" t="str">
        <f>LEFT(Table1[[#This Row],[Category and Sub-Category]],FIND("/",Table1[[#This Row],[Category and Sub-Category]])-1)</f>
        <v>theater</v>
      </c>
      <c r="R3511" t="str">
        <f>RIGHT(Table1[[#This Row],[Category and Sub-Category]],LEN(Table1[[#This Row],[Category and Sub-Category]])-FIND("/",Table1[[#This Row],[Category and Sub-Category]]))</f>
        <v>plays</v>
      </c>
      <c r="S3511" s="9">
        <f>(((Table1[[#This Row],[launched_at]]/60)/60)/24)+DATE(1970,1,1)+(-5/24)</f>
        <v>41950.651226851849</v>
      </c>
      <c r="T3511" s="9">
        <f>(((Table1[[#This Row],[deadline]]/60)/60)/24)+DATE(1970,1,1)+(-5/24)</f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1">
        <f>Table1[[#This Row],[pledged]]/Table1[[#This Row],[goal]]</f>
        <v>1.0055555555555555</v>
      </c>
      <c r="P3512">
        <f>ROUND(Table1[[#This Row],[pledged]]/Table1[[#This Row],[backers_count]],0)</f>
        <v>60</v>
      </c>
      <c r="Q3512" t="str">
        <f>LEFT(Table1[[#This Row],[Category and Sub-Category]],FIND("/",Table1[[#This Row],[Category and Sub-Category]])-1)</f>
        <v>theater</v>
      </c>
      <c r="R3512" t="str">
        <f>RIGHT(Table1[[#This Row],[Category and Sub-Category]],LEN(Table1[[#This Row],[Category and Sub-Category]])-FIND("/",Table1[[#This Row],[Category and Sub-Category]]))</f>
        <v>plays</v>
      </c>
      <c r="S3512" s="9">
        <f>(((Table1[[#This Row],[launched_at]]/60)/60)/24)+DATE(1970,1,1)+(-5/24)</f>
        <v>41802.412569444445</v>
      </c>
      <c r="T3512" s="9">
        <f>(((Table1[[#This Row],[deadline]]/60)/60)/24)+DATE(1970,1,1)+(-5/24)</f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>Table1[[#This Row],[pledged]]/Table1[[#This Row],[goal]]</f>
        <v>1.012</v>
      </c>
      <c r="P3513">
        <f>ROUND(Table1[[#This Row],[pledged]]/Table1[[#This Row],[backers_count]],0)</f>
        <v>80</v>
      </c>
      <c r="Q3513" t="str">
        <f>LEFT(Table1[[#This Row],[Category and Sub-Category]],FIND("/",Table1[[#This Row],[Category and Sub-Category]])-1)</f>
        <v>theater</v>
      </c>
      <c r="R3513" t="str">
        <f>RIGHT(Table1[[#This Row],[Category and Sub-Category]],LEN(Table1[[#This Row],[Category and Sub-Category]])-FIND("/",Table1[[#This Row],[Category and Sub-Category]]))</f>
        <v>plays</v>
      </c>
      <c r="S3513" s="9">
        <f>(((Table1[[#This Row],[launched_at]]/60)/60)/24)+DATE(1970,1,1)+(-5/24)</f>
        <v>41927.665451388886</v>
      </c>
      <c r="T3513" s="9">
        <f>(((Table1[[#This Row],[deadline]]/60)/60)/24)+DATE(1970,1,1)+(-5/24)</f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1">
        <f>Table1[[#This Row],[pledged]]/Table1[[#This Row],[goal]]</f>
        <v>1</v>
      </c>
      <c r="P3514">
        <f>ROUND(Table1[[#This Row],[pledged]]/Table1[[#This Row],[backers_count]],0)</f>
        <v>59</v>
      </c>
      <c r="Q3514" t="str">
        <f>LEFT(Table1[[#This Row],[Category and Sub-Category]],FIND("/",Table1[[#This Row],[Category and Sub-Category]])-1)</f>
        <v>theater</v>
      </c>
      <c r="R3514" t="str">
        <f>RIGHT(Table1[[#This Row],[Category and Sub-Category]],LEN(Table1[[#This Row],[Category and Sub-Category]])-FIND("/",Table1[[#This Row],[Category and Sub-Category]]))</f>
        <v>plays</v>
      </c>
      <c r="S3514" s="9">
        <f>(((Table1[[#This Row],[launched_at]]/60)/60)/24)+DATE(1970,1,1)+(-5/24)</f>
        <v>42057.328611111108</v>
      </c>
      <c r="T3514" s="9">
        <f>(((Table1[[#This Row],[deadline]]/60)/60)/24)+DATE(1970,1,1)+(-5/24)</f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1">
        <f>Table1[[#This Row],[pledged]]/Table1[[#This Row],[goal]]</f>
        <v>1.1839285714285714</v>
      </c>
      <c r="P3515">
        <f>ROUND(Table1[[#This Row],[pledged]]/Table1[[#This Row],[backers_count]],0)</f>
        <v>75</v>
      </c>
      <c r="Q3515" t="str">
        <f>LEFT(Table1[[#This Row],[Category and Sub-Category]],FIND("/",Table1[[#This Row],[Category and Sub-Category]])-1)</f>
        <v>theater</v>
      </c>
      <c r="R3515" t="str">
        <f>RIGHT(Table1[[#This Row],[Category and Sub-Category]],LEN(Table1[[#This Row],[Category and Sub-Category]])-FIND("/",Table1[[#This Row],[Category and Sub-Category]]))</f>
        <v>plays</v>
      </c>
      <c r="S3515" s="9">
        <f>(((Table1[[#This Row],[launched_at]]/60)/60)/24)+DATE(1970,1,1)+(-5/24)</f>
        <v>41780.887870370367</v>
      </c>
      <c r="T3515" s="9">
        <f>(((Table1[[#This Row],[deadline]]/60)/60)/24)+DATE(1970,1,1)+(-5/24)</f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1">
        <f>Table1[[#This Row],[pledged]]/Table1[[#This Row],[goal]]</f>
        <v>1.1000000000000001</v>
      </c>
      <c r="P3516">
        <f>ROUND(Table1[[#This Row],[pledged]]/Table1[[#This Row],[backers_count]],0)</f>
        <v>55</v>
      </c>
      <c r="Q3516" t="str">
        <f>LEFT(Table1[[#This Row],[Category and Sub-Category]],FIND("/",Table1[[#This Row],[Category and Sub-Category]])-1)</f>
        <v>theater</v>
      </c>
      <c r="R3516" t="str">
        <f>RIGHT(Table1[[#This Row],[Category and Sub-Category]],LEN(Table1[[#This Row],[Category and Sub-Category]])-FIND("/",Table1[[#This Row],[Category and Sub-Category]]))</f>
        <v>plays</v>
      </c>
      <c r="S3516" s="9">
        <f>(((Table1[[#This Row],[launched_at]]/60)/60)/24)+DATE(1970,1,1)+(-5/24)</f>
        <v>42020.638333333329</v>
      </c>
      <c r="T3516" s="9">
        <f>(((Table1[[#This Row],[deadline]]/60)/60)/24)+DATE(1970,1,1)+(-5/24)</f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1">
        <f>Table1[[#This Row],[pledged]]/Table1[[#This Row],[goal]]</f>
        <v>1.0266666666666666</v>
      </c>
      <c r="P3517">
        <f>ROUND(Table1[[#This Row],[pledged]]/Table1[[#This Row],[backers_count]],0)</f>
        <v>67</v>
      </c>
      <c r="Q3517" t="str">
        <f>LEFT(Table1[[#This Row],[Category and Sub-Category]],FIND("/",Table1[[#This Row],[Category and Sub-Category]])-1)</f>
        <v>theater</v>
      </c>
      <c r="R3517" t="str">
        <f>RIGHT(Table1[[#This Row],[Category and Sub-Category]],LEN(Table1[[#This Row],[Category and Sub-Category]])-FIND("/",Table1[[#This Row],[Category and Sub-Category]]))</f>
        <v>plays</v>
      </c>
      <c r="S3517" s="9">
        <f>(((Table1[[#This Row],[launched_at]]/60)/60)/24)+DATE(1970,1,1)+(-5/24)</f>
        <v>42125.564479166664</v>
      </c>
      <c r="T3517" s="9">
        <f>(((Table1[[#This Row],[deadline]]/60)/60)/24)+DATE(1970,1,1)+(-5/24)</f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1">
        <f>Table1[[#This Row],[pledged]]/Table1[[#This Row],[goal]]</f>
        <v>1</v>
      </c>
      <c r="P3518">
        <f>ROUND(Table1[[#This Row],[pledged]]/Table1[[#This Row],[backers_count]],0)</f>
        <v>227</v>
      </c>
      <c r="Q3518" t="str">
        <f>LEFT(Table1[[#This Row],[Category and Sub-Category]],FIND("/",Table1[[#This Row],[Category and Sub-Category]])-1)</f>
        <v>theater</v>
      </c>
      <c r="R3518" t="str">
        <f>RIGHT(Table1[[#This Row],[Category and Sub-Category]],LEN(Table1[[#This Row],[Category and Sub-Category]])-FIND("/",Table1[[#This Row],[Category and Sub-Category]]))</f>
        <v>plays</v>
      </c>
      <c r="S3518" s="9">
        <f>(((Table1[[#This Row],[launched_at]]/60)/60)/24)+DATE(1970,1,1)+(-5/24)</f>
        <v>41855.801736111105</v>
      </c>
      <c r="T3518" s="9">
        <f>(((Table1[[#This Row],[deadline]]/60)/60)/24)+DATE(1970,1,1)+(-5/24)</f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1">
        <f>Table1[[#This Row],[pledged]]/Table1[[#This Row],[goal]]</f>
        <v>1</v>
      </c>
      <c r="P3519">
        <f>ROUND(Table1[[#This Row],[pledged]]/Table1[[#This Row],[backers_count]],0)</f>
        <v>308</v>
      </c>
      <c r="Q3519" t="str">
        <f>LEFT(Table1[[#This Row],[Category and Sub-Category]],FIND("/",Table1[[#This Row],[Category and Sub-Category]])-1)</f>
        <v>theater</v>
      </c>
      <c r="R3519" t="str">
        <f>RIGHT(Table1[[#This Row],[Category and Sub-Category]],LEN(Table1[[#This Row],[Category and Sub-Category]])-FIND("/",Table1[[#This Row],[Category and Sub-Category]]))</f>
        <v>plays</v>
      </c>
      <c r="S3519" s="9">
        <f>(((Table1[[#This Row],[launched_at]]/60)/60)/24)+DATE(1970,1,1)+(-5/24)</f>
        <v>41794.609189814815</v>
      </c>
      <c r="T3519" s="9">
        <f>(((Table1[[#This Row],[deadline]]/60)/60)/24)+DATE(1970,1,1)+(-5/24)</f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1">
        <f>Table1[[#This Row],[pledged]]/Table1[[#This Row],[goal]]</f>
        <v>1.10046</v>
      </c>
      <c r="P3520">
        <f>ROUND(Table1[[#This Row],[pledged]]/Table1[[#This Row],[backers_count]],0)</f>
        <v>50</v>
      </c>
      <c r="Q3520" t="str">
        <f>LEFT(Table1[[#This Row],[Category and Sub-Category]],FIND("/",Table1[[#This Row],[Category and Sub-Category]])-1)</f>
        <v>theater</v>
      </c>
      <c r="R3520" t="str">
        <f>RIGHT(Table1[[#This Row],[Category and Sub-Category]],LEN(Table1[[#This Row],[Category and Sub-Category]])-FIND("/",Table1[[#This Row],[Category and Sub-Category]]))</f>
        <v>plays</v>
      </c>
      <c r="S3520" s="9">
        <f>(((Table1[[#This Row],[launched_at]]/60)/60)/24)+DATE(1970,1,1)+(-5/24)</f>
        <v>41893.575219907405</v>
      </c>
      <c r="T3520" s="9">
        <f>(((Table1[[#This Row],[deadline]]/60)/60)/24)+DATE(1970,1,1)+(-5/24)</f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>Table1[[#This Row],[pledged]]/Table1[[#This Row],[goal]]</f>
        <v>1.0135000000000001</v>
      </c>
      <c r="P3521">
        <f>ROUND(Table1[[#This Row],[pledged]]/Table1[[#This Row],[backers_count]],0)</f>
        <v>72</v>
      </c>
      <c r="Q3521" t="str">
        <f>LEFT(Table1[[#This Row],[Category and Sub-Category]],FIND("/",Table1[[#This Row],[Category and Sub-Category]])-1)</f>
        <v>theater</v>
      </c>
      <c r="R3521" t="str">
        <f>RIGHT(Table1[[#This Row],[Category and Sub-Category]],LEN(Table1[[#This Row],[Category and Sub-Category]])-FIND("/",Table1[[#This Row],[Category and Sub-Category]]))</f>
        <v>plays</v>
      </c>
      <c r="S3521" s="9">
        <f>(((Table1[[#This Row],[launched_at]]/60)/60)/24)+DATE(1970,1,1)+(-5/24)</f>
        <v>42037.390624999993</v>
      </c>
      <c r="T3521" s="9">
        <f>(((Table1[[#This Row],[deadline]]/60)/60)/24)+DATE(1970,1,1)+(-5/24)</f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>Table1[[#This Row],[pledged]]/Table1[[#This Row],[goal]]</f>
        <v>1.0075000000000001</v>
      </c>
      <c r="P3522">
        <f>ROUND(Table1[[#This Row],[pledged]]/Table1[[#This Row],[backers_count]],0)</f>
        <v>96</v>
      </c>
      <c r="Q3522" t="str">
        <f>LEFT(Table1[[#This Row],[Category and Sub-Category]],FIND("/",Table1[[#This Row],[Category and Sub-Category]])-1)</f>
        <v>theater</v>
      </c>
      <c r="R3522" t="str">
        <f>RIGHT(Table1[[#This Row],[Category and Sub-Category]],LEN(Table1[[#This Row],[Category and Sub-Category]])-FIND("/",Table1[[#This Row],[Category and Sub-Category]]))</f>
        <v>plays</v>
      </c>
      <c r="S3522" s="9">
        <f>(((Table1[[#This Row],[launched_at]]/60)/60)/24)+DATE(1970,1,1)+(-5/24)</f>
        <v>42227.615879629629</v>
      </c>
      <c r="T3522" s="9">
        <f>(((Table1[[#This Row],[deadline]]/60)/60)/24)+DATE(1970,1,1)+(-5/24)</f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1">
        <f>Table1[[#This Row],[pledged]]/Table1[[#This Row],[goal]]</f>
        <v>1.6942857142857144</v>
      </c>
      <c r="P3523">
        <f>ROUND(Table1[[#This Row],[pledged]]/Table1[[#This Row],[backers_count]],0)</f>
        <v>46</v>
      </c>
      <c r="Q3523" t="str">
        <f>LEFT(Table1[[#This Row],[Category and Sub-Category]],FIND("/",Table1[[#This Row],[Category and Sub-Category]])-1)</f>
        <v>theater</v>
      </c>
      <c r="R3523" t="str">
        <f>RIGHT(Table1[[#This Row],[Category and Sub-Category]],LEN(Table1[[#This Row],[Category and Sub-Category]])-FIND("/",Table1[[#This Row],[Category and Sub-Category]]))</f>
        <v>plays</v>
      </c>
      <c r="S3523" s="9">
        <f>(((Table1[[#This Row],[launched_at]]/60)/60)/24)+DATE(1970,1,1)+(-5/24)</f>
        <v>41881.153009259258</v>
      </c>
      <c r="T3523" s="9">
        <f>(((Table1[[#This Row],[deadline]]/60)/60)/24)+DATE(1970,1,1)+(-5/24)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1">
        <f>Table1[[#This Row],[pledged]]/Table1[[#This Row],[goal]]</f>
        <v>1</v>
      </c>
      <c r="P3524">
        <f>ROUND(Table1[[#This Row],[pledged]]/Table1[[#This Row],[backers_count]],0)</f>
        <v>41</v>
      </c>
      <c r="Q3524" t="str">
        <f>LEFT(Table1[[#This Row],[Category and Sub-Category]],FIND("/",Table1[[#This Row],[Category and Sub-Category]])-1)</f>
        <v>theater</v>
      </c>
      <c r="R3524" t="str">
        <f>RIGHT(Table1[[#This Row],[Category and Sub-Category]],LEN(Table1[[#This Row],[Category and Sub-Category]])-FIND("/",Table1[[#This Row],[Category and Sub-Category]]))</f>
        <v>plays</v>
      </c>
      <c r="S3524" s="9">
        <f>(((Table1[[#This Row],[launched_at]]/60)/60)/24)+DATE(1970,1,1)+(-5/24)</f>
        <v>42234.581550925919</v>
      </c>
      <c r="T3524" s="9">
        <f>(((Table1[[#This Row],[deadline]]/60)/60)/24)+DATE(1970,1,1)+(-5/24)</f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1">
        <f>Table1[[#This Row],[pledged]]/Table1[[#This Row],[goal]]</f>
        <v>1.1365000000000001</v>
      </c>
      <c r="P3525">
        <f>ROUND(Table1[[#This Row],[pledged]]/Table1[[#This Row],[backers_count]],0)</f>
        <v>57</v>
      </c>
      <c r="Q3525" t="str">
        <f>LEFT(Table1[[#This Row],[Category and Sub-Category]],FIND("/",Table1[[#This Row],[Category and Sub-Category]])-1)</f>
        <v>theater</v>
      </c>
      <c r="R3525" t="str">
        <f>RIGHT(Table1[[#This Row],[Category and Sub-Category]],LEN(Table1[[#This Row],[Category and Sub-Category]])-FIND("/",Table1[[#This Row],[Category and Sub-Category]]))</f>
        <v>plays</v>
      </c>
      <c r="S3525" s="9">
        <f>(((Table1[[#This Row],[launched_at]]/60)/60)/24)+DATE(1970,1,1)+(-5/24)</f>
        <v>42581.189212962963</v>
      </c>
      <c r="T3525" s="9">
        <f>(((Table1[[#This Row],[deadline]]/60)/60)/24)+DATE(1970,1,1)+(-5/24)</f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>Table1[[#This Row],[pledged]]/Table1[[#This Row],[goal]]</f>
        <v>1.0156000000000001</v>
      </c>
      <c r="P3526">
        <f>ROUND(Table1[[#This Row],[pledged]]/Table1[[#This Row],[backers_count]],0)</f>
        <v>137</v>
      </c>
      <c r="Q3526" t="str">
        <f>LEFT(Table1[[#This Row],[Category and Sub-Category]],FIND("/",Table1[[#This Row],[Category and Sub-Category]])-1)</f>
        <v>theater</v>
      </c>
      <c r="R3526" t="str">
        <f>RIGHT(Table1[[#This Row],[Category and Sub-Category]],LEN(Table1[[#This Row],[Category and Sub-Category]])-FIND("/",Table1[[#This Row],[Category and Sub-Category]]))</f>
        <v>plays</v>
      </c>
      <c r="S3526" s="9">
        <f>(((Table1[[#This Row],[launched_at]]/60)/60)/24)+DATE(1970,1,1)+(-5/24)</f>
        <v>41880.555243055554</v>
      </c>
      <c r="T3526" s="9">
        <f>(((Table1[[#This Row],[deadline]]/60)/60)/24)+DATE(1970,1,1)+(-5/24)</f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1">
        <f>Table1[[#This Row],[pledged]]/Table1[[#This Row],[goal]]</f>
        <v>1.06</v>
      </c>
      <c r="P3527">
        <f>ROUND(Table1[[#This Row],[pledged]]/Table1[[#This Row],[backers_count]],0)</f>
        <v>76</v>
      </c>
      <c r="Q3527" t="str">
        <f>LEFT(Table1[[#This Row],[Category and Sub-Category]],FIND("/",Table1[[#This Row],[Category and Sub-Category]])-1)</f>
        <v>theater</v>
      </c>
      <c r="R3527" t="str">
        <f>RIGHT(Table1[[#This Row],[Category and Sub-Category]],LEN(Table1[[#This Row],[Category and Sub-Category]])-FIND("/",Table1[[#This Row],[Category and Sub-Category]]))</f>
        <v>plays</v>
      </c>
      <c r="S3527" s="9">
        <f>(((Table1[[#This Row],[launched_at]]/60)/60)/24)+DATE(1970,1,1)+(-5/24)</f>
        <v>42214.487337962964</v>
      </c>
      <c r="T3527" s="9">
        <f>(((Table1[[#This Row],[deadline]]/60)/60)/24)+DATE(1970,1,1)+(-5/24)</f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1">
        <f>Table1[[#This Row],[pledged]]/Table1[[#This Row],[goal]]</f>
        <v>1.02</v>
      </c>
      <c r="P3528">
        <f>ROUND(Table1[[#This Row],[pledged]]/Table1[[#This Row],[backers_count]],0)</f>
        <v>99</v>
      </c>
      <c r="Q3528" t="str">
        <f>LEFT(Table1[[#This Row],[Category and Sub-Category]],FIND("/",Table1[[#This Row],[Category and Sub-Category]])-1)</f>
        <v>theater</v>
      </c>
      <c r="R3528" t="str">
        <f>RIGHT(Table1[[#This Row],[Category and Sub-Category]],LEN(Table1[[#This Row],[Category and Sub-Category]])-FIND("/",Table1[[#This Row],[Category and Sub-Category]]))</f>
        <v>plays</v>
      </c>
      <c r="S3528" s="9">
        <f>(((Table1[[#This Row],[launched_at]]/60)/60)/24)+DATE(1970,1,1)+(-5/24)</f>
        <v>42460.126979166664</v>
      </c>
      <c r="T3528" s="9">
        <f>(((Table1[[#This Row],[deadline]]/60)/60)/24)+DATE(1970,1,1)+(-5/24)</f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1">
        <f>Table1[[#This Row],[pledged]]/Table1[[#This Row],[goal]]</f>
        <v>1.1691666666666667</v>
      </c>
      <c r="P3529">
        <f>ROUND(Table1[[#This Row],[pledged]]/Table1[[#This Row],[backers_count]],0)</f>
        <v>82</v>
      </c>
      <c r="Q3529" t="str">
        <f>LEFT(Table1[[#This Row],[Category and Sub-Category]],FIND("/",Table1[[#This Row],[Category and Sub-Category]])-1)</f>
        <v>theater</v>
      </c>
      <c r="R3529" t="str">
        <f>RIGHT(Table1[[#This Row],[Category and Sub-Category]],LEN(Table1[[#This Row],[Category and Sub-Category]])-FIND("/",Table1[[#This Row],[Category and Sub-Category]]))</f>
        <v>plays</v>
      </c>
      <c r="S3529" s="9">
        <f>(((Table1[[#This Row],[launched_at]]/60)/60)/24)+DATE(1970,1,1)+(-5/24)</f>
        <v>42166.814872685187</v>
      </c>
      <c r="T3529" s="9">
        <f>(((Table1[[#This Row],[deadline]]/60)/60)/24)+DATE(1970,1,1)+(-5/24)</f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>Table1[[#This Row],[pledged]]/Table1[[#This Row],[goal]]</f>
        <v>1.0115151515151515</v>
      </c>
      <c r="P3530">
        <f>ROUND(Table1[[#This Row],[pledged]]/Table1[[#This Row],[backers_count]],0)</f>
        <v>45</v>
      </c>
      <c r="Q3530" t="str">
        <f>LEFT(Table1[[#This Row],[Category and Sub-Category]],FIND("/",Table1[[#This Row],[Category and Sub-Category]])-1)</f>
        <v>theater</v>
      </c>
      <c r="R3530" t="str">
        <f>RIGHT(Table1[[#This Row],[Category and Sub-Category]],LEN(Table1[[#This Row],[Category and Sub-Category]])-FIND("/",Table1[[#This Row],[Category and Sub-Category]]))</f>
        <v>plays</v>
      </c>
      <c r="S3530" s="9">
        <f>(((Table1[[#This Row],[launched_at]]/60)/60)/24)+DATE(1970,1,1)+(-5/24)</f>
        <v>42733.293032407404</v>
      </c>
      <c r="T3530" s="9">
        <f>(((Table1[[#This Row],[deadline]]/60)/60)/24)+DATE(1970,1,1)+(-5/24)</f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1">
        <f>Table1[[#This Row],[pledged]]/Table1[[#This Row],[goal]]</f>
        <v>1.32</v>
      </c>
      <c r="P3531">
        <f>ROUND(Table1[[#This Row],[pledged]]/Table1[[#This Row],[backers_count]],0)</f>
        <v>37</v>
      </c>
      <c r="Q3531" t="str">
        <f>LEFT(Table1[[#This Row],[Category and Sub-Category]],FIND("/",Table1[[#This Row],[Category and Sub-Category]])-1)</f>
        <v>theater</v>
      </c>
      <c r="R3531" t="str">
        <f>RIGHT(Table1[[#This Row],[Category and Sub-Category]],LEN(Table1[[#This Row],[Category and Sub-Category]])-FIND("/",Table1[[#This Row],[Category and Sub-Category]]))</f>
        <v>plays</v>
      </c>
      <c r="S3531" s="9">
        <f>(((Table1[[#This Row],[launched_at]]/60)/60)/24)+DATE(1970,1,1)+(-5/24)</f>
        <v>42177.553449074076</v>
      </c>
      <c r="T3531" s="9">
        <f>(((Table1[[#This Row],[deadline]]/60)/60)/24)+DATE(1970,1,1)+(-5/24)</f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1">
        <f>Table1[[#This Row],[pledged]]/Table1[[#This Row],[goal]]</f>
        <v>1</v>
      </c>
      <c r="P3532">
        <f>ROUND(Table1[[#This Row],[pledged]]/Table1[[#This Row],[backers_count]],0)</f>
        <v>125</v>
      </c>
      <c r="Q3532" t="str">
        <f>LEFT(Table1[[#This Row],[Category and Sub-Category]],FIND("/",Table1[[#This Row],[Category and Sub-Category]])-1)</f>
        <v>theater</v>
      </c>
      <c r="R3532" t="str">
        <f>RIGHT(Table1[[#This Row],[Category and Sub-Category]],LEN(Table1[[#This Row],[Category and Sub-Category]])-FIND("/",Table1[[#This Row],[Category and Sub-Category]]))</f>
        <v>plays</v>
      </c>
      <c r="S3532" s="9">
        <f>(((Table1[[#This Row],[launched_at]]/60)/60)/24)+DATE(1970,1,1)+(-5/24)</f>
        <v>42442.41501157407</v>
      </c>
      <c r="T3532" s="9">
        <f>(((Table1[[#This Row],[deadline]]/60)/60)/24)+DATE(1970,1,1)+(-5/24)</f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1">
        <f>Table1[[#This Row],[pledged]]/Table1[[#This Row],[goal]]</f>
        <v>1.28</v>
      </c>
      <c r="P3533">
        <f>ROUND(Table1[[#This Row],[pledged]]/Table1[[#This Row],[backers_count]],0)</f>
        <v>49</v>
      </c>
      <c r="Q3533" t="str">
        <f>LEFT(Table1[[#This Row],[Category and Sub-Category]],FIND("/",Table1[[#This Row],[Category and Sub-Category]])-1)</f>
        <v>theater</v>
      </c>
      <c r="R3533" t="str">
        <f>RIGHT(Table1[[#This Row],[Category and Sub-Category]],LEN(Table1[[#This Row],[Category and Sub-Category]])-FIND("/",Table1[[#This Row],[Category and Sub-Category]]))</f>
        <v>plays</v>
      </c>
      <c r="S3533" s="9">
        <f>(((Table1[[#This Row],[launched_at]]/60)/60)/24)+DATE(1970,1,1)+(-5/24)</f>
        <v>42521.44599537037</v>
      </c>
      <c r="T3533" s="9">
        <f>(((Table1[[#This Row],[deadline]]/60)/60)/24)+DATE(1970,1,1)+(-5/24)</f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1">
        <f>Table1[[#This Row],[pledged]]/Table1[[#This Row],[goal]]</f>
        <v>1.1895833333333334</v>
      </c>
      <c r="P3534">
        <f>ROUND(Table1[[#This Row],[pledged]]/Table1[[#This Row],[backers_count]],0)</f>
        <v>42</v>
      </c>
      <c r="Q3534" t="str">
        <f>LEFT(Table1[[#This Row],[Category and Sub-Category]],FIND("/",Table1[[#This Row],[Category and Sub-Category]])-1)</f>
        <v>theater</v>
      </c>
      <c r="R3534" t="str">
        <f>RIGHT(Table1[[#This Row],[Category and Sub-Category]],LEN(Table1[[#This Row],[Category and Sub-Category]])-FIND("/",Table1[[#This Row],[Category and Sub-Category]]))</f>
        <v>plays</v>
      </c>
      <c r="S3534" s="9">
        <f>(((Table1[[#This Row],[launched_at]]/60)/60)/24)+DATE(1970,1,1)+(-5/24)</f>
        <v>41884.391516203701</v>
      </c>
      <c r="T3534" s="9">
        <f>(((Table1[[#This Row],[deadline]]/60)/60)/24)+DATE(1970,1,1)+(-5/24)</f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1">
        <f>Table1[[#This Row],[pledged]]/Table1[[#This Row],[goal]]</f>
        <v>1.262</v>
      </c>
      <c r="P3535">
        <f>ROUND(Table1[[#This Row],[pledged]]/Table1[[#This Row],[backers_count]],0)</f>
        <v>79</v>
      </c>
      <c r="Q3535" t="str">
        <f>LEFT(Table1[[#This Row],[Category and Sub-Category]],FIND("/",Table1[[#This Row],[Category and Sub-Category]])-1)</f>
        <v>theater</v>
      </c>
      <c r="R3535" t="str">
        <f>RIGHT(Table1[[#This Row],[Category and Sub-Category]],LEN(Table1[[#This Row],[Category and Sub-Category]])-FIND("/",Table1[[#This Row],[Category and Sub-Category]]))</f>
        <v>plays</v>
      </c>
      <c r="S3535" s="9">
        <f>(((Table1[[#This Row],[launched_at]]/60)/60)/24)+DATE(1970,1,1)+(-5/24)</f>
        <v>42289.552858796298</v>
      </c>
      <c r="T3535" s="9">
        <f>(((Table1[[#This Row],[deadline]]/60)/60)/24)+DATE(1970,1,1)+(-5/24)</f>
        <v>42319.594525462955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1">
        <f>Table1[[#This Row],[pledged]]/Table1[[#This Row],[goal]]</f>
        <v>1.5620000000000001</v>
      </c>
      <c r="P3536">
        <f>ROUND(Table1[[#This Row],[pledged]]/Table1[[#This Row],[backers_count]],0)</f>
        <v>38</v>
      </c>
      <c r="Q3536" t="str">
        <f>LEFT(Table1[[#This Row],[Category and Sub-Category]],FIND("/",Table1[[#This Row],[Category and Sub-Category]])-1)</f>
        <v>theater</v>
      </c>
      <c r="R3536" t="str">
        <f>RIGHT(Table1[[#This Row],[Category and Sub-Category]],LEN(Table1[[#This Row],[Category and Sub-Category]])-FIND("/",Table1[[#This Row],[Category and Sub-Category]]))</f>
        <v>plays</v>
      </c>
      <c r="S3536" s="9">
        <f>(((Table1[[#This Row],[launched_at]]/60)/60)/24)+DATE(1970,1,1)+(-5/24)</f>
        <v>42243.416932870365</v>
      </c>
      <c r="T3536" s="9">
        <f>(((Table1[[#This Row],[deadline]]/60)/60)/24)+DATE(1970,1,1)+(-5/24)</f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1">
        <f>Table1[[#This Row],[pledged]]/Table1[[#This Row],[goal]]</f>
        <v>1.0315000000000001</v>
      </c>
      <c r="P3537">
        <f>ROUND(Table1[[#This Row],[pledged]]/Table1[[#This Row],[backers_count]],0)</f>
        <v>45</v>
      </c>
      <c r="Q3537" t="str">
        <f>LEFT(Table1[[#This Row],[Category and Sub-Category]],FIND("/",Table1[[#This Row],[Category and Sub-Category]])-1)</f>
        <v>theater</v>
      </c>
      <c r="R3537" t="str">
        <f>RIGHT(Table1[[#This Row],[Category and Sub-Category]],LEN(Table1[[#This Row],[Category and Sub-Category]])-FIND("/",Table1[[#This Row],[Category and Sub-Category]]))</f>
        <v>plays</v>
      </c>
      <c r="S3537" s="9">
        <f>(((Table1[[#This Row],[launched_at]]/60)/60)/24)+DATE(1970,1,1)+(-5/24)</f>
        <v>42248.431828703695</v>
      </c>
      <c r="T3537" s="9">
        <f>(((Table1[[#This Row],[deadline]]/60)/60)/24)+DATE(1970,1,1)+(-5/24)</f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1">
        <f>Table1[[#This Row],[pledged]]/Table1[[#This Row],[goal]]</f>
        <v>1.5333333333333334</v>
      </c>
      <c r="P3538">
        <f>ROUND(Table1[[#This Row],[pledged]]/Table1[[#This Row],[backers_count]],0)</f>
        <v>14</v>
      </c>
      <c r="Q3538" t="str">
        <f>LEFT(Table1[[#This Row],[Category and Sub-Category]],FIND("/",Table1[[#This Row],[Category and Sub-Category]])-1)</f>
        <v>theater</v>
      </c>
      <c r="R3538" t="str">
        <f>RIGHT(Table1[[#This Row],[Category and Sub-Category]],LEN(Table1[[#This Row],[Category and Sub-Category]])-FIND("/",Table1[[#This Row],[Category and Sub-Category]]))</f>
        <v>plays</v>
      </c>
      <c r="S3538" s="9">
        <f>(((Table1[[#This Row],[launched_at]]/60)/60)/24)+DATE(1970,1,1)+(-5/24)</f>
        <v>42328.518807870372</v>
      </c>
      <c r="T3538" s="9">
        <f>(((Table1[[#This Row],[deadline]]/60)/60)/24)+DATE(1970,1,1)+(-5/24)</f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1">
        <f>Table1[[#This Row],[pledged]]/Table1[[#This Row],[goal]]</f>
        <v>1.8044444444444445</v>
      </c>
      <c r="P3539">
        <f>ROUND(Table1[[#This Row],[pledged]]/Table1[[#This Row],[backers_count]],0)</f>
        <v>44</v>
      </c>
      <c r="Q3539" t="str">
        <f>LEFT(Table1[[#This Row],[Category and Sub-Category]],FIND("/",Table1[[#This Row],[Category and Sub-Category]])-1)</f>
        <v>theater</v>
      </c>
      <c r="R3539" t="str">
        <f>RIGHT(Table1[[#This Row],[Category and Sub-Category]],LEN(Table1[[#This Row],[Category and Sub-Category]])-FIND("/",Table1[[#This Row],[Category and Sub-Category]]))</f>
        <v>plays</v>
      </c>
      <c r="S3539" s="9">
        <f>(((Table1[[#This Row],[launched_at]]/60)/60)/24)+DATE(1970,1,1)+(-5/24)</f>
        <v>41923.146018518513</v>
      </c>
      <c r="T3539" s="9">
        <f>(((Table1[[#This Row],[deadline]]/60)/60)/24)+DATE(1970,1,1)+(-5/24)</f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1">
        <f>Table1[[#This Row],[pledged]]/Table1[[#This Row],[goal]]</f>
        <v>1.2845</v>
      </c>
      <c r="P3540">
        <f>ROUND(Table1[[#This Row],[pledged]]/Table1[[#This Row],[backers_count]],0)</f>
        <v>31</v>
      </c>
      <c r="Q3540" t="str">
        <f>LEFT(Table1[[#This Row],[Category and Sub-Category]],FIND("/",Table1[[#This Row],[Category and Sub-Category]])-1)</f>
        <v>theater</v>
      </c>
      <c r="R3540" t="str">
        <f>RIGHT(Table1[[#This Row],[Category and Sub-Category]],LEN(Table1[[#This Row],[Category and Sub-Category]])-FIND("/",Table1[[#This Row],[Category and Sub-Category]]))</f>
        <v>plays</v>
      </c>
      <c r="S3540" s="9">
        <f>(((Table1[[#This Row],[launched_at]]/60)/60)/24)+DATE(1970,1,1)+(-5/24)</f>
        <v>42571.212268518517</v>
      </c>
      <c r="T3540" s="9">
        <f>(((Table1[[#This Row],[deadline]]/60)/60)/24)+DATE(1970,1,1)+(-5/24)</f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1">
        <f>Table1[[#This Row],[pledged]]/Table1[[#This Row],[goal]]</f>
        <v>1.1966666666666668</v>
      </c>
      <c r="P3541">
        <f>ROUND(Table1[[#This Row],[pledged]]/Table1[[#This Row],[backers_count]],0)</f>
        <v>55</v>
      </c>
      <c r="Q3541" t="str">
        <f>LEFT(Table1[[#This Row],[Category and Sub-Category]],FIND("/",Table1[[#This Row],[Category and Sub-Category]])-1)</f>
        <v>theater</v>
      </c>
      <c r="R3541" t="str">
        <f>RIGHT(Table1[[#This Row],[Category and Sub-Category]],LEN(Table1[[#This Row],[Category and Sub-Category]])-FIND("/",Table1[[#This Row],[Category and Sub-Category]]))</f>
        <v>plays</v>
      </c>
      <c r="S3541" s="9">
        <f>(((Table1[[#This Row],[launched_at]]/60)/60)/24)+DATE(1970,1,1)+(-5/24)</f>
        <v>42600.547708333332</v>
      </c>
      <c r="T3541" s="9">
        <f>(((Table1[[#This Row],[deadline]]/60)/60)/24)+DATE(1970,1,1)+(-5/24)</f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1">
        <f>Table1[[#This Row],[pledged]]/Table1[[#This Row],[goal]]</f>
        <v>1.23</v>
      </c>
      <c r="P3542">
        <f>ROUND(Table1[[#This Row],[pledged]]/Table1[[#This Row],[backers_count]],0)</f>
        <v>46</v>
      </c>
      <c r="Q3542" t="str">
        <f>LEFT(Table1[[#This Row],[Category and Sub-Category]],FIND("/",Table1[[#This Row],[Category and Sub-Category]])-1)</f>
        <v>theater</v>
      </c>
      <c r="R3542" t="str">
        <f>RIGHT(Table1[[#This Row],[Category and Sub-Category]],LEN(Table1[[#This Row],[Category and Sub-Category]])-FIND("/",Table1[[#This Row],[Category and Sub-Category]]))</f>
        <v>plays</v>
      </c>
      <c r="S3542" s="9">
        <f>(((Table1[[#This Row],[launched_at]]/60)/60)/24)+DATE(1970,1,1)+(-5/24)</f>
        <v>42516.795034722221</v>
      </c>
      <c r="T3542" s="9">
        <f>(((Table1[[#This Row],[deadline]]/60)/60)/24)+DATE(1970,1,1)+(-5/24)</f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1">
        <f>Table1[[#This Row],[pledged]]/Table1[[#This Row],[goal]]</f>
        <v>1.05</v>
      </c>
      <c r="P3543">
        <f>ROUND(Table1[[#This Row],[pledged]]/Table1[[#This Row],[backers_count]],0)</f>
        <v>39</v>
      </c>
      <c r="Q3543" t="str">
        <f>LEFT(Table1[[#This Row],[Category and Sub-Category]],FIND("/",Table1[[#This Row],[Category and Sub-Category]])-1)</f>
        <v>theater</v>
      </c>
      <c r="R3543" t="str">
        <f>RIGHT(Table1[[#This Row],[Category and Sub-Category]],LEN(Table1[[#This Row],[Category and Sub-Category]])-FIND("/",Table1[[#This Row],[Category and Sub-Category]]))</f>
        <v>plays</v>
      </c>
      <c r="S3543" s="9">
        <f>(((Table1[[#This Row],[launched_at]]/60)/60)/24)+DATE(1970,1,1)+(-5/24)</f>
        <v>42222.521701388883</v>
      </c>
      <c r="T3543" s="9">
        <f>(((Table1[[#This Row],[deadline]]/60)/60)/24)+DATE(1970,1,1)+(-5/24)</f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1">
        <f>Table1[[#This Row],[pledged]]/Table1[[#This Row],[goal]]</f>
        <v>1.0223636363636364</v>
      </c>
      <c r="P3544">
        <f>ROUND(Table1[[#This Row],[pledged]]/Table1[[#This Row],[backers_count]],0)</f>
        <v>66</v>
      </c>
      <c r="Q3544" t="str">
        <f>LEFT(Table1[[#This Row],[Category and Sub-Category]],FIND("/",Table1[[#This Row],[Category and Sub-Category]])-1)</f>
        <v>theater</v>
      </c>
      <c r="R3544" t="str">
        <f>RIGHT(Table1[[#This Row],[Category and Sub-Category]],LEN(Table1[[#This Row],[Category and Sub-Category]])-FIND("/",Table1[[#This Row],[Category and Sub-Category]]))</f>
        <v>plays</v>
      </c>
      <c r="S3544" s="9">
        <f>(((Table1[[#This Row],[launched_at]]/60)/60)/24)+DATE(1970,1,1)+(-5/24)</f>
        <v>41829.391458333332</v>
      </c>
      <c r="T3544" s="9">
        <f>(((Table1[[#This Row],[deadline]]/60)/60)/24)+DATE(1970,1,1)+(-5/24)</f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1">
        <f>Table1[[#This Row],[pledged]]/Table1[[#This Row],[goal]]</f>
        <v>1.0466666666666666</v>
      </c>
      <c r="P3545">
        <f>ROUND(Table1[[#This Row],[pledged]]/Table1[[#This Row],[backers_count]],0)</f>
        <v>54</v>
      </c>
      <c r="Q3545" t="str">
        <f>LEFT(Table1[[#This Row],[Category and Sub-Category]],FIND("/",Table1[[#This Row],[Category and Sub-Category]])-1)</f>
        <v>theater</v>
      </c>
      <c r="R3545" t="str">
        <f>RIGHT(Table1[[#This Row],[Category and Sub-Category]],LEN(Table1[[#This Row],[Category and Sub-Category]])-FIND("/",Table1[[#This Row],[Category and Sub-Category]]))</f>
        <v>plays</v>
      </c>
      <c r="S3545" s="9">
        <f>(((Table1[[#This Row],[launched_at]]/60)/60)/24)+DATE(1970,1,1)+(-5/24)</f>
        <v>42150.546979166662</v>
      </c>
      <c r="T3545" s="9">
        <f>(((Table1[[#This Row],[deadline]]/60)/60)/24)+DATE(1970,1,1)+(-5/24)</f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1">
        <f>Table1[[#This Row],[pledged]]/Table1[[#This Row],[goal]]</f>
        <v>1</v>
      </c>
      <c r="P3546">
        <f>ROUND(Table1[[#This Row],[pledged]]/Table1[[#This Row],[backers_count]],0)</f>
        <v>104</v>
      </c>
      <c r="Q3546" t="str">
        <f>LEFT(Table1[[#This Row],[Category and Sub-Category]],FIND("/",Table1[[#This Row],[Category and Sub-Category]])-1)</f>
        <v>theater</v>
      </c>
      <c r="R3546" t="str">
        <f>RIGHT(Table1[[#This Row],[Category and Sub-Category]],LEN(Table1[[#This Row],[Category and Sub-Category]])-FIND("/",Table1[[#This Row],[Category and Sub-Category]]))</f>
        <v>plays</v>
      </c>
      <c r="S3546" s="9">
        <f>(((Table1[[#This Row],[launched_at]]/60)/60)/24)+DATE(1970,1,1)+(-5/24)</f>
        <v>42040.623344907406</v>
      </c>
      <c r="T3546" s="9">
        <f>(((Table1[[#This Row],[deadline]]/60)/60)/24)+DATE(1970,1,1)+(-5/24)</f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1">
        <f>Table1[[#This Row],[pledged]]/Table1[[#This Row],[goal]]</f>
        <v>1.004</v>
      </c>
      <c r="P3547">
        <f>ROUND(Table1[[#This Row],[pledged]]/Table1[[#This Row],[backers_count]],0)</f>
        <v>31</v>
      </c>
      <c r="Q3547" t="str">
        <f>LEFT(Table1[[#This Row],[Category and Sub-Category]],FIND("/",Table1[[#This Row],[Category and Sub-Category]])-1)</f>
        <v>theater</v>
      </c>
      <c r="R3547" t="str">
        <f>RIGHT(Table1[[#This Row],[Category and Sub-Category]],LEN(Table1[[#This Row],[Category and Sub-Category]])-FIND("/",Table1[[#This Row],[Category and Sub-Category]]))</f>
        <v>plays</v>
      </c>
      <c r="S3547" s="9">
        <f>(((Table1[[#This Row],[launched_at]]/60)/60)/24)+DATE(1970,1,1)+(-5/24)</f>
        <v>42075.599062499998</v>
      </c>
      <c r="T3547" s="9">
        <f>(((Table1[[#This Row],[deadline]]/60)/60)/24)+DATE(1970,1,1)+(-5/24)</f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1">
        <f>Table1[[#This Row],[pledged]]/Table1[[#This Row],[goal]]</f>
        <v>1.0227272727272727</v>
      </c>
      <c r="P3548">
        <f>ROUND(Table1[[#This Row],[pledged]]/Table1[[#This Row],[backers_count]],0)</f>
        <v>59</v>
      </c>
      <c r="Q3548" t="str">
        <f>LEFT(Table1[[#This Row],[Category and Sub-Category]],FIND("/",Table1[[#This Row],[Category and Sub-Category]])-1)</f>
        <v>theater</v>
      </c>
      <c r="R3548" t="str">
        <f>RIGHT(Table1[[#This Row],[Category and Sub-Category]],LEN(Table1[[#This Row],[Category and Sub-Category]])-FIND("/",Table1[[#This Row],[Category and Sub-Category]]))</f>
        <v>plays</v>
      </c>
      <c r="S3548" s="9">
        <f>(((Table1[[#This Row],[launched_at]]/60)/60)/24)+DATE(1970,1,1)+(-5/24)</f>
        <v>42073.452361111107</v>
      </c>
      <c r="T3548" s="9">
        <f>(((Table1[[#This Row],[deadline]]/60)/60)/24)+DATE(1970,1,1)+(-5/24)</f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1">
        <f>Table1[[#This Row],[pledged]]/Table1[[#This Row],[goal]]</f>
        <v>1.1440928571428572</v>
      </c>
      <c r="P3549">
        <f>ROUND(Table1[[#This Row],[pledged]]/Table1[[#This Row],[backers_count]],0)</f>
        <v>119</v>
      </c>
      <c r="Q3549" t="str">
        <f>LEFT(Table1[[#This Row],[Category and Sub-Category]],FIND("/",Table1[[#This Row],[Category and Sub-Category]])-1)</f>
        <v>theater</v>
      </c>
      <c r="R3549" t="str">
        <f>RIGHT(Table1[[#This Row],[Category and Sub-Category]],LEN(Table1[[#This Row],[Category and Sub-Category]])-FIND("/",Table1[[#This Row],[Category and Sub-Category]]))</f>
        <v>plays</v>
      </c>
      <c r="S3549" s="9">
        <f>(((Table1[[#This Row],[launched_at]]/60)/60)/24)+DATE(1970,1,1)+(-5/24)</f>
        <v>42479.870381944442</v>
      </c>
      <c r="T3549" s="9">
        <f>(((Table1[[#This Row],[deadline]]/60)/60)/24)+DATE(1970,1,1)+(-5/24)</f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1">
        <f>Table1[[#This Row],[pledged]]/Table1[[#This Row],[goal]]</f>
        <v>1.019047619047619</v>
      </c>
      <c r="P3550">
        <f>ROUND(Table1[[#This Row],[pledged]]/Table1[[#This Row],[backers_count]],0)</f>
        <v>165</v>
      </c>
      <c r="Q3550" t="str">
        <f>LEFT(Table1[[#This Row],[Category and Sub-Category]],FIND("/",Table1[[#This Row],[Category and Sub-Category]])-1)</f>
        <v>theater</v>
      </c>
      <c r="R3550" t="str">
        <f>RIGHT(Table1[[#This Row],[Category and Sub-Category]],LEN(Table1[[#This Row],[Category and Sub-Category]])-FIND("/",Table1[[#This Row],[Category and Sub-Category]]))</f>
        <v>plays</v>
      </c>
      <c r="S3550" s="9">
        <f>(((Table1[[#This Row],[launched_at]]/60)/60)/24)+DATE(1970,1,1)+(-5/24)</f>
        <v>42411.733958333331</v>
      </c>
      <c r="T3550" s="9">
        <f>(((Table1[[#This Row],[deadline]]/60)/60)/24)+DATE(1970,1,1)+(-5/24)</f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1">
        <f>Table1[[#This Row],[pledged]]/Table1[[#This Row],[goal]]</f>
        <v>1.02</v>
      </c>
      <c r="P3551">
        <f>ROUND(Table1[[#This Row],[pledged]]/Table1[[#This Row],[backers_count]],0)</f>
        <v>24</v>
      </c>
      <c r="Q3551" t="str">
        <f>LEFT(Table1[[#This Row],[Category and Sub-Category]],FIND("/",Table1[[#This Row],[Category and Sub-Category]])-1)</f>
        <v>theater</v>
      </c>
      <c r="R3551" t="str">
        <f>RIGHT(Table1[[#This Row],[Category and Sub-Category]],LEN(Table1[[#This Row],[Category and Sub-Category]])-FIND("/",Table1[[#This Row],[Category and Sub-Category]]))</f>
        <v>plays</v>
      </c>
      <c r="S3551" s="9">
        <f>(((Table1[[#This Row],[launched_at]]/60)/60)/24)+DATE(1970,1,1)+(-5/24)</f>
        <v>42223.186030092591</v>
      </c>
      <c r="T3551" s="9">
        <f>(((Table1[[#This Row],[deadline]]/60)/60)/24)+DATE(1970,1,1)+(-5/24)</f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1">
        <f>Table1[[#This Row],[pledged]]/Table1[[#This Row],[goal]]</f>
        <v>1.048</v>
      </c>
      <c r="P3552">
        <f>ROUND(Table1[[#This Row],[pledged]]/Table1[[#This Row],[backers_count]],0)</f>
        <v>41</v>
      </c>
      <c r="Q3552" t="str">
        <f>LEFT(Table1[[#This Row],[Category and Sub-Category]],FIND("/",Table1[[#This Row],[Category and Sub-Category]])-1)</f>
        <v>theater</v>
      </c>
      <c r="R3552" t="str">
        <f>RIGHT(Table1[[#This Row],[Category and Sub-Category]],LEN(Table1[[#This Row],[Category and Sub-Category]])-FIND("/",Table1[[#This Row],[Category and Sub-Category]]))</f>
        <v>plays</v>
      </c>
      <c r="S3552" s="9">
        <f>(((Table1[[#This Row],[launched_at]]/60)/60)/24)+DATE(1970,1,1)+(-5/24)</f>
        <v>42462.685162037036</v>
      </c>
      <c r="T3552" s="9">
        <f>(((Table1[[#This Row],[deadline]]/60)/60)/24)+DATE(1970,1,1)+(-5/24)</f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1">
        <f>Table1[[#This Row],[pledged]]/Table1[[#This Row],[goal]]</f>
        <v>1.0183333333333333</v>
      </c>
      <c r="P3553">
        <f>ROUND(Table1[[#This Row],[pledged]]/Table1[[#This Row],[backers_count]],0)</f>
        <v>61</v>
      </c>
      <c r="Q3553" t="str">
        <f>LEFT(Table1[[#This Row],[Category and Sub-Category]],FIND("/",Table1[[#This Row],[Category and Sub-Category]])-1)</f>
        <v>theater</v>
      </c>
      <c r="R3553" t="str">
        <f>RIGHT(Table1[[#This Row],[Category and Sub-Category]],LEN(Table1[[#This Row],[Category and Sub-Category]])-FIND("/",Table1[[#This Row],[Category and Sub-Category]]))</f>
        <v>plays</v>
      </c>
      <c r="S3553" s="9">
        <f>(((Table1[[#This Row],[launched_at]]/60)/60)/24)+DATE(1970,1,1)+(-5/24)</f>
        <v>41753.307523148142</v>
      </c>
      <c r="T3553" s="9">
        <f>(((Table1[[#This Row],[deadline]]/60)/60)/24)+DATE(1970,1,1)+(-5/24)</f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1">
        <f>Table1[[#This Row],[pledged]]/Table1[[#This Row],[goal]]</f>
        <v>1</v>
      </c>
      <c r="P3554">
        <f>ROUND(Table1[[#This Row],[pledged]]/Table1[[#This Row],[backers_count]],0)</f>
        <v>39</v>
      </c>
      <c r="Q3554" t="str">
        <f>LEFT(Table1[[#This Row],[Category and Sub-Category]],FIND("/",Table1[[#This Row],[Category and Sub-Category]])-1)</f>
        <v>theater</v>
      </c>
      <c r="R3554" t="str">
        <f>RIGHT(Table1[[#This Row],[Category and Sub-Category]],LEN(Table1[[#This Row],[Category and Sub-Category]])-FIND("/",Table1[[#This Row],[Category and Sub-Category]]))</f>
        <v>plays</v>
      </c>
      <c r="S3554" s="9">
        <f>(((Table1[[#This Row],[launched_at]]/60)/60)/24)+DATE(1970,1,1)+(-5/24)</f>
        <v>41788.378749999996</v>
      </c>
      <c r="T3554" s="9">
        <f>(((Table1[[#This Row],[deadline]]/60)/60)/24)+DATE(1970,1,1)+(-5/24)</f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1">
        <f>Table1[[#This Row],[pledged]]/Table1[[#This Row],[goal]]</f>
        <v>1.0627272727272727</v>
      </c>
      <c r="P3555">
        <f>ROUND(Table1[[#This Row],[pledged]]/Table1[[#This Row],[backers_count]],0)</f>
        <v>56</v>
      </c>
      <c r="Q3555" t="str">
        <f>LEFT(Table1[[#This Row],[Category and Sub-Category]],FIND("/",Table1[[#This Row],[Category and Sub-Category]])-1)</f>
        <v>theater</v>
      </c>
      <c r="R3555" t="str">
        <f>RIGHT(Table1[[#This Row],[Category and Sub-Category]],LEN(Table1[[#This Row],[Category and Sub-Category]])-FIND("/",Table1[[#This Row],[Category and Sub-Category]]))</f>
        <v>plays</v>
      </c>
      <c r="S3555" s="9">
        <f>(((Table1[[#This Row],[launched_at]]/60)/60)/24)+DATE(1970,1,1)+(-5/24)</f>
        <v>42195.820370370369</v>
      </c>
      <c r="T3555" s="9">
        <f>(((Table1[[#This Row],[deadline]]/60)/60)/24)+DATE(1970,1,1)+(-5/24)</f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1">
        <f>Table1[[#This Row],[pledged]]/Table1[[#This Row],[goal]]</f>
        <v>1.1342219999999998</v>
      </c>
      <c r="P3556">
        <f>ROUND(Table1[[#This Row],[pledged]]/Table1[[#This Row],[backers_count]],0)</f>
        <v>107</v>
      </c>
      <c r="Q3556" t="str">
        <f>LEFT(Table1[[#This Row],[Category and Sub-Category]],FIND("/",Table1[[#This Row],[Category and Sub-Category]])-1)</f>
        <v>theater</v>
      </c>
      <c r="R3556" t="str">
        <f>RIGHT(Table1[[#This Row],[Category and Sub-Category]],LEN(Table1[[#This Row],[Category and Sub-Category]])-FIND("/",Table1[[#This Row],[Category and Sub-Category]]))</f>
        <v>plays</v>
      </c>
      <c r="S3556" s="9">
        <f>(((Table1[[#This Row],[launched_at]]/60)/60)/24)+DATE(1970,1,1)+(-5/24)</f>
        <v>42015.842118055552</v>
      </c>
      <c r="T3556" s="9">
        <f>(((Table1[[#This Row],[deadline]]/60)/60)/24)+DATE(1970,1,1)+(-5/24)</f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1">
        <f>Table1[[#This Row],[pledged]]/Table1[[#This Row],[goal]]</f>
        <v>1</v>
      </c>
      <c r="P3557">
        <f>ROUND(Table1[[#This Row],[pledged]]/Table1[[#This Row],[backers_count]],0)</f>
        <v>171</v>
      </c>
      <c r="Q3557" t="str">
        <f>LEFT(Table1[[#This Row],[Category and Sub-Category]],FIND("/",Table1[[#This Row],[Category and Sub-Category]])-1)</f>
        <v>theater</v>
      </c>
      <c r="R3557" t="str">
        <f>RIGHT(Table1[[#This Row],[Category and Sub-Category]],LEN(Table1[[#This Row],[Category and Sub-Category]])-FIND("/",Table1[[#This Row],[Category and Sub-Category]]))</f>
        <v>plays</v>
      </c>
      <c r="S3557" s="9">
        <f>(((Table1[[#This Row],[launched_at]]/60)/60)/24)+DATE(1970,1,1)+(-5/24)</f>
        <v>42661.233726851853</v>
      </c>
      <c r="T3557" s="9">
        <f>(((Table1[[#This Row],[deadline]]/60)/60)/24)+DATE(1970,1,1)+(-5/24)</f>
        <v>42691.27539351851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1">
        <f>Table1[[#This Row],[pledged]]/Table1[[#This Row],[goal]]</f>
        <v>1.0045454545454546</v>
      </c>
      <c r="P3558">
        <f>ROUND(Table1[[#This Row],[pledged]]/Table1[[#This Row],[backers_count]],0)</f>
        <v>111</v>
      </c>
      <c r="Q3558" t="str">
        <f>LEFT(Table1[[#This Row],[Category and Sub-Category]],FIND("/",Table1[[#This Row],[Category and Sub-Category]])-1)</f>
        <v>theater</v>
      </c>
      <c r="R3558" t="str">
        <f>RIGHT(Table1[[#This Row],[Category and Sub-Category]],LEN(Table1[[#This Row],[Category and Sub-Category]])-FIND("/",Table1[[#This Row],[Category and Sub-Category]]))</f>
        <v>plays</v>
      </c>
      <c r="S3558" s="9">
        <f>(((Table1[[#This Row],[launched_at]]/60)/60)/24)+DATE(1970,1,1)+(-5/24)</f>
        <v>41808.441249999996</v>
      </c>
      <c r="T3558" s="9">
        <f>(((Table1[[#This Row],[deadline]]/60)/60)/24)+DATE(1970,1,1)+(-5/24)</f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1">
        <f>Table1[[#This Row],[pledged]]/Table1[[#This Row],[goal]]</f>
        <v>1.0003599999999999</v>
      </c>
      <c r="P3559">
        <f>ROUND(Table1[[#This Row],[pledged]]/Table1[[#This Row],[backers_count]],0)</f>
        <v>179</v>
      </c>
      <c r="Q3559" t="str">
        <f>LEFT(Table1[[#This Row],[Category and Sub-Category]],FIND("/",Table1[[#This Row],[Category and Sub-Category]])-1)</f>
        <v>theater</v>
      </c>
      <c r="R3559" t="str">
        <f>RIGHT(Table1[[#This Row],[Category and Sub-Category]],LEN(Table1[[#This Row],[Category and Sub-Category]])-FIND("/",Table1[[#This Row],[Category and Sub-Category]]))</f>
        <v>plays</v>
      </c>
      <c r="S3559" s="9">
        <f>(((Table1[[#This Row],[launched_at]]/60)/60)/24)+DATE(1970,1,1)+(-5/24)</f>
        <v>41730.068414351852</v>
      </c>
      <c r="T3559" s="9">
        <f>(((Table1[[#This Row],[deadline]]/60)/60)/24)+DATE(1970,1,1)+(-5/24)</f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1">
        <f>Table1[[#This Row],[pledged]]/Table1[[#This Row],[goal]]</f>
        <v>1.44</v>
      </c>
      <c r="P3560">
        <f>ROUND(Table1[[#This Row],[pledged]]/Table1[[#This Row],[backers_count]],0)</f>
        <v>23</v>
      </c>
      <c r="Q3560" t="str">
        <f>LEFT(Table1[[#This Row],[Category and Sub-Category]],FIND("/",Table1[[#This Row],[Category and Sub-Category]])-1)</f>
        <v>theater</v>
      </c>
      <c r="R3560" t="str">
        <f>RIGHT(Table1[[#This Row],[Category and Sub-Category]],LEN(Table1[[#This Row],[Category and Sub-Category]])-FIND("/",Table1[[#This Row],[Category and Sub-Category]]))</f>
        <v>plays</v>
      </c>
      <c r="S3560" s="9">
        <f>(((Table1[[#This Row],[launched_at]]/60)/60)/24)+DATE(1970,1,1)+(-5/24)</f>
        <v>42139.608506944445</v>
      </c>
      <c r="T3560" s="9">
        <f>(((Table1[[#This Row],[deadline]]/60)/60)/24)+DATE(1970,1,1)+(-5/24)</f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1">
        <f>Table1[[#This Row],[pledged]]/Table1[[#This Row],[goal]]</f>
        <v>1.0349999999999999</v>
      </c>
      <c r="P3561">
        <f>ROUND(Table1[[#This Row],[pledged]]/Table1[[#This Row],[backers_count]],0)</f>
        <v>43</v>
      </c>
      <c r="Q3561" t="str">
        <f>LEFT(Table1[[#This Row],[Category and Sub-Category]],FIND("/",Table1[[#This Row],[Category and Sub-Category]])-1)</f>
        <v>theater</v>
      </c>
      <c r="R3561" t="str">
        <f>RIGHT(Table1[[#This Row],[Category and Sub-Category]],LEN(Table1[[#This Row],[Category and Sub-Category]])-FIND("/",Table1[[#This Row],[Category and Sub-Category]]))</f>
        <v>plays</v>
      </c>
      <c r="S3561" s="9">
        <f>(((Table1[[#This Row],[launched_at]]/60)/60)/24)+DATE(1970,1,1)+(-5/24)</f>
        <v>42193.887824074067</v>
      </c>
      <c r="T3561" s="9">
        <f>(((Table1[[#This Row],[deadline]]/60)/60)/24)+DATE(1970,1,1)+(-5/24)</f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1">
        <f>Table1[[#This Row],[pledged]]/Table1[[#This Row],[goal]]</f>
        <v>1.0843750000000001</v>
      </c>
      <c r="P3562">
        <f>ROUND(Table1[[#This Row],[pledged]]/Table1[[#This Row],[backers_count]],0)</f>
        <v>47</v>
      </c>
      <c r="Q3562" t="str">
        <f>LEFT(Table1[[#This Row],[Category and Sub-Category]],FIND("/",Table1[[#This Row],[Category and Sub-Category]])-1)</f>
        <v>theater</v>
      </c>
      <c r="R3562" t="str">
        <f>RIGHT(Table1[[#This Row],[Category and Sub-Category]],LEN(Table1[[#This Row],[Category and Sub-Category]])-FIND("/",Table1[[#This Row],[Category and Sub-Category]]))</f>
        <v>plays</v>
      </c>
      <c r="S3562" s="9">
        <f>(((Table1[[#This Row],[launched_at]]/60)/60)/24)+DATE(1970,1,1)+(-5/24)</f>
        <v>42115.681319444448</v>
      </c>
      <c r="T3562" s="9">
        <f>(((Table1[[#This Row],[deadline]]/60)/60)/24)+DATE(1970,1,1)+(-5/24)</f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1">
        <f>Table1[[#This Row],[pledged]]/Table1[[#This Row],[goal]]</f>
        <v>1.024</v>
      </c>
      <c r="P3563">
        <f>ROUND(Table1[[#This Row],[pledged]]/Table1[[#This Row],[backers_count]],0)</f>
        <v>47</v>
      </c>
      <c r="Q3563" t="str">
        <f>LEFT(Table1[[#This Row],[Category and Sub-Category]],FIND("/",Table1[[#This Row],[Category and Sub-Category]])-1)</f>
        <v>theater</v>
      </c>
      <c r="R3563" t="str">
        <f>RIGHT(Table1[[#This Row],[Category and Sub-Category]],LEN(Table1[[#This Row],[Category and Sub-Category]])-FIND("/",Table1[[#This Row],[Category and Sub-Category]]))</f>
        <v>plays</v>
      </c>
      <c r="S3563" s="9">
        <f>(((Table1[[#This Row],[launched_at]]/60)/60)/24)+DATE(1970,1,1)+(-5/24)</f>
        <v>42203.471967592595</v>
      </c>
      <c r="T3563" s="9">
        <f>(((Table1[[#This Row],[deadline]]/60)/60)/24)+DATE(1970,1,1)+(-5/24)</f>
        <v>42221.566666666658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1">
        <f>Table1[[#This Row],[pledged]]/Table1[[#This Row],[goal]]</f>
        <v>1.4888888888888889</v>
      </c>
      <c r="P3564">
        <f>ROUND(Table1[[#This Row],[pledged]]/Table1[[#This Row],[backers_count]],0)</f>
        <v>15</v>
      </c>
      <c r="Q3564" t="str">
        <f>LEFT(Table1[[#This Row],[Category and Sub-Category]],FIND("/",Table1[[#This Row],[Category and Sub-Category]])-1)</f>
        <v>theater</v>
      </c>
      <c r="R3564" t="str">
        <f>RIGHT(Table1[[#This Row],[Category and Sub-Category]],LEN(Table1[[#This Row],[Category and Sub-Category]])-FIND("/",Table1[[#This Row],[Category and Sub-Category]]))</f>
        <v>plays</v>
      </c>
      <c r="S3564" s="9">
        <f>(((Table1[[#This Row],[launched_at]]/60)/60)/24)+DATE(1970,1,1)+(-5/24)</f>
        <v>42433.553553240738</v>
      </c>
      <c r="T3564" s="9">
        <f>(((Table1[[#This Row],[deadline]]/60)/60)/24)+DATE(1970,1,1)+(-5/24)</f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1">
        <f>Table1[[#This Row],[pledged]]/Table1[[#This Row],[goal]]</f>
        <v>1.0549000000000002</v>
      </c>
      <c r="P3565">
        <f>ROUND(Table1[[#This Row],[pledged]]/Table1[[#This Row],[backers_count]],0)</f>
        <v>21</v>
      </c>
      <c r="Q3565" t="str">
        <f>LEFT(Table1[[#This Row],[Category and Sub-Category]],FIND("/",Table1[[#This Row],[Category and Sub-Category]])-1)</f>
        <v>theater</v>
      </c>
      <c r="R3565" t="str">
        <f>RIGHT(Table1[[#This Row],[Category and Sub-Category]],LEN(Table1[[#This Row],[Category and Sub-Category]])-FIND("/",Table1[[#This Row],[Category and Sub-Category]]))</f>
        <v>plays</v>
      </c>
      <c r="S3565" s="9">
        <f>(((Table1[[#This Row],[launched_at]]/60)/60)/24)+DATE(1970,1,1)+(-5/24)</f>
        <v>42555.46361111111</v>
      </c>
      <c r="T3565" s="9">
        <f>(((Table1[[#This Row],[deadline]]/60)/60)/24)+DATE(1970,1,1)+(-5/24)</f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1">
        <f>Table1[[#This Row],[pledged]]/Table1[[#This Row],[goal]]</f>
        <v>1.0049999999999999</v>
      </c>
      <c r="P3566">
        <f>ROUND(Table1[[#This Row],[pledged]]/Table1[[#This Row],[backers_count]],0)</f>
        <v>59</v>
      </c>
      <c r="Q3566" t="str">
        <f>LEFT(Table1[[#This Row],[Category and Sub-Category]],FIND("/",Table1[[#This Row],[Category and Sub-Category]])-1)</f>
        <v>theater</v>
      </c>
      <c r="R3566" t="str">
        <f>RIGHT(Table1[[#This Row],[Category and Sub-Category]],LEN(Table1[[#This Row],[Category and Sub-Category]])-FIND("/",Table1[[#This Row],[Category and Sub-Category]]))</f>
        <v>plays</v>
      </c>
      <c r="S3566" s="9">
        <f>(((Table1[[#This Row],[launched_at]]/60)/60)/24)+DATE(1970,1,1)+(-5/24)</f>
        <v>42236.414918981485</v>
      </c>
      <c r="T3566" s="9">
        <f>(((Table1[[#This Row],[deadline]]/60)/60)/24)+DATE(1970,1,1)+(-5/24)</f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1">
        <f>Table1[[#This Row],[pledged]]/Table1[[#This Row],[goal]]</f>
        <v>1.3055555555555556</v>
      </c>
      <c r="P3567">
        <f>ROUND(Table1[[#This Row],[pledged]]/Table1[[#This Row],[backers_count]],0)</f>
        <v>98</v>
      </c>
      <c r="Q3567" t="str">
        <f>LEFT(Table1[[#This Row],[Category and Sub-Category]],FIND("/",Table1[[#This Row],[Category and Sub-Category]])-1)</f>
        <v>theater</v>
      </c>
      <c r="R3567" t="str">
        <f>RIGHT(Table1[[#This Row],[Category and Sub-Category]],LEN(Table1[[#This Row],[Category and Sub-Category]])-FIND("/",Table1[[#This Row],[Category and Sub-Category]]))</f>
        <v>plays</v>
      </c>
      <c r="S3567" s="9">
        <f>(((Table1[[#This Row],[launched_at]]/60)/60)/24)+DATE(1970,1,1)+(-5/24)</f>
        <v>41974.534814814811</v>
      </c>
      <c r="T3567" s="9">
        <f>(((Table1[[#This Row],[deadline]]/60)/60)/24)+DATE(1970,1,1)+(-5/24)</f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1">
        <f>Table1[[#This Row],[pledged]]/Table1[[#This Row],[goal]]</f>
        <v>1.0475000000000001</v>
      </c>
      <c r="P3568">
        <f>ROUND(Table1[[#This Row],[pledged]]/Table1[[#This Row],[backers_count]],0)</f>
        <v>55</v>
      </c>
      <c r="Q3568" t="str">
        <f>LEFT(Table1[[#This Row],[Category and Sub-Category]],FIND("/",Table1[[#This Row],[Category and Sub-Category]])-1)</f>
        <v>theater</v>
      </c>
      <c r="R3568" t="str">
        <f>RIGHT(Table1[[#This Row],[Category and Sub-Category]],LEN(Table1[[#This Row],[Category and Sub-Category]])-FIND("/",Table1[[#This Row],[Category and Sub-Category]]))</f>
        <v>plays</v>
      </c>
      <c r="S3568" s="9">
        <f>(((Table1[[#This Row],[launched_at]]/60)/60)/24)+DATE(1970,1,1)+(-5/24)</f>
        <v>41997.299571759257</v>
      </c>
      <c r="T3568" s="9">
        <f>(((Table1[[#This Row],[deadline]]/60)/60)/24)+DATE(1970,1,1)+(-5/24)</f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1">
        <f>Table1[[#This Row],[pledged]]/Table1[[#This Row],[goal]]</f>
        <v>1.0880000000000001</v>
      </c>
      <c r="P3569">
        <f>ROUND(Table1[[#This Row],[pledged]]/Table1[[#This Row],[backers_count]],0)</f>
        <v>27</v>
      </c>
      <c r="Q3569" t="str">
        <f>LEFT(Table1[[#This Row],[Category and Sub-Category]],FIND("/",Table1[[#This Row],[Category and Sub-Category]])-1)</f>
        <v>theater</v>
      </c>
      <c r="R3569" t="str">
        <f>RIGHT(Table1[[#This Row],[Category and Sub-Category]],LEN(Table1[[#This Row],[Category and Sub-Category]])-FIND("/",Table1[[#This Row],[Category and Sub-Category]]))</f>
        <v>plays</v>
      </c>
      <c r="S3569" s="9">
        <f>(((Table1[[#This Row],[launched_at]]/60)/60)/24)+DATE(1970,1,1)+(-5/24)</f>
        <v>42135.602361111109</v>
      </c>
      <c r="T3569" s="9">
        <f>(((Table1[[#This Row],[deadline]]/60)/60)/24)+DATE(1970,1,1)+(-5/24)</f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1">
        <f>Table1[[#This Row],[pledged]]/Table1[[#This Row],[goal]]</f>
        <v>1.1100000000000001</v>
      </c>
      <c r="P3570">
        <f>ROUND(Table1[[#This Row],[pledged]]/Table1[[#This Row],[backers_count]],0)</f>
        <v>58</v>
      </c>
      <c r="Q3570" t="str">
        <f>LEFT(Table1[[#This Row],[Category and Sub-Category]],FIND("/",Table1[[#This Row],[Category and Sub-Category]])-1)</f>
        <v>theater</v>
      </c>
      <c r="R3570" t="str">
        <f>RIGHT(Table1[[#This Row],[Category and Sub-Category]],LEN(Table1[[#This Row],[Category and Sub-Category]])-FIND("/",Table1[[#This Row],[Category and Sub-Category]]))</f>
        <v>plays</v>
      </c>
      <c r="S3570" s="9">
        <f>(((Table1[[#This Row],[launched_at]]/60)/60)/24)+DATE(1970,1,1)+(-5/24)</f>
        <v>41869.532337962963</v>
      </c>
      <c r="T3570" s="9">
        <f>(((Table1[[#This Row],[deadline]]/60)/60)/24)+DATE(1970,1,1)+(-5/24)</f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1">
        <f>Table1[[#This Row],[pledged]]/Table1[[#This Row],[goal]]</f>
        <v>1.0047999999999999</v>
      </c>
      <c r="P3571">
        <f>ROUND(Table1[[#This Row],[pledged]]/Table1[[#This Row],[backers_count]],0)</f>
        <v>123</v>
      </c>
      <c r="Q3571" t="str">
        <f>LEFT(Table1[[#This Row],[Category and Sub-Category]],FIND("/",Table1[[#This Row],[Category and Sub-Category]])-1)</f>
        <v>theater</v>
      </c>
      <c r="R3571" t="str">
        <f>RIGHT(Table1[[#This Row],[Category and Sub-Category]],LEN(Table1[[#This Row],[Category and Sub-Category]])-FIND("/",Table1[[#This Row],[Category and Sub-Category]]))</f>
        <v>plays</v>
      </c>
      <c r="S3571" s="9">
        <f>(((Table1[[#This Row],[launched_at]]/60)/60)/24)+DATE(1970,1,1)+(-5/24)</f>
        <v>41982.480277777773</v>
      </c>
      <c r="T3571" s="9">
        <f>(((Table1[[#This Row],[deadline]]/60)/60)/24)+DATE(1970,1,1)+(-5/24)</f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1">
        <f>Table1[[#This Row],[pledged]]/Table1[[#This Row],[goal]]</f>
        <v>1.1435</v>
      </c>
      <c r="P3572">
        <f>ROUND(Table1[[#This Row],[pledged]]/Table1[[#This Row],[backers_count]],0)</f>
        <v>88</v>
      </c>
      <c r="Q3572" t="str">
        <f>LEFT(Table1[[#This Row],[Category and Sub-Category]],FIND("/",Table1[[#This Row],[Category and Sub-Category]])-1)</f>
        <v>theater</v>
      </c>
      <c r="R3572" t="str">
        <f>RIGHT(Table1[[#This Row],[Category and Sub-Category]],LEN(Table1[[#This Row],[Category and Sub-Category]])-FIND("/",Table1[[#This Row],[Category and Sub-Category]]))</f>
        <v>plays</v>
      </c>
      <c r="S3572" s="9">
        <f>(((Table1[[#This Row],[launched_at]]/60)/60)/24)+DATE(1970,1,1)+(-5/24)</f>
        <v>41976.123645833337</v>
      </c>
      <c r="T3572" s="9">
        <f>(((Table1[[#This Row],[deadline]]/60)/60)/24)+DATE(1970,1,1)+(-5/24)</f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1">
        <f>Table1[[#This Row],[pledged]]/Table1[[#This Row],[goal]]</f>
        <v>1.2206666666666666</v>
      </c>
      <c r="P3573">
        <f>ROUND(Table1[[#This Row],[pledged]]/Table1[[#This Row],[backers_count]],0)</f>
        <v>73</v>
      </c>
      <c r="Q3573" t="str">
        <f>LEFT(Table1[[#This Row],[Category and Sub-Category]],FIND("/",Table1[[#This Row],[Category and Sub-Category]])-1)</f>
        <v>theater</v>
      </c>
      <c r="R3573" t="str">
        <f>RIGHT(Table1[[#This Row],[Category and Sub-Category]],LEN(Table1[[#This Row],[Category and Sub-Category]])-FIND("/",Table1[[#This Row],[Category and Sub-Category]]))</f>
        <v>plays</v>
      </c>
      <c r="S3573" s="9">
        <f>(((Table1[[#This Row],[launched_at]]/60)/60)/24)+DATE(1970,1,1)+(-5/24)</f>
        <v>41912.650613425925</v>
      </c>
      <c r="T3573" s="9">
        <f>(((Table1[[#This Row],[deadline]]/60)/60)/24)+DATE(1970,1,1)+(-5/24)</f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1">
        <f>Table1[[#This Row],[pledged]]/Table1[[#This Row],[goal]]</f>
        <v>1</v>
      </c>
      <c r="P3574">
        <f>ROUND(Table1[[#This Row],[pledged]]/Table1[[#This Row],[backers_count]],0)</f>
        <v>56</v>
      </c>
      <c r="Q3574" t="str">
        <f>LEFT(Table1[[#This Row],[Category and Sub-Category]],FIND("/",Table1[[#This Row],[Category and Sub-Category]])-1)</f>
        <v>theater</v>
      </c>
      <c r="R3574" t="str">
        <f>RIGHT(Table1[[#This Row],[Category and Sub-Category]],LEN(Table1[[#This Row],[Category and Sub-Category]])-FIND("/",Table1[[#This Row],[Category and Sub-Category]]))</f>
        <v>plays</v>
      </c>
      <c r="S3574" s="9">
        <f>(((Table1[[#This Row],[launched_at]]/60)/60)/24)+DATE(1970,1,1)+(-5/24)</f>
        <v>42146.36206018518</v>
      </c>
      <c r="T3574" s="9">
        <f>(((Table1[[#This Row],[deadline]]/60)/60)/24)+DATE(1970,1,1)+(-5/24)</f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1">
        <f>Table1[[#This Row],[pledged]]/Table1[[#This Row],[goal]]</f>
        <v>1.028</v>
      </c>
      <c r="P3575">
        <f>ROUND(Table1[[#This Row],[pledged]]/Table1[[#This Row],[backers_count]],0)</f>
        <v>40</v>
      </c>
      <c r="Q3575" t="str">
        <f>LEFT(Table1[[#This Row],[Category and Sub-Category]],FIND("/",Table1[[#This Row],[Category and Sub-Category]])-1)</f>
        <v>theater</v>
      </c>
      <c r="R3575" t="str">
        <f>RIGHT(Table1[[#This Row],[Category and Sub-Category]],LEN(Table1[[#This Row],[Category and Sub-Category]])-FIND("/",Table1[[#This Row],[Category and Sub-Category]]))</f>
        <v>plays</v>
      </c>
      <c r="S3575" s="9">
        <f>(((Table1[[#This Row],[launched_at]]/60)/60)/24)+DATE(1970,1,1)+(-5/24)</f>
        <v>41921.167199074072</v>
      </c>
      <c r="T3575" s="9">
        <f>(((Table1[[#This Row],[deadline]]/60)/60)/24)+DATE(1970,1,1)+(-5/24)</f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1">
        <f>Table1[[#This Row],[pledged]]/Table1[[#This Row],[goal]]</f>
        <v>1.0612068965517241</v>
      </c>
      <c r="P3576">
        <f>ROUND(Table1[[#This Row],[pledged]]/Table1[[#This Row],[backers_count]],0)</f>
        <v>137</v>
      </c>
      <c r="Q3576" t="str">
        <f>LEFT(Table1[[#This Row],[Category and Sub-Category]],FIND("/",Table1[[#This Row],[Category and Sub-Category]])-1)</f>
        <v>theater</v>
      </c>
      <c r="R3576" t="str">
        <f>RIGHT(Table1[[#This Row],[Category and Sub-Category]],LEN(Table1[[#This Row],[Category and Sub-Category]])-FIND("/",Table1[[#This Row],[Category and Sub-Category]]))</f>
        <v>plays</v>
      </c>
      <c r="S3576" s="9">
        <f>(((Table1[[#This Row],[launched_at]]/60)/60)/24)+DATE(1970,1,1)+(-5/24)</f>
        <v>41926.734351851846</v>
      </c>
      <c r="T3576" s="9">
        <f>(((Table1[[#This Row],[deadline]]/60)/60)/24)+DATE(1970,1,1)+(-5/24)</f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>Table1[[#This Row],[pledged]]/Table1[[#This Row],[goal]]</f>
        <v>1.0133000000000001</v>
      </c>
      <c r="P3577">
        <f>ROUND(Table1[[#This Row],[pledged]]/Table1[[#This Row],[backers_count]],0)</f>
        <v>99</v>
      </c>
      <c r="Q3577" t="str">
        <f>LEFT(Table1[[#This Row],[Category and Sub-Category]],FIND("/",Table1[[#This Row],[Category and Sub-Category]])-1)</f>
        <v>theater</v>
      </c>
      <c r="R3577" t="str">
        <f>RIGHT(Table1[[#This Row],[Category and Sub-Category]],LEN(Table1[[#This Row],[Category and Sub-Category]])-FIND("/",Table1[[#This Row],[Category and Sub-Category]]))</f>
        <v>plays</v>
      </c>
      <c r="S3577" s="9">
        <f>(((Table1[[#This Row],[launched_at]]/60)/60)/24)+DATE(1970,1,1)+(-5/24)</f>
        <v>42561.575543981475</v>
      </c>
      <c r="T3577" s="9">
        <f>(((Table1[[#This Row],[deadline]]/60)/60)/24)+DATE(1970,1,1)+(-5/24)</f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1">
        <f>Table1[[#This Row],[pledged]]/Table1[[#This Row],[goal]]</f>
        <v>1</v>
      </c>
      <c r="P3578">
        <f>ROUND(Table1[[#This Row],[pledged]]/Table1[[#This Row],[backers_count]],0)</f>
        <v>20</v>
      </c>
      <c r="Q3578" t="str">
        <f>LEFT(Table1[[#This Row],[Category and Sub-Category]],FIND("/",Table1[[#This Row],[Category and Sub-Category]])-1)</f>
        <v>theater</v>
      </c>
      <c r="R3578" t="str">
        <f>RIGHT(Table1[[#This Row],[Category and Sub-Category]],LEN(Table1[[#This Row],[Category and Sub-Category]])-FIND("/",Table1[[#This Row],[Category and Sub-Category]]))</f>
        <v>plays</v>
      </c>
      <c r="S3578" s="9">
        <f>(((Table1[[#This Row],[launched_at]]/60)/60)/24)+DATE(1970,1,1)+(-5/24)</f>
        <v>42649.340902777774</v>
      </c>
      <c r="T3578" s="9">
        <f>(((Table1[[#This Row],[deadline]]/60)/60)/24)+DATE(1970,1,1)+(-5/24)</f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1">
        <f>Table1[[#This Row],[pledged]]/Table1[[#This Row],[goal]]</f>
        <v>1.3</v>
      </c>
      <c r="P3579">
        <f>ROUND(Table1[[#This Row],[pledged]]/Table1[[#This Row],[backers_count]],0)</f>
        <v>29</v>
      </c>
      <c r="Q3579" t="str">
        <f>LEFT(Table1[[#This Row],[Category and Sub-Category]],FIND("/",Table1[[#This Row],[Category and Sub-Category]])-1)</f>
        <v>theater</v>
      </c>
      <c r="R3579" t="str">
        <f>RIGHT(Table1[[#This Row],[Category and Sub-Category]],LEN(Table1[[#This Row],[Category and Sub-Category]])-FIND("/",Table1[[#This Row],[Category and Sub-Category]]))</f>
        <v>plays</v>
      </c>
      <c r="S3579" s="9">
        <f>(((Table1[[#This Row],[launched_at]]/60)/60)/24)+DATE(1970,1,1)+(-5/24)</f>
        <v>42093.578506944446</v>
      </c>
      <c r="T3579" s="9">
        <f>(((Table1[[#This Row],[deadline]]/60)/60)/24)+DATE(1970,1,1)+(-5/24)</f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1">
        <f>Table1[[#This Row],[pledged]]/Table1[[#This Row],[goal]]</f>
        <v>1.0001333333333333</v>
      </c>
      <c r="P3580">
        <f>ROUND(Table1[[#This Row],[pledged]]/Table1[[#This Row],[backers_count]],0)</f>
        <v>41</v>
      </c>
      <c r="Q3580" t="str">
        <f>LEFT(Table1[[#This Row],[Category and Sub-Category]],FIND("/",Table1[[#This Row],[Category and Sub-Category]])-1)</f>
        <v>theater</v>
      </c>
      <c r="R3580" t="str">
        <f>RIGHT(Table1[[#This Row],[Category and Sub-Category]],LEN(Table1[[#This Row],[Category and Sub-Category]])-FIND("/",Table1[[#This Row],[Category and Sub-Category]]))</f>
        <v>plays</v>
      </c>
      <c r="S3580" s="9">
        <f>(((Table1[[#This Row],[launched_at]]/60)/60)/24)+DATE(1970,1,1)+(-5/24)</f>
        <v>42460.525196759256</v>
      </c>
      <c r="T3580" s="9">
        <f>(((Table1[[#This Row],[deadline]]/60)/60)/24)+DATE(1970,1,1)+(-5/24)</f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1">
        <f>Table1[[#This Row],[pledged]]/Table1[[#This Row],[goal]]</f>
        <v>1</v>
      </c>
      <c r="P3581">
        <f>ROUND(Table1[[#This Row],[pledged]]/Table1[[#This Row],[backers_count]],0)</f>
        <v>36</v>
      </c>
      <c r="Q3581" t="str">
        <f>LEFT(Table1[[#This Row],[Category and Sub-Category]],FIND("/",Table1[[#This Row],[Category and Sub-Category]])-1)</f>
        <v>theater</v>
      </c>
      <c r="R3581" t="str">
        <f>RIGHT(Table1[[#This Row],[Category and Sub-Category]],LEN(Table1[[#This Row],[Category and Sub-Category]])-FIND("/",Table1[[#This Row],[Category and Sub-Category]]))</f>
        <v>plays</v>
      </c>
      <c r="S3581" s="9">
        <f>(((Table1[[#This Row],[launched_at]]/60)/60)/24)+DATE(1970,1,1)+(-5/24)</f>
        <v>42430.553888888891</v>
      </c>
      <c r="T3581" s="9">
        <f>(((Table1[[#This Row],[deadline]]/60)/60)/24)+DATE(1970,1,1)+(-5/24)</f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1">
        <f>Table1[[#This Row],[pledged]]/Table1[[#This Row],[goal]]</f>
        <v>1.1388888888888888</v>
      </c>
      <c r="P3582">
        <f>ROUND(Table1[[#This Row],[pledged]]/Table1[[#This Row],[backers_count]],0)</f>
        <v>38</v>
      </c>
      <c r="Q3582" t="str">
        <f>LEFT(Table1[[#This Row],[Category and Sub-Category]],FIND("/",Table1[[#This Row],[Category and Sub-Category]])-1)</f>
        <v>theater</v>
      </c>
      <c r="R3582" t="str">
        <f>RIGHT(Table1[[#This Row],[Category and Sub-Category]],LEN(Table1[[#This Row],[Category and Sub-Category]])-FIND("/",Table1[[#This Row],[Category and Sub-Category]]))</f>
        <v>plays</v>
      </c>
      <c r="S3582" s="9">
        <f>(((Table1[[#This Row],[launched_at]]/60)/60)/24)+DATE(1970,1,1)+(-5/24)</f>
        <v>42025.967847222222</v>
      </c>
      <c r="T3582" s="9">
        <f>(((Table1[[#This Row],[deadline]]/60)/60)/24)+DATE(1970,1,1)+(-5/24)</f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1">
        <f>Table1[[#This Row],[pledged]]/Table1[[#This Row],[goal]]</f>
        <v>1</v>
      </c>
      <c r="P3583">
        <f>ROUND(Table1[[#This Row],[pledged]]/Table1[[#This Row],[backers_count]],0)</f>
        <v>33</v>
      </c>
      <c r="Q3583" t="str">
        <f>LEFT(Table1[[#This Row],[Category and Sub-Category]],FIND("/",Table1[[#This Row],[Category and Sub-Category]])-1)</f>
        <v>theater</v>
      </c>
      <c r="R3583" t="str">
        <f>RIGHT(Table1[[#This Row],[Category and Sub-Category]],LEN(Table1[[#This Row],[Category and Sub-Category]])-FIND("/",Table1[[#This Row],[Category and Sub-Category]]))</f>
        <v>plays</v>
      </c>
      <c r="S3583" s="9">
        <f>(((Table1[[#This Row],[launched_at]]/60)/60)/24)+DATE(1970,1,1)+(-5/24)</f>
        <v>41836.26284722222</v>
      </c>
      <c r="T3583" s="9">
        <f>(((Table1[[#This Row],[deadline]]/60)/60)/24)+DATE(1970,1,1)+(-5/24)</f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1">
        <f>Table1[[#This Row],[pledged]]/Table1[[#This Row],[goal]]</f>
        <v>2.87</v>
      </c>
      <c r="P3584">
        <f>ROUND(Table1[[#This Row],[pledged]]/Table1[[#This Row],[backers_count]],0)</f>
        <v>59</v>
      </c>
      <c r="Q3584" t="str">
        <f>LEFT(Table1[[#This Row],[Category and Sub-Category]],FIND("/",Table1[[#This Row],[Category and Sub-Category]])-1)</f>
        <v>theater</v>
      </c>
      <c r="R3584" t="str">
        <f>RIGHT(Table1[[#This Row],[Category and Sub-Category]],LEN(Table1[[#This Row],[Category and Sub-Category]])-FIND("/",Table1[[#This Row],[Category and Sub-Category]]))</f>
        <v>plays</v>
      </c>
      <c r="S3584" s="9">
        <f>(((Table1[[#This Row],[launched_at]]/60)/60)/24)+DATE(1970,1,1)+(-5/24)</f>
        <v>42450.887523148143</v>
      </c>
      <c r="T3584" s="9">
        <f>(((Table1[[#This Row],[deadline]]/60)/60)/24)+DATE(1970,1,1)+(-5/24)</f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1">
        <f>Table1[[#This Row],[pledged]]/Table1[[#This Row],[goal]]</f>
        <v>1.085</v>
      </c>
      <c r="P3585">
        <f>ROUND(Table1[[#This Row],[pledged]]/Table1[[#This Row],[backers_count]],0)</f>
        <v>136</v>
      </c>
      <c r="Q3585" t="str">
        <f>LEFT(Table1[[#This Row],[Category and Sub-Category]],FIND("/",Table1[[#This Row],[Category and Sub-Category]])-1)</f>
        <v>theater</v>
      </c>
      <c r="R3585" t="str">
        <f>RIGHT(Table1[[#This Row],[Category and Sub-Category]],LEN(Table1[[#This Row],[Category and Sub-Category]])-FIND("/",Table1[[#This Row],[Category and Sub-Category]]))</f>
        <v>plays</v>
      </c>
      <c r="S3585" s="9">
        <f>(((Table1[[#This Row],[launched_at]]/60)/60)/24)+DATE(1970,1,1)+(-5/24)</f>
        <v>42418.217650462961</v>
      </c>
      <c r="T3585" s="9">
        <f>(((Table1[[#This Row],[deadline]]/60)/60)/24)+DATE(1970,1,1)+(-5/24)</f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1">
        <f>Table1[[#This Row],[pledged]]/Table1[[#This Row],[goal]]</f>
        <v>1.155</v>
      </c>
      <c r="P3586">
        <f>ROUND(Table1[[#This Row],[pledged]]/Table1[[#This Row],[backers_count]],0)</f>
        <v>31</v>
      </c>
      <c r="Q3586" t="str">
        <f>LEFT(Table1[[#This Row],[Category and Sub-Category]],FIND("/",Table1[[#This Row],[Category and Sub-Category]])-1)</f>
        <v>theater</v>
      </c>
      <c r="R3586" t="str">
        <f>RIGHT(Table1[[#This Row],[Category and Sub-Category]],LEN(Table1[[#This Row],[Category and Sub-Category]])-FIND("/",Table1[[#This Row],[Category and Sub-Category]]))</f>
        <v>plays</v>
      </c>
      <c r="S3586" s="9">
        <f>(((Table1[[#This Row],[launched_at]]/60)/60)/24)+DATE(1970,1,1)+(-5/24)</f>
        <v>42168.108148148145</v>
      </c>
      <c r="T3586" s="9">
        <f>(((Table1[[#This Row],[deadline]]/60)/60)/24)+DATE(1970,1,1)+(-5/24)</f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1">
        <f>Table1[[#This Row],[pledged]]/Table1[[#This Row],[goal]]</f>
        <v>1.1911764705882353</v>
      </c>
      <c r="P3587">
        <f>ROUND(Table1[[#This Row],[pledged]]/Table1[[#This Row],[backers_count]],0)</f>
        <v>176</v>
      </c>
      <c r="Q3587" t="str">
        <f>LEFT(Table1[[#This Row],[Category and Sub-Category]],FIND("/",Table1[[#This Row],[Category and Sub-Category]])-1)</f>
        <v>theater</v>
      </c>
      <c r="R3587" t="str">
        <f>RIGHT(Table1[[#This Row],[Category and Sub-Category]],LEN(Table1[[#This Row],[Category and Sub-Category]])-FIND("/",Table1[[#This Row],[Category and Sub-Category]]))</f>
        <v>plays</v>
      </c>
      <c r="S3587" s="9">
        <f>(((Table1[[#This Row],[launched_at]]/60)/60)/24)+DATE(1970,1,1)+(-5/24)</f>
        <v>41964.507986111108</v>
      </c>
      <c r="T3587" s="9">
        <f>(((Table1[[#This Row],[deadline]]/60)/60)/24)+DATE(1970,1,1)+(-5/24)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1">
        <f>Table1[[#This Row],[pledged]]/Table1[[#This Row],[goal]]</f>
        <v>1.0942666666666667</v>
      </c>
      <c r="P3588">
        <f>ROUND(Table1[[#This Row],[pledged]]/Table1[[#This Row],[backers_count]],0)</f>
        <v>152</v>
      </c>
      <c r="Q3588" t="str">
        <f>LEFT(Table1[[#This Row],[Category and Sub-Category]],FIND("/",Table1[[#This Row],[Category and Sub-Category]])-1)</f>
        <v>theater</v>
      </c>
      <c r="R3588" t="str">
        <f>RIGHT(Table1[[#This Row],[Category and Sub-Category]],LEN(Table1[[#This Row],[Category and Sub-Category]])-FIND("/",Table1[[#This Row],[Category and Sub-Category]]))</f>
        <v>plays</v>
      </c>
      <c r="S3588" s="9">
        <f>(((Table1[[#This Row],[launched_at]]/60)/60)/24)+DATE(1970,1,1)+(-5/24)</f>
        <v>42576.489236111105</v>
      </c>
      <c r="T3588" s="9">
        <f>(((Table1[[#This Row],[deadline]]/60)/60)/24)+DATE(1970,1,1)+(-5/24)</f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1">
        <f>Table1[[#This Row],[pledged]]/Table1[[#This Row],[goal]]</f>
        <v>1.266</v>
      </c>
      <c r="P3589">
        <f>ROUND(Table1[[#This Row],[pledged]]/Table1[[#This Row],[backers_count]],0)</f>
        <v>23</v>
      </c>
      <c r="Q3589" t="str">
        <f>LEFT(Table1[[#This Row],[Category and Sub-Category]],FIND("/",Table1[[#This Row],[Category and Sub-Category]])-1)</f>
        <v>theater</v>
      </c>
      <c r="R3589" t="str">
        <f>RIGHT(Table1[[#This Row],[Category and Sub-Category]],LEN(Table1[[#This Row],[Category and Sub-Category]])-FIND("/",Table1[[#This Row],[Category and Sub-Category]]))</f>
        <v>plays</v>
      </c>
      <c r="S3589" s="9">
        <f>(((Table1[[#This Row],[launched_at]]/60)/60)/24)+DATE(1970,1,1)+(-5/24)</f>
        <v>42503.331643518519</v>
      </c>
      <c r="T3589" s="9">
        <f>(((Table1[[#This Row],[deadline]]/60)/60)/24)+DATE(1970,1,1)+(-5/24)</f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1">
        <f>Table1[[#This Row],[pledged]]/Table1[[#This Row],[goal]]</f>
        <v>1.0049999999999999</v>
      </c>
      <c r="P3590">
        <f>ROUND(Table1[[#This Row],[pledged]]/Table1[[#This Row],[backers_count]],0)</f>
        <v>18</v>
      </c>
      <c r="Q3590" t="str">
        <f>LEFT(Table1[[#This Row],[Category and Sub-Category]],FIND("/",Table1[[#This Row],[Category and Sub-Category]])-1)</f>
        <v>theater</v>
      </c>
      <c r="R3590" t="str">
        <f>RIGHT(Table1[[#This Row],[Category and Sub-Category]],LEN(Table1[[#This Row],[Category and Sub-Category]])-FIND("/",Table1[[#This Row],[Category and Sub-Category]]))</f>
        <v>plays</v>
      </c>
      <c r="S3590" s="9">
        <f>(((Table1[[#This Row],[launched_at]]/60)/60)/24)+DATE(1970,1,1)+(-5/24)</f>
        <v>42101.620486111111</v>
      </c>
      <c r="T3590" s="9">
        <f>(((Table1[[#This Row],[deadline]]/60)/60)/24)+DATE(1970,1,1)+(-5/24)</f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1">
        <f>Table1[[#This Row],[pledged]]/Table1[[#This Row],[goal]]</f>
        <v>1.2749999999999999</v>
      </c>
      <c r="P3591">
        <f>ROUND(Table1[[#This Row],[pledged]]/Table1[[#This Row],[backers_count]],0)</f>
        <v>82</v>
      </c>
      <c r="Q3591" t="str">
        <f>LEFT(Table1[[#This Row],[Category and Sub-Category]],FIND("/",Table1[[#This Row],[Category and Sub-Category]])-1)</f>
        <v>theater</v>
      </c>
      <c r="R3591" t="str">
        <f>RIGHT(Table1[[#This Row],[Category and Sub-Category]],LEN(Table1[[#This Row],[Category and Sub-Category]])-FIND("/",Table1[[#This Row],[Category and Sub-Category]]))</f>
        <v>plays</v>
      </c>
      <c r="S3591" s="9">
        <f>(((Table1[[#This Row],[launched_at]]/60)/60)/24)+DATE(1970,1,1)+(-5/24)</f>
        <v>42125.439201388886</v>
      </c>
      <c r="T3591" s="9">
        <f>(((Table1[[#This Row],[deadline]]/60)/60)/24)+DATE(1970,1,1)+(-5/24)</f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1">
        <f>Table1[[#This Row],[pledged]]/Table1[[#This Row],[goal]]</f>
        <v>1.0005999999999999</v>
      </c>
      <c r="P3592">
        <f>ROUND(Table1[[#This Row],[pledged]]/Table1[[#This Row],[backers_count]],0)</f>
        <v>69</v>
      </c>
      <c r="Q3592" t="str">
        <f>LEFT(Table1[[#This Row],[Category and Sub-Category]],FIND("/",Table1[[#This Row],[Category and Sub-Category]])-1)</f>
        <v>theater</v>
      </c>
      <c r="R3592" t="str">
        <f>RIGHT(Table1[[#This Row],[Category and Sub-Category]],LEN(Table1[[#This Row],[Category and Sub-Category]])-FIND("/",Table1[[#This Row],[Category and Sub-Category]]))</f>
        <v>plays</v>
      </c>
      <c r="S3592" s="9">
        <f>(((Table1[[#This Row],[launched_at]]/60)/60)/24)+DATE(1970,1,1)+(-5/24)</f>
        <v>41902.125393518516</v>
      </c>
      <c r="T3592" s="9">
        <f>(((Table1[[#This Row],[deadline]]/60)/60)/24)+DATE(1970,1,1)+(-5/24)</f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1">
        <f>Table1[[#This Row],[pledged]]/Table1[[#This Row],[goal]]</f>
        <v>1.75</v>
      </c>
      <c r="P3593">
        <f>ROUND(Table1[[#This Row],[pledged]]/Table1[[#This Row],[backers_count]],0)</f>
        <v>68</v>
      </c>
      <c r="Q3593" t="str">
        <f>LEFT(Table1[[#This Row],[Category and Sub-Category]],FIND("/",Table1[[#This Row],[Category and Sub-Category]])-1)</f>
        <v>theater</v>
      </c>
      <c r="R3593" t="str">
        <f>RIGHT(Table1[[#This Row],[Category and Sub-Category]],LEN(Table1[[#This Row],[Category and Sub-Category]])-FIND("/",Table1[[#This Row],[Category and Sub-Category]]))</f>
        <v>plays</v>
      </c>
      <c r="S3593" s="9">
        <f>(((Table1[[#This Row],[launched_at]]/60)/60)/24)+DATE(1970,1,1)+(-5/24)</f>
        <v>42003.74009259259</v>
      </c>
      <c r="T3593" s="9">
        <f>(((Table1[[#This Row],[deadline]]/60)/60)/24)+DATE(1970,1,1)+(-5/24)</f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1">
        <f>Table1[[#This Row],[pledged]]/Table1[[#This Row],[goal]]</f>
        <v>1.2725</v>
      </c>
      <c r="P3594">
        <f>ROUND(Table1[[#This Row],[pledged]]/Table1[[#This Row],[backers_count]],0)</f>
        <v>73</v>
      </c>
      <c r="Q3594" t="str">
        <f>LEFT(Table1[[#This Row],[Category and Sub-Category]],FIND("/",Table1[[#This Row],[Category and Sub-Category]])-1)</f>
        <v>theater</v>
      </c>
      <c r="R3594" t="str">
        <f>RIGHT(Table1[[#This Row],[Category and Sub-Category]],LEN(Table1[[#This Row],[Category and Sub-Category]])-FIND("/",Table1[[#This Row],[Category and Sub-Category]]))</f>
        <v>plays</v>
      </c>
      <c r="S3594" s="9">
        <f>(((Table1[[#This Row],[launched_at]]/60)/60)/24)+DATE(1970,1,1)+(-5/24)</f>
        <v>41988.621608796289</v>
      </c>
      <c r="T3594" s="9">
        <f>(((Table1[[#This Row],[deadline]]/60)/60)/24)+DATE(1970,1,1)+(-5/24)</f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1">
        <f>Table1[[#This Row],[pledged]]/Table1[[#This Row],[goal]]</f>
        <v>1.1063333333333334</v>
      </c>
      <c r="P3595">
        <f>ROUND(Table1[[#This Row],[pledged]]/Table1[[#This Row],[backers_count]],0)</f>
        <v>77</v>
      </c>
      <c r="Q3595" t="str">
        <f>LEFT(Table1[[#This Row],[Category and Sub-Category]],FIND("/",Table1[[#This Row],[Category and Sub-Category]])-1)</f>
        <v>theater</v>
      </c>
      <c r="R3595" t="str">
        <f>RIGHT(Table1[[#This Row],[Category and Sub-Category]],LEN(Table1[[#This Row],[Category and Sub-Category]])-FIND("/",Table1[[#This Row],[Category and Sub-Category]]))</f>
        <v>plays</v>
      </c>
      <c r="S3595" s="9">
        <f>(((Table1[[#This Row],[launched_at]]/60)/60)/24)+DATE(1970,1,1)+(-5/24)</f>
        <v>41974.690266203703</v>
      </c>
      <c r="T3595" s="9">
        <f>(((Table1[[#This Row],[deadline]]/60)/60)/24)+DATE(1970,1,1)+(-5/24)</f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1">
        <f>Table1[[#This Row],[pledged]]/Table1[[#This Row],[goal]]</f>
        <v>1.2593749999999999</v>
      </c>
      <c r="P3596">
        <f>ROUND(Table1[[#This Row],[pledged]]/Table1[[#This Row],[backers_count]],0)</f>
        <v>56</v>
      </c>
      <c r="Q3596" t="str">
        <f>LEFT(Table1[[#This Row],[Category and Sub-Category]],FIND("/",Table1[[#This Row],[Category and Sub-Category]])-1)</f>
        <v>theater</v>
      </c>
      <c r="R3596" t="str">
        <f>RIGHT(Table1[[#This Row],[Category and Sub-Category]],LEN(Table1[[#This Row],[Category and Sub-Category]])-FIND("/",Table1[[#This Row],[Category and Sub-Category]]))</f>
        <v>plays</v>
      </c>
      <c r="S3596" s="9">
        <f>(((Table1[[#This Row],[launched_at]]/60)/60)/24)+DATE(1970,1,1)+(-5/24)</f>
        <v>42591.858587962961</v>
      </c>
      <c r="T3596" s="9">
        <f>(((Table1[[#This Row],[deadline]]/60)/60)/24)+DATE(1970,1,1)+(-5/24)</f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1">
        <f>Table1[[#This Row],[pledged]]/Table1[[#This Row],[goal]]</f>
        <v>1.1850000000000001</v>
      </c>
      <c r="P3597">
        <f>ROUND(Table1[[#This Row],[pledged]]/Table1[[#This Row],[backers_count]],0)</f>
        <v>50</v>
      </c>
      <c r="Q3597" t="str">
        <f>LEFT(Table1[[#This Row],[Category and Sub-Category]],FIND("/",Table1[[#This Row],[Category and Sub-Category]])-1)</f>
        <v>theater</v>
      </c>
      <c r="R3597" t="str">
        <f>RIGHT(Table1[[#This Row],[Category and Sub-Category]],LEN(Table1[[#This Row],[Category and Sub-Category]])-FIND("/",Table1[[#This Row],[Category and Sub-Category]]))</f>
        <v>plays</v>
      </c>
      <c r="S3597" s="9">
        <f>(((Table1[[#This Row],[launched_at]]/60)/60)/24)+DATE(1970,1,1)+(-5/24)</f>
        <v>42049.800034722219</v>
      </c>
      <c r="T3597" s="9">
        <f>(((Table1[[#This Row],[deadline]]/60)/60)/24)+DATE(1970,1,1)+(-5/24)</f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1">
        <f>Table1[[#This Row],[pledged]]/Table1[[#This Row],[goal]]</f>
        <v>1.0772727272727274</v>
      </c>
      <c r="P3598">
        <f>ROUND(Table1[[#This Row],[pledged]]/Table1[[#This Row],[backers_count]],0)</f>
        <v>79</v>
      </c>
      <c r="Q3598" t="str">
        <f>LEFT(Table1[[#This Row],[Category and Sub-Category]],FIND("/",Table1[[#This Row],[Category and Sub-Category]])-1)</f>
        <v>theater</v>
      </c>
      <c r="R3598" t="str">
        <f>RIGHT(Table1[[#This Row],[Category and Sub-Category]],LEN(Table1[[#This Row],[Category and Sub-Category]])-FIND("/",Table1[[#This Row],[Category and Sub-Category]]))</f>
        <v>plays</v>
      </c>
      <c r="S3598" s="9">
        <f>(((Table1[[#This Row],[launched_at]]/60)/60)/24)+DATE(1970,1,1)+(-5/24)</f>
        <v>41856.506736111107</v>
      </c>
      <c r="T3598" s="9">
        <f>(((Table1[[#This Row],[deadline]]/60)/60)/24)+DATE(1970,1,1)+(-5/24)</f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1">
        <f>Table1[[#This Row],[pledged]]/Table1[[#This Row],[goal]]</f>
        <v>1.026</v>
      </c>
      <c r="P3599">
        <f>ROUND(Table1[[#This Row],[pledged]]/Table1[[#This Row],[backers_count]],0)</f>
        <v>78</v>
      </c>
      <c r="Q3599" t="str">
        <f>LEFT(Table1[[#This Row],[Category and Sub-Category]],FIND("/",Table1[[#This Row],[Category and Sub-Category]])-1)</f>
        <v>theater</v>
      </c>
      <c r="R3599" t="str">
        <f>RIGHT(Table1[[#This Row],[Category and Sub-Category]],LEN(Table1[[#This Row],[Category and Sub-Category]])-FIND("/",Table1[[#This Row],[Category and Sub-Category]]))</f>
        <v>plays</v>
      </c>
      <c r="S3599" s="9">
        <f>(((Table1[[#This Row],[launched_at]]/60)/60)/24)+DATE(1970,1,1)+(-5/24)</f>
        <v>42417.377199074072</v>
      </c>
      <c r="T3599" s="9">
        <f>(((Table1[[#This Row],[deadline]]/60)/60)/24)+DATE(1970,1,1)+(-5/24)</f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1">
        <f>Table1[[#This Row],[pledged]]/Table1[[#This Row],[goal]]</f>
        <v>1.101</v>
      </c>
      <c r="P3600">
        <f>ROUND(Table1[[#This Row],[pledged]]/Table1[[#This Row],[backers_count]],0)</f>
        <v>41</v>
      </c>
      <c r="Q3600" t="str">
        <f>LEFT(Table1[[#This Row],[Category and Sub-Category]],FIND("/",Table1[[#This Row],[Category and Sub-Category]])-1)</f>
        <v>theater</v>
      </c>
      <c r="R3600" t="str">
        <f>RIGHT(Table1[[#This Row],[Category and Sub-Category]],LEN(Table1[[#This Row],[Category and Sub-Category]])-FIND("/",Table1[[#This Row],[Category and Sub-Category]]))</f>
        <v>plays</v>
      </c>
      <c r="S3600" s="9">
        <f>(((Table1[[#This Row],[launched_at]]/60)/60)/24)+DATE(1970,1,1)+(-5/24)</f>
        <v>41866.590532407405</v>
      </c>
      <c r="T3600" s="9">
        <f>(((Table1[[#This Row],[deadline]]/60)/60)/24)+DATE(1970,1,1)+(-5/24)</f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1">
        <f>Table1[[#This Row],[pledged]]/Table1[[#This Row],[goal]]</f>
        <v>2.02</v>
      </c>
      <c r="P3601">
        <f>ROUND(Table1[[#This Row],[pledged]]/Table1[[#This Row],[backers_count]],0)</f>
        <v>59</v>
      </c>
      <c r="Q3601" t="str">
        <f>LEFT(Table1[[#This Row],[Category and Sub-Category]],FIND("/",Table1[[#This Row],[Category and Sub-Category]])-1)</f>
        <v>theater</v>
      </c>
      <c r="R3601" t="str">
        <f>RIGHT(Table1[[#This Row],[Category and Sub-Category]],LEN(Table1[[#This Row],[Category and Sub-Category]])-FIND("/",Table1[[#This Row],[Category and Sub-Category]]))</f>
        <v>plays</v>
      </c>
      <c r="S3601" s="9">
        <f>(((Table1[[#This Row],[launched_at]]/60)/60)/24)+DATE(1970,1,1)+(-5/24)</f>
        <v>42220.586539351854</v>
      </c>
      <c r="T3601" s="9">
        <f>(((Table1[[#This Row],[deadline]]/60)/60)/24)+DATE(1970,1,1)+(-5/24)</f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1">
        <f>Table1[[#This Row],[pledged]]/Table1[[#This Row],[goal]]</f>
        <v>1.3</v>
      </c>
      <c r="P3602">
        <f>ROUND(Table1[[#This Row],[pledged]]/Table1[[#This Row],[backers_count]],0)</f>
        <v>3</v>
      </c>
      <c r="Q3602" t="str">
        <f>LEFT(Table1[[#This Row],[Category and Sub-Category]],FIND("/",Table1[[#This Row],[Category and Sub-Category]])-1)</f>
        <v>theater</v>
      </c>
      <c r="R3602" t="str">
        <f>RIGHT(Table1[[#This Row],[Category and Sub-Category]],LEN(Table1[[#This Row],[Category and Sub-Category]])-FIND("/",Table1[[#This Row],[Category and Sub-Category]]))</f>
        <v>plays</v>
      </c>
      <c r="S3602" s="9">
        <f>(((Table1[[#This Row],[launched_at]]/60)/60)/24)+DATE(1970,1,1)+(-5/24)</f>
        <v>42628.640787037039</v>
      </c>
      <c r="T3602" s="9">
        <f>(((Table1[[#This Row],[deadline]]/60)/60)/24)+DATE(1970,1,1)+(-5/24)</f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1">
        <f>Table1[[#This Row],[pledged]]/Table1[[#This Row],[goal]]</f>
        <v>1.0435000000000001</v>
      </c>
      <c r="P3603">
        <f>ROUND(Table1[[#This Row],[pledged]]/Table1[[#This Row],[backers_count]],0)</f>
        <v>39</v>
      </c>
      <c r="Q3603" t="str">
        <f>LEFT(Table1[[#This Row],[Category and Sub-Category]],FIND("/",Table1[[#This Row],[Category and Sub-Category]])-1)</f>
        <v>theater</v>
      </c>
      <c r="R3603" t="str">
        <f>RIGHT(Table1[[#This Row],[Category and Sub-Category]],LEN(Table1[[#This Row],[Category and Sub-Category]])-FIND("/",Table1[[#This Row],[Category and Sub-Category]]))</f>
        <v>plays</v>
      </c>
      <c r="S3603" s="9">
        <f>(((Table1[[#This Row],[launched_at]]/60)/60)/24)+DATE(1970,1,1)+(-5/24)</f>
        <v>41990.790300925924</v>
      </c>
      <c r="T3603" s="9">
        <f>(((Table1[[#This Row],[deadline]]/60)/60)/24)+DATE(1970,1,1)+(-5/24)</f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1">
        <f>Table1[[#This Row],[pledged]]/Table1[[#This Row],[goal]]</f>
        <v>1.0004999999999999</v>
      </c>
      <c r="P3604">
        <f>ROUND(Table1[[#This Row],[pledged]]/Table1[[#This Row],[backers_count]],0)</f>
        <v>82</v>
      </c>
      <c r="Q3604" t="str">
        <f>LEFT(Table1[[#This Row],[Category and Sub-Category]],FIND("/",Table1[[#This Row],[Category and Sub-Category]])-1)</f>
        <v>theater</v>
      </c>
      <c r="R3604" t="str">
        <f>RIGHT(Table1[[#This Row],[Category and Sub-Category]],LEN(Table1[[#This Row],[Category and Sub-Category]])-FIND("/",Table1[[#This Row],[Category and Sub-Category]]))</f>
        <v>plays</v>
      </c>
      <c r="S3604" s="9">
        <f>(((Table1[[#This Row],[launched_at]]/60)/60)/24)+DATE(1970,1,1)+(-5/24)</f>
        <v>42447.68609953703</v>
      </c>
      <c r="T3604" s="9">
        <f>(((Table1[[#This Row],[deadline]]/60)/60)/24)+DATE(1970,1,1)+(-5/24)</f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1">
        <f>Table1[[#This Row],[pledged]]/Table1[[#This Row],[goal]]</f>
        <v>1.7066666666666668</v>
      </c>
      <c r="P3605">
        <f>ROUND(Table1[[#This Row],[pledged]]/Table1[[#This Row],[backers_count]],0)</f>
        <v>45</v>
      </c>
      <c r="Q3605" t="str">
        <f>LEFT(Table1[[#This Row],[Category and Sub-Category]],FIND("/",Table1[[#This Row],[Category and Sub-Category]])-1)</f>
        <v>theater</v>
      </c>
      <c r="R3605" t="str">
        <f>RIGHT(Table1[[#This Row],[Category and Sub-Category]],LEN(Table1[[#This Row],[Category and Sub-Category]])-FIND("/",Table1[[#This Row],[Category and Sub-Category]]))</f>
        <v>plays</v>
      </c>
      <c r="S3605" s="9">
        <f>(((Table1[[#This Row],[launched_at]]/60)/60)/24)+DATE(1970,1,1)+(-5/24)</f>
        <v>42283.656018518515</v>
      </c>
      <c r="T3605" s="9">
        <f>(((Table1[[#This Row],[deadline]]/60)/60)/24)+DATE(1970,1,1)+(-5/24)</f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1">
        <f>Table1[[#This Row],[pledged]]/Table1[[#This Row],[goal]]</f>
        <v>1.1283333333333334</v>
      </c>
      <c r="P3606">
        <f>ROUND(Table1[[#This Row],[pledged]]/Table1[[#This Row],[backers_count]],0)</f>
        <v>49</v>
      </c>
      <c r="Q3606" t="str">
        <f>LEFT(Table1[[#This Row],[Category and Sub-Category]],FIND("/",Table1[[#This Row],[Category and Sub-Category]])-1)</f>
        <v>theater</v>
      </c>
      <c r="R3606" t="str">
        <f>RIGHT(Table1[[#This Row],[Category and Sub-Category]],LEN(Table1[[#This Row],[Category and Sub-Category]])-FIND("/",Table1[[#This Row],[Category and Sub-Category]]))</f>
        <v>plays</v>
      </c>
      <c r="S3606" s="9">
        <f>(((Table1[[#This Row],[launched_at]]/60)/60)/24)+DATE(1970,1,1)+(-5/24)</f>
        <v>42482.80736111111</v>
      </c>
      <c r="T3606" s="9">
        <f>(((Table1[[#This Row],[deadline]]/60)/60)/24)+DATE(1970,1,1)+(-5/24)</f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1">
        <f>Table1[[#This Row],[pledged]]/Table1[[#This Row],[goal]]</f>
        <v>1.84</v>
      </c>
      <c r="P3607">
        <f>ROUND(Table1[[#This Row],[pledged]]/Table1[[#This Row],[backers_count]],0)</f>
        <v>31</v>
      </c>
      <c r="Q3607" t="str">
        <f>LEFT(Table1[[#This Row],[Category and Sub-Category]],FIND("/",Table1[[#This Row],[Category and Sub-Category]])-1)</f>
        <v>theater</v>
      </c>
      <c r="R3607" t="str">
        <f>RIGHT(Table1[[#This Row],[Category and Sub-Category]],LEN(Table1[[#This Row],[Category and Sub-Category]])-FIND("/",Table1[[#This Row],[Category and Sub-Category]]))</f>
        <v>plays</v>
      </c>
      <c r="S3607" s="9">
        <f>(((Table1[[#This Row],[launched_at]]/60)/60)/24)+DATE(1970,1,1)+(-5/24)</f>
        <v>42383.584791666661</v>
      </c>
      <c r="T3607" s="9">
        <f>(((Table1[[#This Row],[deadline]]/60)/60)/24)+DATE(1970,1,1)+(-5/24)</f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1">
        <f>Table1[[#This Row],[pledged]]/Table1[[#This Row],[goal]]</f>
        <v>1.3026666666666666</v>
      </c>
      <c r="P3608">
        <f>ROUND(Table1[[#This Row],[pledged]]/Table1[[#This Row],[backers_count]],0)</f>
        <v>61</v>
      </c>
      <c r="Q3608" t="str">
        <f>LEFT(Table1[[#This Row],[Category and Sub-Category]],FIND("/",Table1[[#This Row],[Category and Sub-Category]])-1)</f>
        <v>theater</v>
      </c>
      <c r="R3608" t="str">
        <f>RIGHT(Table1[[#This Row],[Category and Sub-Category]],LEN(Table1[[#This Row],[Category and Sub-Category]])-FIND("/",Table1[[#This Row],[Category and Sub-Category]]))</f>
        <v>plays</v>
      </c>
      <c r="S3608" s="9">
        <f>(((Table1[[#This Row],[launched_at]]/60)/60)/24)+DATE(1970,1,1)+(-5/24)</f>
        <v>42566.396493055552</v>
      </c>
      <c r="T3608" s="9">
        <f>(((Table1[[#This Row],[deadline]]/60)/60)/24)+DATE(1970,1,1)+(-5/24)</f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1">
        <f>Table1[[#This Row],[pledged]]/Table1[[#This Row],[goal]]</f>
        <v>1.0545454545454545</v>
      </c>
      <c r="P3609">
        <f>ROUND(Table1[[#This Row],[pledged]]/Table1[[#This Row],[backers_count]],0)</f>
        <v>29</v>
      </c>
      <c r="Q3609" t="str">
        <f>LEFT(Table1[[#This Row],[Category and Sub-Category]],FIND("/",Table1[[#This Row],[Category and Sub-Category]])-1)</f>
        <v>theater</v>
      </c>
      <c r="R3609" t="str">
        <f>RIGHT(Table1[[#This Row],[Category and Sub-Category]],LEN(Table1[[#This Row],[Category and Sub-Category]])-FIND("/",Table1[[#This Row],[Category and Sub-Category]]))</f>
        <v>plays</v>
      </c>
      <c r="S3609" s="9">
        <f>(((Table1[[#This Row],[launched_at]]/60)/60)/24)+DATE(1970,1,1)+(-5/24)</f>
        <v>42338.755578703705</v>
      </c>
      <c r="T3609" s="9">
        <f>(((Table1[[#This Row],[deadline]]/60)/60)/24)+DATE(1970,1,1)+(-5/24)</f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1">
        <f>Table1[[#This Row],[pledged]]/Table1[[#This Row],[goal]]</f>
        <v>1</v>
      </c>
      <c r="P3610">
        <f>ROUND(Table1[[#This Row],[pledged]]/Table1[[#This Row],[backers_count]],0)</f>
        <v>30</v>
      </c>
      <c r="Q3610" t="str">
        <f>LEFT(Table1[[#This Row],[Category and Sub-Category]],FIND("/",Table1[[#This Row],[Category and Sub-Category]])-1)</f>
        <v>theater</v>
      </c>
      <c r="R3610" t="str">
        <f>RIGHT(Table1[[#This Row],[Category and Sub-Category]],LEN(Table1[[#This Row],[Category and Sub-Category]])-FIND("/",Table1[[#This Row],[Category and Sub-Category]]))</f>
        <v>plays</v>
      </c>
      <c r="S3610" s="9">
        <f>(((Table1[[#This Row],[launched_at]]/60)/60)/24)+DATE(1970,1,1)+(-5/24)</f>
        <v>42506.50104166667</v>
      </c>
      <c r="T3610" s="9">
        <f>(((Table1[[#This Row],[deadline]]/60)/60)/24)+DATE(1970,1,1)+(-5/24)</f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1">
        <f>Table1[[#This Row],[pledged]]/Table1[[#This Row],[goal]]</f>
        <v>1.5331632653061225</v>
      </c>
      <c r="P3611">
        <f>ROUND(Table1[[#This Row],[pledged]]/Table1[[#This Row],[backers_count]],0)</f>
        <v>143</v>
      </c>
      <c r="Q3611" t="str">
        <f>LEFT(Table1[[#This Row],[Category and Sub-Category]],FIND("/",Table1[[#This Row],[Category and Sub-Category]])-1)</f>
        <v>theater</v>
      </c>
      <c r="R3611" t="str">
        <f>RIGHT(Table1[[#This Row],[Category and Sub-Category]],LEN(Table1[[#This Row],[Category and Sub-Category]])-FIND("/",Table1[[#This Row],[Category and Sub-Category]]))</f>
        <v>plays</v>
      </c>
      <c r="S3611" s="9">
        <f>(((Table1[[#This Row],[launched_at]]/60)/60)/24)+DATE(1970,1,1)+(-5/24)</f>
        <v>42429.783391203695</v>
      </c>
      <c r="T3611" s="9">
        <f>(((Table1[[#This Row],[deadline]]/60)/60)/24)+DATE(1970,1,1)+(-5/24)</f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1">
        <f>Table1[[#This Row],[pledged]]/Table1[[#This Row],[goal]]</f>
        <v>1.623</v>
      </c>
      <c r="P3612">
        <f>ROUND(Table1[[#This Row],[pledged]]/Table1[[#This Row],[backers_count]],0)</f>
        <v>52</v>
      </c>
      <c r="Q3612" t="str">
        <f>LEFT(Table1[[#This Row],[Category and Sub-Category]],FIND("/",Table1[[#This Row],[Category and Sub-Category]])-1)</f>
        <v>theater</v>
      </c>
      <c r="R3612" t="str">
        <f>RIGHT(Table1[[#This Row],[Category and Sub-Category]],LEN(Table1[[#This Row],[Category and Sub-Category]])-FIND("/",Table1[[#This Row],[Category and Sub-Category]]))</f>
        <v>plays</v>
      </c>
      <c r="S3612" s="9">
        <f>(((Table1[[#This Row],[launched_at]]/60)/60)/24)+DATE(1970,1,1)+(-5/24)</f>
        <v>42203.22379629629</v>
      </c>
      <c r="T3612" s="9">
        <f>(((Table1[[#This Row],[deadline]]/60)/60)/24)+DATE(1970,1,1)+(-5/24)</f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1">
        <f>Table1[[#This Row],[pledged]]/Table1[[#This Row],[goal]]</f>
        <v>1.36</v>
      </c>
      <c r="P3613">
        <f>ROUND(Table1[[#This Row],[pledged]]/Table1[[#This Row],[backers_count]],0)</f>
        <v>67</v>
      </c>
      <c r="Q3613" t="str">
        <f>LEFT(Table1[[#This Row],[Category and Sub-Category]],FIND("/",Table1[[#This Row],[Category and Sub-Category]])-1)</f>
        <v>theater</v>
      </c>
      <c r="R3613" t="str">
        <f>RIGHT(Table1[[#This Row],[Category and Sub-Category]],LEN(Table1[[#This Row],[Category and Sub-Category]])-FIND("/",Table1[[#This Row],[Category and Sub-Category]]))</f>
        <v>plays</v>
      </c>
      <c r="S3613" s="9">
        <f>(((Table1[[#This Row],[launched_at]]/60)/60)/24)+DATE(1970,1,1)+(-5/24)</f>
        <v>42072.162048611113</v>
      </c>
      <c r="T3613" s="9">
        <f>(((Table1[[#This Row],[deadline]]/60)/60)/24)+DATE(1970,1,1)+(-5/24)</f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1">
        <f>Table1[[#This Row],[pledged]]/Table1[[#This Row],[goal]]</f>
        <v>1.444</v>
      </c>
      <c r="P3614">
        <f>ROUND(Table1[[#This Row],[pledged]]/Table1[[#This Row],[backers_count]],0)</f>
        <v>127</v>
      </c>
      <c r="Q3614" t="str">
        <f>LEFT(Table1[[#This Row],[Category and Sub-Category]],FIND("/",Table1[[#This Row],[Category and Sub-Category]])-1)</f>
        <v>theater</v>
      </c>
      <c r="R3614" t="str">
        <f>RIGHT(Table1[[#This Row],[Category and Sub-Category]],LEN(Table1[[#This Row],[Category and Sub-Category]])-FIND("/",Table1[[#This Row],[Category and Sub-Category]]))</f>
        <v>plays</v>
      </c>
      <c r="S3614" s="9">
        <f>(((Table1[[#This Row],[launched_at]]/60)/60)/24)+DATE(1970,1,1)+(-5/24)</f>
        <v>41789.518645833334</v>
      </c>
      <c r="T3614" s="9">
        <f>(((Table1[[#This Row],[deadline]]/60)/60)/24)+DATE(1970,1,1)+(-5/24)</f>
        <v>41799.518645833334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1">
        <f>Table1[[#This Row],[pledged]]/Table1[[#This Row],[goal]]</f>
        <v>1</v>
      </c>
      <c r="P3615">
        <f>ROUND(Table1[[#This Row],[pledged]]/Table1[[#This Row],[backers_count]],0)</f>
        <v>63</v>
      </c>
      <c r="Q3615" t="str">
        <f>LEFT(Table1[[#This Row],[Category and Sub-Category]],FIND("/",Table1[[#This Row],[Category and Sub-Category]])-1)</f>
        <v>theater</v>
      </c>
      <c r="R3615" t="str">
        <f>RIGHT(Table1[[#This Row],[Category and Sub-Category]],LEN(Table1[[#This Row],[Category and Sub-Category]])-FIND("/",Table1[[#This Row],[Category and Sub-Category]]))</f>
        <v>plays</v>
      </c>
      <c r="S3615" s="9">
        <f>(((Table1[[#This Row],[launched_at]]/60)/60)/24)+DATE(1970,1,1)+(-5/24)</f>
        <v>41788.381643518514</v>
      </c>
      <c r="T3615" s="9">
        <f>(((Table1[[#This Row],[deadline]]/60)/60)/24)+DATE(1970,1,1)+(-5/24)</f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>Table1[[#This Row],[pledged]]/Table1[[#This Row],[goal]]</f>
        <v>1.008</v>
      </c>
      <c r="P3616">
        <f>ROUND(Table1[[#This Row],[pledged]]/Table1[[#This Row],[backers_count]],0)</f>
        <v>35</v>
      </c>
      <c r="Q3616" t="str">
        <f>LEFT(Table1[[#This Row],[Category and Sub-Category]],FIND("/",Table1[[#This Row],[Category and Sub-Category]])-1)</f>
        <v>theater</v>
      </c>
      <c r="R3616" t="str">
        <f>RIGHT(Table1[[#This Row],[Category and Sub-Category]],LEN(Table1[[#This Row],[Category and Sub-Category]])-FIND("/",Table1[[#This Row],[Category and Sub-Category]]))</f>
        <v>plays</v>
      </c>
      <c r="S3616" s="9">
        <f>(((Table1[[#This Row],[launched_at]]/60)/60)/24)+DATE(1970,1,1)+(-5/24)</f>
        <v>42143.833518518521</v>
      </c>
      <c r="T3616" s="9">
        <f>(((Table1[[#This Row],[deadline]]/60)/60)/24)+DATE(1970,1,1)+(-5/24)</f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1">
        <f>Table1[[#This Row],[pledged]]/Table1[[#This Row],[goal]]</f>
        <v>1.0680000000000001</v>
      </c>
      <c r="P3617">
        <f>ROUND(Table1[[#This Row],[pledged]]/Table1[[#This Row],[backers_count]],0)</f>
        <v>37</v>
      </c>
      <c r="Q3617" t="str">
        <f>LEFT(Table1[[#This Row],[Category and Sub-Category]],FIND("/",Table1[[#This Row],[Category and Sub-Category]])-1)</f>
        <v>theater</v>
      </c>
      <c r="R3617" t="str">
        <f>RIGHT(Table1[[#This Row],[Category and Sub-Category]],LEN(Table1[[#This Row],[Category and Sub-Category]])-FIND("/",Table1[[#This Row],[Category and Sub-Category]]))</f>
        <v>plays</v>
      </c>
      <c r="S3617" s="9">
        <f>(((Table1[[#This Row],[launched_at]]/60)/60)/24)+DATE(1970,1,1)+(-5/24)</f>
        <v>42318.385370370372</v>
      </c>
      <c r="T3617" s="9">
        <f>(((Table1[[#This Row],[deadline]]/60)/60)/24)+DATE(1970,1,1)+(-5/24)</f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1">
        <f>Table1[[#This Row],[pledged]]/Table1[[#This Row],[goal]]</f>
        <v>1.248</v>
      </c>
      <c r="P3618">
        <f>ROUND(Table1[[#This Row],[pledged]]/Table1[[#This Row],[backers_count]],0)</f>
        <v>69</v>
      </c>
      <c r="Q3618" t="str">
        <f>LEFT(Table1[[#This Row],[Category and Sub-Category]],FIND("/",Table1[[#This Row],[Category and Sub-Category]])-1)</f>
        <v>theater</v>
      </c>
      <c r="R3618" t="str">
        <f>RIGHT(Table1[[#This Row],[Category and Sub-Category]],LEN(Table1[[#This Row],[Category and Sub-Category]])-FIND("/",Table1[[#This Row],[Category and Sub-Category]]))</f>
        <v>plays</v>
      </c>
      <c r="S3618" s="9">
        <f>(((Table1[[#This Row],[launched_at]]/60)/60)/24)+DATE(1970,1,1)+(-5/24)</f>
        <v>42052.741481481477</v>
      </c>
      <c r="T3618" s="9">
        <f>(((Table1[[#This Row],[deadline]]/60)/60)/24)+DATE(1970,1,1)+(-5/24)</f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1">
        <f>Table1[[#This Row],[pledged]]/Table1[[#This Row],[goal]]</f>
        <v>1.1891891891891893</v>
      </c>
      <c r="P3619">
        <f>ROUND(Table1[[#This Row],[pledged]]/Table1[[#This Row],[backers_count]],0)</f>
        <v>17</v>
      </c>
      <c r="Q3619" t="str">
        <f>LEFT(Table1[[#This Row],[Category and Sub-Category]],FIND("/",Table1[[#This Row],[Category and Sub-Category]])-1)</f>
        <v>theater</v>
      </c>
      <c r="R3619" t="str">
        <f>RIGHT(Table1[[#This Row],[Category and Sub-Category]],LEN(Table1[[#This Row],[Category and Sub-Category]])-FIND("/",Table1[[#This Row],[Category and Sub-Category]]))</f>
        <v>plays</v>
      </c>
      <c r="S3619" s="9">
        <f>(((Table1[[#This Row],[launched_at]]/60)/60)/24)+DATE(1970,1,1)+(-5/24)</f>
        <v>42779.401956018519</v>
      </c>
      <c r="T3619" s="9">
        <f>(((Table1[[#This Row],[deadline]]/60)/60)/24)+DATE(1970,1,1)+(-5/24)</f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>Table1[[#This Row],[pledged]]/Table1[[#This Row],[goal]]</f>
        <v>1.01</v>
      </c>
      <c r="P3620">
        <f>ROUND(Table1[[#This Row],[pledged]]/Table1[[#This Row],[backers_count]],0)</f>
        <v>36</v>
      </c>
      <c r="Q3620" t="str">
        <f>LEFT(Table1[[#This Row],[Category and Sub-Category]],FIND("/",Table1[[#This Row],[Category and Sub-Category]])-1)</f>
        <v>theater</v>
      </c>
      <c r="R3620" t="str">
        <f>RIGHT(Table1[[#This Row],[Category and Sub-Category]],LEN(Table1[[#This Row],[Category and Sub-Category]])-FIND("/",Table1[[#This Row],[Category and Sub-Category]]))</f>
        <v>plays</v>
      </c>
      <c r="S3620" s="9">
        <f>(((Table1[[#This Row],[launched_at]]/60)/60)/24)+DATE(1970,1,1)+(-5/24)</f>
        <v>42128.419560185182</v>
      </c>
      <c r="T3620" s="9">
        <f>(((Table1[[#This Row],[deadline]]/60)/60)/24)+DATE(1970,1,1)+(-5/24)</f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1">
        <f>Table1[[#This Row],[pledged]]/Table1[[#This Row],[goal]]</f>
        <v>1.1299999999999999</v>
      </c>
      <c r="P3621">
        <f>ROUND(Table1[[#This Row],[pledged]]/Table1[[#This Row],[backers_count]],0)</f>
        <v>66</v>
      </c>
      <c r="Q3621" t="str">
        <f>LEFT(Table1[[#This Row],[Category and Sub-Category]],FIND("/",Table1[[#This Row],[Category and Sub-Category]])-1)</f>
        <v>theater</v>
      </c>
      <c r="R3621" t="str">
        <f>RIGHT(Table1[[#This Row],[Category and Sub-Category]],LEN(Table1[[#This Row],[Category and Sub-Category]])-FIND("/",Table1[[#This Row],[Category and Sub-Category]]))</f>
        <v>plays</v>
      </c>
      <c r="S3621" s="9">
        <f>(((Table1[[#This Row],[launched_at]]/60)/60)/24)+DATE(1970,1,1)+(-5/24)</f>
        <v>42660.92391203704</v>
      </c>
      <c r="T3621" s="9">
        <f>(((Table1[[#This Row],[deadline]]/60)/60)/24)+DATE(1970,1,1)+(-5/24)</f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1">
        <f>Table1[[#This Row],[pledged]]/Table1[[#This Row],[goal]]</f>
        <v>1.0519047619047619</v>
      </c>
      <c r="P3622">
        <f>ROUND(Table1[[#This Row],[pledged]]/Table1[[#This Row],[backers_count]],0)</f>
        <v>56</v>
      </c>
      <c r="Q3622" t="str">
        <f>LEFT(Table1[[#This Row],[Category and Sub-Category]],FIND("/",Table1[[#This Row],[Category and Sub-Category]])-1)</f>
        <v>theater</v>
      </c>
      <c r="R3622" t="str">
        <f>RIGHT(Table1[[#This Row],[Category and Sub-Category]],LEN(Table1[[#This Row],[Category and Sub-Category]])-FIND("/",Table1[[#This Row],[Category and Sub-Category]]))</f>
        <v>plays</v>
      </c>
      <c r="S3622" s="9">
        <f>(((Table1[[#This Row],[launched_at]]/60)/60)/24)+DATE(1970,1,1)+(-5/24)</f>
        <v>42037.72987268518</v>
      </c>
      <c r="T3622" s="9">
        <f>(((Table1[[#This Row],[deadline]]/60)/60)/24)+DATE(1970,1,1)+(-5/24)</f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1">
        <f>Table1[[#This Row],[pledged]]/Table1[[#This Row],[goal]]</f>
        <v>1.0973333333333333</v>
      </c>
      <c r="P3623">
        <f>ROUND(Table1[[#This Row],[pledged]]/Table1[[#This Row],[backers_count]],0)</f>
        <v>47</v>
      </c>
      <c r="Q3623" t="str">
        <f>LEFT(Table1[[#This Row],[Category and Sub-Category]],FIND("/",Table1[[#This Row],[Category and Sub-Category]])-1)</f>
        <v>theater</v>
      </c>
      <c r="R3623" t="str">
        <f>RIGHT(Table1[[#This Row],[Category and Sub-Category]],LEN(Table1[[#This Row],[Category and Sub-Category]])-FIND("/",Table1[[#This Row],[Category and Sub-Category]]))</f>
        <v>plays</v>
      </c>
      <c r="S3623" s="9">
        <f>(((Table1[[#This Row],[launched_at]]/60)/60)/24)+DATE(1970,1,1)+(-5/24)</f>
        <v>42619.727361111109</v>
      </c>
      <c r="T3623" s="9">
        <f>(((Table1[[#This Row],[deadline]]/60)/60)/24)+DATE(1970,1,1)+(-5/24)</f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1">
        <f>Table1[[#This Row],[pledged]]/Table1[[#This Row],[goal]]</f>
        <v>1.00099</v>
      </c>
      <c r="P3624">
        <f>ROUND(Table1[[#This Row],[pledged]]/Table1[[#This Row],[backers_count]],0)</f>
        <v>48</v>
      </c>
      <c r="Q3624" t="str">
        <f>LEFT(Table1[[#This Row],[Category and Sub-Category]],FIND("/",Table1[[#This Row],[Category and Sub-Category]])-1)</f>
        <v>theater</v>
      </c>
      <c r="R3624" t="str">
        <f>RIGHT(Table1[[#This Row],[Category and Sub-Category]],LEN(Table1[[#This Row],[Category and Sub-Category]])-FIND("/",Table1[[#This Row],[Category and Sub-Category]]))</f>
        <v>plays</v>
      </c>
      <c r="S3624" s="9">
        <f>(((Table1[[#This Row],[launched_at]]/60)/60)/24)+DATE(1970,1,1)+(-5/24)</f>
        <v>41877.013553240737</v>
      </c>
      <c r="T3624" s="9">
        <f>(((Table1[[#This Row],[deadline]]/60)/60)/24)+DATE(1970,1,1)+(-5/24)</f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1">
        <f>Table1[[#This Row],[pledged]]/Table1[[#This Row],[goal]]</f>
        <v>1.2</v>
      </c>
      <c r="P3625">
        <f>ROUND(Table1[[#This Row],[pledged]]/Table1[[#This Row],[backers_count]],0)</f>
        <v>88</v>
      </c>
      <c r="Q3625" t="str">
        <f>LEFT(Table1[[#This Row],[Category and Sub-Category]],FIND("/",Table1[[#This Row],[Category and Sub-Category]])-1)</f>
        <v>theater</v>
      </c>
      <c r="R3625" t="str">
        <f>RIGHT(Table1[[#This Row],[Category and Sub-Category]],LEN(Table1[[#This Row],[Category and Sub-Category]])-FIND("/",Table1[[#This Row],[Category and Sub-Category]]))</f>
        <v>plays</v>
      </c>
      <c r="S3625" s="9">
        <f>(((Table1[[#This Row],[launched_at]]/60)/60)/24)+DATE(1970,1,1)+(-5/24)</f>
        <v>41828.528587962959</v>
      </c>
      <c r="T3625" s="9">
        <f>(((Table1[[#This Row],[deadline]]/60)/60)/24)+DATE(1970,1,1)+(-5/24)</f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1">
        <f>Table1[[#This Row],[pledged]]/Table1[[#This Row],[goal]]</f>
        <v>1.0493333333333332</v>
      </c>
      <c r="P3626">
        <f>ROUND(Table1[[#This Row],[pledged]]/Table1[[#This Row],[backers_count]],0)</f>
        <v>81</v>
      </c>
      <c r="Q3626" t="str">
        <f>LEFT(Table1[[#This Row],[Category and Sub-Category]],FIND("/",Table1[[#This Row],[Category and Sub-Category]])-1)</f>
        <v>theater</v>
      </c>
      <c r="R3626" t="str">
        <f>RIGHT(Table1[[#This Row],[Category and Sub-Category]],LEN(Table1[[#This Row],[Category and Sub-Category]])-FIND("/",Table1[[#This Row],[Category and Sub-Category]]))</f>
        <v>plays</v>
      </c>
      <c r="S3626" s="9">
        <f>(((Table1[[#This Row],[launched_at]]/60)/60)/24)+DATE(1970,1,1)+(-5/24)</f>
        <v>42545.565856481473</v>
      </c>
      <c r="T3626" s="9">
        <f>(((Table1[[#This Row],[deadline]]/60)/60)/24)+DATE(1970,1,1)+(-5/24)</f>
        <v>42605.565856481473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1">
        <f>Table1[[#This Row],[pledged]]/Table1[[#This Row],[goal]]</f>
        <v>1.0266666666666666</v>
      </c>
      <c r="P3627">
        <f>ROUND(Table1[[#This Row],[pledged]]/Table1[[#This Row],[backers_count]],0)</f>
        <v>39</v>
      </c>
      <c r="Q3627" t="str">
        <f>LEFT(Table1[[#This Row],[Category and Sub-Category]],FIND("/",Table1[[#This Row],[Category and Sub-Category]])-1)</f>
        <v>theater</v>
      </c>
      <c r="R3627" t="str">
        <f>RIGHT(Table1[[#This Row],[Category and Sub-Category]],LEN(Table1[[#This Row],[Category and Sub-Category]])-FIND("/",Table1[[#This Row],[Category and Sub-Category]]))</f>
        <v>plays</v>
      </c>
      <c r="S3627" s="9">
        <f>(((Table1[[#This Row],[launched_at]]/60)/60)/24)+DATE(1970,1,1)+(-5/24)</f>
        <v>42157.444178240738</v>
      </c>
      <c r="T3627" s="9">
        <f>(((Table1[[#This Row],[deadline]]/60)/60)/24)+DATE(1970,1,1)+(-5/24)</f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>Table1[[#This Row],[pledged]]/Table1[[#This Row],[goal]]</f>
        <v>1.0182500000000001</v>
      </c>
      <c r="P3628">
        <f>ROUND(Table1[[#This Row],[pledged]]/Table1[[#This Row],[backers_count]],0)</f>
        <v>85</v>
      </c>
      <c r="Q3628" t="str">
        <f>LEFT(Table1[[#This Row],[Category and Sub-Category]],FIND("/",Table1[[#This Row],[Category and Sub-Category]])-1)</f>
        <v>theater</v>
      </c>
      <c r="R3628" t="str">
        <f>RIGHT(Table1[[#This Row],[Category and Sub-Category]],LEN(Table1[[#This Row],[Category and Sub-Category]])-FIND("/",Table1[[#This Row],[Category and Sub-Category]]))</f>
        <v>plays</v>
      </c>
      <c r="S3628" s="9">
        <f>(((Table1[[#This Row],[launched_at]]/60)/60)/24)+DATE(1970,1,1)+(-5/24)</f>
        <v>41846.458993055552</v>
      </c>
      <c r="T3628" s="9">
        <f>(((Table1[[#This Row],[deadline]]/60)/60)/24)+DATE(1970,1,1)+(-5/24)</f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1">
        <f>Table1[[#This Row],[pledged]]/Table1[[#This Row],[goal]]</f>
        <v>1</v>
      </c>
      <c r="P3629">
        <f>ROUND(Table1[[#This Row],[pledged]]/Table1[[#This Row],[backers_count]],0)</f>
        <v>69</v>
      </c>
      <c r="Q3629" t="str">
        <f>LEFT(Table1[[#This Row],[Category and Sub-Category]],FIND("/",Table1[[#This Row],[Category and Sub-Category]])-1)</f>
        <v>theater</v>
      </c>
      <c r="R3629" t="str">
        <f>RIGHT(Table1[[#This Row],[Category and Sub-Category]],LEN(Table1[[#This Row],[Category and Sub-Category]])-FIND("/",Table1[[#This Row],[Category and Sub-Category]]))</f>
        <v>plays</v>
      </c>
      <c r="S3629" s="9">
        <f>(((Table1[[#This Row],[launched_at]]/60)/60)/24)+DATE(1970,1,1)+(-5/24)</f>
        <v>42460.533414351848</v>
      </c>
      <c r="T3629" s="9">
        <f>(((Table1[[#This Row],[deadline]]/60)/60)/24)+DATE(1970,1,1)+(-5/24)</f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1">
        <f>Table1[[#This Row],[pledged]]/Table1[[#This Row],[goal]]</f>
        <v>0</v>
      </c>
      <c r="P3630" t="e">
        <f>ROUND(Table1[[#This Row],[pledged]]/Table1[[#This Row],[backers_count]],0)</f>
        <v>#DIV/0!</v>
      </c>
      <c r="Q3630" t="str">
        <f>LEFT(Table1[[#This Row],[Category and Sub-Category]],FIND("/",Table1[[#This Row],[Category and Sub-Category]])-1)</f>
        <v>theater</v>
      </c>
      <c r="R3630" t="str">
        <f>RIGHT(Table1[[#This Row],[Category and Sub-Category]],LEN(Table1[[#This Row],[Category and Sub-Category]])-FIND("/",Table1[[#This Row],[Category and Sub-Category]]))</f>
        <v>musical</v>
      </c>
      <c r="S3630" s="9">
        <f>(((Table1[[#This Row],[launched_at]]/60)/60)/24)+DATE(1970,1,1)+(-5/24)</f>
        <v>42291.6249537037</v>
      </c>
      <c r="T3630" s="9">
        <f>(((Table1[[#This Row],[deadline]]/60)/60)/24)+DATE(1970,1,1)+(-5/24)</f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1">
        <f>Table1[[#This Row],[pledged]]/Table1[[#This Row],[goal]]</f>
        <v>1.9999999999999999E-6</v>
      </c>
      <c r="P3631">
        <f>ROUND(Table1[[#This Row],[pledged]]/Table1[[#This Row],[backers_count]],0)</f>
        <v>1</v>
      </c>
      <c r="Q3631" t="str">
        <f>LEFT(Table1[[#This Row],[Category and Sub-Category]],FIND("/",Table1[[#This Row],[Category and Sub-Category]])-1)</f>
        <v>theater</v>
      </c>
      <c r="R3631" t="str">
        <f>RIGHT(Table1[[#This Row],[Category and Sub-Category]],LEN(Table1[[#This Row],[Category and Sub-Category]])-FIND("/",Table1[[#This Row],[Category and Sub-Category]]))</f>
        <v>musical</v>
      </c>
      <c r="S3631" s="9">
        <f>(((Table1[[#This Row],[launched_at]]/60)/60)/24)+DATE(1970,1,1)+(-5/24)</f>
        <v>42436.886157407404</v>
      </c>
      <c r="T3631" s="9">
        <f>(((Table1[[#This Row],[deadline]]/60)/60)/24)+DATE(1970,1,1)+(-5/24)</f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1">
        <f>Table1[[#This Row],[pledged]]/Table1[[#This Row],[goal]]</f>
        <v>3.3333333333333332E-4</v>
      </c>
      <c r="P3632">
        <f>ROUND(Table1[[#This Row],[pledged]]/Table1[[#This Row],[backers_count]],0)</f>
        <v>1</v>
      </c>
      <c r="Q3632" t="str">
        <f>LEFT(Table1[[#This Row],[Category and Sub-Category]],FIND("/",Table1[[#This Row],[Category and Sub-Category]])-1)</f>
        <v>theater</v>
      </c>
      <c r="R3632" t="str">
        <f>RIGHT(Table1[[#This Row],[Category and Sub-Category]],LEN(Table1[[#This Row],[Category and Sub-Category]])-FIND("/",Table1[[#This Row],[Category and Sub-Category]]))</f>
        <v>musical</v>
      </c>
      <c r="S3632" s="9">
        <f>(((Table1[[#This Row],[launched_at]]/60)/60)/24)+DATE(1970,1,1)+(-5/24)</f>
        <v>41942.638773148145</v>
      </c>
      <c r="T3632" s="9">
        <f>(((Table1[[#This Row],[deadline]]/60)/60)/24)+DATE(1970,1,1)+(-5/24)</f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1">
        <f>Table1[[#This Row],[pledged]]/Table1[[#This Row],[goal]]</f>
        <v>0.51023391812865493</v>
      </c>
      <c r="P3633">
        <f>ROUND(Table1[[#This Row],[pledged]]/Table1[[#This Row],[backers_count]],0)</f>
        <v>148</v>
      </c>
      <c r="Q3633" t="str">
        <f>LEFT(Table1[[#This Row],[Category and Sub-Category]],FIND("/",Table1[[#This Row],[Category and Sub-Category]])-1)</f>
        <v>theater</v>
      </c>
      <c r="R3633" t="str">
        <f>RIGHT(Table1[[#This Row],[Category and Sub-Category]],LEN(Table1[[#This Row],[Category and Sub-Category]])-FIND("/",Table1[[#This Row],[Category and Sub-Category]]))</f>
        <v>musical</v>
      </c>
      <c r="S3633" s="9">
        <f>(((Table1[[#This Row],[launched_at]]/60)/60)/24)+DATE(1970,1,1)+(-5/24)</f>
        <v>41880.54510416666</v>
      </c>
      <c r="T3633" s="9">
        <f>(((Table1[[#This Row],[deadline]]/60)/60)/24)+DATE(1970,1,1)+(-5/24)</f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1">
        <f>Table1[[#This Row],[pledged]]/Table1[[#This Row],[goal]]</f>
        <v>0.2</v>
      </c>
      <c r="P3634">
        <f>ROUND(Table1[[#This Row],[pledged]]/Table1[[#This Row],[backers_count]],0)</f>
        <v>100</v>
      </c>
      <c r="Q3634" t="str">
        <f>LEFT(Table1[[#This Row],[Category and Sub-Category]],FIND("/",Table1[[#This Row],[Category and Sub-Category]])-1)</f>
        <v>theater</v>
      </c>
      <c r="R3634" t="str">
        <f>RIGHT(Table1[[#This Row],[Category and Sub-Category]],LEN(Table1[[#This Row],[Category and Sub-Category]])-FIND("/",Table1[[#This Row],[Category and Sub-Category]]))</f>
        <v>musical</v>
      </c>
      <c r="S3634" s="9">
        <f>(((Table1[[#This Row],[launched_at]]/60)/60)/24)+DATE(1970,1,1)+(-5/24)</f>
        <v>41946.728576388887</v>
      </c>
      <c r="T3634" s="9">
        <f>(((Table1[[#This Row],[deadline]]/60)/60)/24)+DATE(1970,1,1)+(-5/24)</f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1">
        <f>Table1[[#This Row],[pledged]]/Table1[[#This Row],[goal]]</f>
        <v>0.35239999999999999</v>
      </c>
      <c r="P3635">
        <f>ROUND(Table1[[#This Row],[pledged]]/Table1[[#This Row],[backers_count]],0)</f>
        <v>57</v>
      </c>
      <c r="Q3635" t="str">
        <f>LEFT(Table1[[#This Row],[Category and Sub-Category]],FIND("/",Table1[[#This Row],[Category and Sub-Category]])-1)</f>
        <v>theater</v>
      </c>
      <c r="R3635" t="str">
        <f>RIGHT(Table1[[#This Row],[Category and Sub-Category]],LEN(Table1[[#This Row],[Category and Sub-Category]])-FIND("/",Table1[[#This Row],[Category and Sub-Category]]))</f>
        <v>musical</v>
      </c>
      <c r="S3635" s="9">
        <f>(((Table1[[#This Row],[launched_at]]/60)/60)/24)+DATE(1970,1,1)+(-5/24)</f>
        <v>42649.415127314809</v>
      </c>
      <c r="T3635" s="9">
        <f>(((Table1[[#This Row],[deadline]]/60)/60)/24)+DATE(1970,1,1)+(-5/24)</f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1">
        <f>Table1[[#This Row],[pledged]]/Table1[[#This Row],[goal]]</f>
        <v>4.2466666666666666E-2</v>
      </c>
      <c r="P3636">
        <f>ROUND(Table1[[#This Row],[pledged]]/Table1[[#This Row],[backers_count]],0)</f>
        <v>177</v>
      </c>
      <c r="Q3636" t="str">
        <f>LEFT(Table1[[#This Row],[Category and Sub-Category]],FIND("/",Table1[[#This Row],[Category and Sub-Category]])-1)</f>
        <v>theater</v>
      </c>
      <c r="R3636" t="str">
        <f>RIGHT(Table1[[#This Row],[Category and Sub-Category]],LEN(Table1[[#This Row],[Category and Sub-Category]])-FIND("/",Table1[[#This Row],[Category and Sub-Category]]))</f>
        <v>musical</v>
      </c>
      <c r="S3636" s="9">
        <f>(((Table1[[#This Row],[launched_at]]/60)/60)/24)+DATE(1970,1,1)+(-5/24)</f>
        <v>42700.958032407405</v>
      </c>
      <c r="T3636" s="9">
        <f>(((Table1[[#This Row],[deadline]]/60)/60)/24)+DATE(1970,1,1)+(-5/24)</f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1">
        <f>Table1[[#This Row],[pledged]]/Table1[[#This Row],[goal]]</f>
        <v>0.36457142857142855</v>
      </c>
      <c r="P3637">
        <f>ROUND(Table1[[#This Row],[pledged]]/Table1[[#This Row],[backers_count]],0)</f>
        <v>128</v>
      </c>
      <c r="Q3637" t="str">
        <f>LEFT(Table1[[#This Row],[Category and Sub-Category]],FIND("/",Table1[[#This Row],[Category and Sub-Category]])-1)</f>
        <v>theater</v>
      </c>
      <c r="R3637" t="str">
        <f>RIGHT(Table1[[#This Row],[Category and Sub-Category]],LEN(Table1[[#This Row],[Category and Sub-Category]])-FIND("/",Table1[[#This Row],[Category and Sub-Category]]))</f>
        <v>musical</v>
      </c>
      <c r="S3637" s="9">
        <f>(((Table1[[#This Row],[launched_at]]/60)/60)/24)+DATE(1970,1,1)+(-5/24)</f>
        <v>42450.674490740734</v>
      </c>
      <c r="T3637" s="9">
        <f>(((Table1[[#This Row],[deadline]]/60)/60)/24)+DATE(1970,1,1)+(-5/24)</f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1">
        <f>Table1[[#This Row],[pledged]]/Table1[[#This Row],[goal]]</f>
        <v>0</v>
      </c>
      <c r="P3638" t="e">
        <f>ROUND(Table1[[#This Row],[pledged]]/Table1[[#This Row],[backers_count]],0)</f>
        <v>#DIV/0!</v>
      </c>
      <c r="Q3638" t="str">
        <f>LEFT(Table1[[#This Row],[Category and Sub-Category]],FIND("/",Table1[[#This Row],[Category and Sub-Category]])-1)</f>
        <v>theater</v>
      </c>
      <c r="R3638" t="str">
        <f>RIGHT(Table1[[#This Row],[Category and Sub-Category]],LEN(Table1[[#This Row],[Category and Sub-Category]])-FIND("/",Table1[[#This Row],[Category and Sub-Category]]))</f>
        <v>musical</v>
      </c>
      <c r="S3638" s="9">
        <f>(((Table1[[#This Row],[launched_at]]/60)/60)/24)+DATE(1970,1,1)+(-5/24)</f>
        <v>42226.486446759263</v>
      </c>
      <c r="T3638" s="9">
        <f>(((Table1[[#This Row],[deadline]]/60)/60)/24)+DATE(1970,1,1)+(-5/24)</f>
        <v>42261.486446759263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1">
        <f>Table1[[#This Row],[pledged]]/Table1[[#This Row],[goal]]</f>
        <v>0.30866666666666664</v>
      </c>
      <c r="P3639">
        <f>ROUND(Table1[[#This Row],[pledged]]/Table1[[#This Row],[backers_count]],0)</f>
        <v>66</v>
      </c>
      <c r="Q3639" t="str">
        <f>LEFT(Table1[[#This Row],[Category and Sub-Category]],FIND("/",Table1[[#This Row],[Category and Sub-Category]])-1)</f>
        <v>theater</v>
      </c>
      <c r="R3639" t="str">
        <f>RIGHT(Table1[[#This Row],[Category and Sub-Category]],LEN(Table1[[#This Row],[Category and Sub-Category]])-FIND("/",Table1[[#This Row],[Category and Sub-Category]]))</f>
        <v>musical</v>
      </c>
      <c r="S3639" s="9">
        <f>(((Table1[[#This Row],[launched_at]]/60)/60)/24)+DATE(1970,1,1)+(-5/24)</f>
        <v>41975.492303240739</v>
      </c>
      <c r="T3639" s="9">
        <f>(((Table1[[#This Row],[deadline]]/60)/60)/24)+DATE(1970,1,1)+(-5/24)</f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1">
        <f>Table1[[#This Row],[pledged]]/Table1[[#This Row],[goal]]</f>
        <v>6.545454545454546E-2</v>
      </c>
      <c r="P3640">
        <f>ROUND(Table1[[#This Row],[pledged]]/Table1[[#This Row],[backers_count]],0)</f>
        <v>108</v>
      </c>
      <c r="Q3640" t="str">
        <f>LEFT(Table1[[#This Row],[Category and Sub-Category]],FIND("/",Table1[[#This Row],[Category and Sub-Category]])-1)</f>
        <v>theater</v>
      </c>
      <c r="R3640" t="str">
        <f>RIGHT(Table1[[#This Row],[Category and Sub-Category]],LEN(Table1[[#This Row],[Category and Sub-Category]])-FIND("/",Table1[[#This Row],[Category and Sub-Category]]))</f>
        <v>musical</v>
      </c>
      <c r="S3640" s="9">
        <f>(((Table1[[#This Row],[launched_at]]/60)/60)/24)+DATE(1970,1,1)+(-5/24)</f>
        <v>42053.464490740742</v>
      </c>
      <c r="T3640" s="9">
        <f>(((Table1[[#This Row],[deadline]]/60)/60)/24)+DATE(1970,1,1)+(-5/24)</f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1">
        <f>Table1[[#This Row],[pledged]]/Table1[[#This Row],[goal]]</f>
        <v>4.0000000000000003E-5</v>
      </c>
      <c r="P3641">
        <f>ROUND(Table1[[#This Row],[pledged]]/Table1[[#This Row],[backers_count]],0)</f>
        <v>1</v>
      </c>
      <c r="Q3641" t="str">
        <f>LEFT(Table1[[#This Row],[Category and Sub-Category]],FIND("/",Table1[[#This Row],[Category and Sub-Category]])-1)</f>
        <v>theater</v>
      </c>
      <c r="R3641" t="str">
        <f>RIGHT(Table1[[#This Row],[Category and Sub-Category]],LEN(Table1[[#This Row],[Category and Sub-Category]])-FIND("/",Table1[[#This Row],[Category and Sub-Category]]))</f>
        <v>musical</v>
      </c>
      <c r="S3641" s="9">
        <f>(((Table1[[#This Row],[launched_at]]/60)/60)/24)+DATE(1970,1,1)+(-5/24)</f>
        <v>42590.468819444439</v>
      </c>
      <c r="T3641" s="9">
        <f>(((Table1[[#This Row],[deadline]]/60)/60)/24)+DATE(1970,1,1)+(-5/24)</f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1">
        <f>Table1[[#This Row],[pledged]]/Table1[[#This Row],[goal]]</f>
        <v>5.5E-2</v>
      </c>
      <c r="P3642">
        <f>ROUND(Table1[[#This Row],[pledged]]/Table1[[#This Row],[backers_count]],0)</f>
        <v>18</v>
      </c>
      <c r="Q3642" t="str">
        <f>LEFT(Table1[[#This Row],[Category and Sub-Category]],FIND("/",Table1[[#This Row],[Category and Sub-Category]])-1)</f>
        <v>theater</v>
      </c>
      <c r="R3642" t="str">
        <f>RIGHT(Table1[[#This Row],[Category and Sub-Category]],LEN(Table1[[#This Row],[Category and Sub-Category]])-FIND("/",Table1[[#This Row],[Category and Sub-Category]]))</f>
        <v>musical</v>
      </c>
      <c r="S3642" s="9">
        <f>(((Table1[[#This Row],[launched_at]]/60)/60)/24)+DATE(1970,1,1)+(-5/24)</f>
        <v>42104.573263888888</v>
      </c>
      <c r="T3642" s="9">
        <f>(((Table1[[#This Row],[deadline]]/60)/60)/24)+DATE(1970,1,1)+(-5/24)</f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1">
        <f>Table1[[#This Row],[pledged]]/Table1[[#This Row],[goal]]</f>
        <v>0</v>
      </c>
      <c r="P3643" t="e">
        <f>ROUND(Table1[[#This Row],[pledged]]/Table1[[#This Row],[backers_count]],0)</f>
        <v>#DIV/0!</v>
      </c>
      <c r="Q3643" t="str">
        <f>LEFT(Table1[[#This Row],[Category and Sub-Category]],FIND("/",Table1[[#This Row],[Category and Sub-Category]])-1)</f>
        <v>theater</v>
      </c>
      <c r="R3643" t="str">
        <f>RIGHT(Table1[[#This Row],[Category and Sub-Category]],LEN(Table1[[#This Row],[Category and Sub-Category]])-FIND("/",Table1[[#This Row],[Category and Sub-Category]]))</f>
        <v>musical</v>
      </c>
      <c r="S3643" s="9">
        <f>(((Table1[[#This Row],[launched_at]]/60)/60)/24)+DATE(1970,1,1)+(-5/24)</f>
        <v>41899.418738425928</v>
      </c>
      <c r="T3643" s="9">
        <f>(((Table1[[#This Row],[deadline]]/60)/60)/24)+DATE(1970,1,1)+(-5/24)</f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1">
        <f>Table1[[#This Row],[pledged]]/Table1[[#This Row],[goal]]</f>
        <v>2.1428571428571429E-2</v>
      </c>
      <c r="P3644">
        <f>ROUND(Table1[[#This Row],[pledged]]/Table1[[#This Row],[backers_count]],0)</f>
        <v>8</v>
      </c>
      <c r="Q3644" t="str">
        <f>LEFT(Table1[[#This Row],[Category and Sub-Category]],FIND("/",Table1[[#This Row],[Category and Sub-Category]])-1)</f>
        <v>theater</v>
      </c>
      <c r="R3644" t="str">
        <f>RIGHT(Table1[[#This Row],[Category and Sub-Category]],LEN(Table1[[#This Row],[Category and Sub-Category]])-FIND("/",Table1[[#This Row],[Category and Sub-Category]]))</f>
        <v>musical</v>
      </c>
      <c r="S3644" s="9">
        <f>(((Table1[[#This Row],[launched_at]]/60)/60)/24)+DATE(1970,1,1)+(-5/24)</f>
        <v>42297.607951388891</v>
      </c>
      <c r="T3644" s="9">
        <f>(((Table1[[#This Row],[deadline]]/60)/60)/24)+DATE(1970,1,1)+(-5/24)</f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1">
        <f>Table1[[#This Row],[pledged]]/Table1[[#This Row],[goal]]</f>
        <v>0</v>
      </c>
      <c r="P3645" t="e">
        <f>ROUND(Table1[[#This Row],[pledged]]/Table1[[#This Row],[backers_count]],0)</f>
        <v>#DIV/0!</v>
      </c>
      <c r="Q3645" t="str">
        <f>LEFT(Table1[[#This Row],[Category and Sub-Category]],FIND("/",Table1[[#This Row],[Category and Sub-Category]])-1)</f>
        <v>theater</v>
      </c>
      <c r="R3645" t="str">
        <f>RIGHT(Table1[[#This Row],[Category and Sub-Category]],LEN(Table1[[#This Row],[Category and Sub-Category]])-FIND("/",Table1[[#This Row],[Category and Sub-Category]]))</f>
        <v>musical</v>
      </c>
      <c r="S3645" s="9">
        <f>(((Table1[[#This Row],[launched_at]]/60)/60)/24)+DATE(1970,1,1)+(-5/24)</f>
        <v>42284.935636574075</v>
      </c>
      <c r="T3645" s="9">
        <f>(((Table1[[#This Row],[deadline]]/60)/60)/24)+DATE(1970,1,1)+(-5/24)</f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1">
        <f>Table1[[#This Row],[pledged]]/Table1[[#This Row],[goal]]</f>
        <v>0.16420000000000001</v>
      </c>
      <c r="P3646">
        <f>ROUND(Table1[[#This Row],[pledged]]/Table1[[#This Row],[backers_count]],0)</f>
        <v>68</v>
      </c>
      <c r="Q3646" t="str">
        <f>LEFT(Table1[[#This Row],[Category and Sub-Category]],FIND("/",Table1[[#This Row],[Category and Sub-Category]])-1)</f>
        <v>theater</v>
      </c>
      <c r="R3646" t="str">
        <f>RIGHT(Table1[[#This Row],[Category and Sub-Category]],LEN(Table1[[#This Row],[Category and Sub-Category]])-FIND("/",Table1[[#This Row],[Category and Sub-Category]]))</f>
        <v>musical</v>
      </c>
      <c r="S3646" s="9">
        <f>(((Table1[[#This Row],[launched_at]]/60)/60)/24)+DATE(1970,1,1)+(-5/24)</f>
        <v>42409.033414351848</v>
      </c>
      <c r="T3646" s="9">
        <f>(((Table1[[#This Row],[deadline]]/60)/60)/24)+DATE(1970,1,1)+(-5/24)</f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1">
        <f>Table1[[#This Row],[pledged]]/Table1[[#This Row],[goal]]</f>
        <v>1E-3</v>
      </c>
      <c r="P3647">
        <f>ROUND(Table1[[#This Row],[pledged]]/Table1[[#This Row],[backers_count]],0)</f>
        <v>1</v>
      </c>
      <c r="Q3647" t="str">
        <f>LEFT(Table1[[#This Row],[Category and Sub-Category]],FIND("/",Table1[[#This Row],[Category and Sub-Category]])-1)</f>
        <v>theater</v>
      </c>
      <c r="R3647" t="str">
        <f>RIGHT(Table1[[#This Row],[Category and Sub-Category]],LEN(Table1[[#This Row],[Category and Sub-Category]])-FIND("/",Table1[[#This Row],[Category and Sub-Category]]))</f>
        <v>musical</v>
      </c>
      <c r="S3647" s="9">
        <f>(((Table1[[#This Row],[launched_at]]/60)/60)/24)+DATE(1970,1,1)+(-5/24)</f>
        <v>42665.762013888881</v>
      </c>
      <c r="T3647" s="9">
        <f>(((Table1[[#This Row],[deadline]]/60)/60)/24)+DATE(1970,1,1)+(-5/24)</f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1">
        <f>Table1[[#This Row],[pledged]]/Table1[[#This Row],[goal]]</f>
        <v>4.8099999999999997E-2</v>
      </c>
      <c r="P3648">
        <f>ROUND(Table1[[#This Row],[pledged]]/Table1[[#This Row],[backers_count]],0)</f>
        <v>60</v>
      </c>
      <c r="Q3648" t="str">
        <f>LEFT(Table1[[#This Row],[Category and Sub-Category]],FIND("/",Table1[[#This Row],[Category and Sub-Category]])-1)</f>
        <v>theater</v>
      </c>
      <c r="R3648" t="str">
        <f>RIGHT(Table1[[#This Row],[Category and Sub-Category]],LEN(Table1[[#This Row],[Category and Sub-Category]])-FIND("/",Table1[[#This Row],[Category and Sub-Category]]))</f>
        <v>musical</v>
      </c>
      <c r="S3648" s="9">
        <f>(((Table1[[#This Row],[launched_at]]/60)/60)/24)+DATE(1970,1,1)+(-5/24)</f>
        <v>42140.21298611111</v>
      </c>
      <c r="T3648" s="9">
        <f>(((Table1[[#This Row],[deadline]]/60)/60)/24)+DATE(1970,1,1)+(-5/24)</f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1">
        <f>Table1[[#This Row],[pledged]]/Table1[[#This Row],[goal]]</f>
        <v>0.06</v>
      </c>
      <c r="P3649">
        <f>ROUND(Table1[[#This Row],[pledged]]/Table1[[#This Row],[backers_count]],0)</f>
        <v>15</v>
      </c>
      <c r="Q3649" t="str">
        <f>LEFT(Table1[[#This Row],[Category and Sub-Category]],FIND("/",Table1[[#This Row],[Category and Sub-Category]])-1)</f>
        <v>theater</v>
      </c>
      <c r="R3649" t="str">
        <f>RIGHT(Table1[[#This Row],[Category and Sub-Category]],LEN(Table1[[#This Row],[Category and Sub-Category]])-FIND("/",Table1[[#This Row],[Category and Sub-Category]]))</f>
        <v>musical</v>
      </c>
      <c r="S3649" s="9">
        <f>(((Table1[[#This Row],[launched_at]]/60)/60)/24)+DATE(1970,1,1)+(-5/24)</f>
        <v>42598.540821759256</v>
      </c>
      <c r="T3649" s="9">
        <f>(((Table1[[#This Row],[deadline]]/60)/60)/24)+DATE(1970,1,1)+(-5/24)</f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1">
        <f>Table1[[#This Row],[pledged]]/Table1[[#This Row],[goal]]</f>
        <v>1.003825</v>
      </c>
      <c r="P3650">
        <f>ROUND(Table1[[#This Row],[pledged]]/Table1[[#This Row],[backers_count]],0)</f>
        <v>550</v>
      </c>
      <c r="Q3650" t="str">
        <f>LEFT(Table1[[#This Row],[Category and Sub-Category]],FIND("/",Table1[[#This Row],[Category and Sub-Category]])-1)</f>
        <v>theater</v>
      </c>
      <c r="R3650" t="str">
        <f>RIGHT(Table1[[#This Row],[Category and Sub-Category]],LEN(Table1[[#This Row],[Category and Sub-Category]])-FIND("/",Table1[[#This Row],[Category and Sub-Category]]))</f>
        <v>plays</v>
      </c>
      <c r="S3650" s="9">
        <f>(((Table1[[#This Row],[launched_at]]/60)/60)/24)+DATE(1970,1,1)+(-5/24)</f>
        <v>41887.083854166667</v>
      </c>
      <c r="T3650" s="9">
        <f>(((Table1[[#This Row],[deadline]]/60)/60)/24)+DATE(1970,1,1)+(-5/24)</f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1">
        <f>Table1[[#This Row],[pledged]]/Table1[[#This Row],[goal]]</f>
        <v>1.04</v>
      </c>
      <c r="P3651">
        <f>ROUND(Table1[[#This Row],[pledged]]/Table1[[#This Row],[backers_count]],0)</f>
        <v>98</v>
      </c>
      <c r="Q3651" t="str">
        <f>LEFT(Table1[[#This Row],[Category and Sub-Category]],FIND("/",Table1[[#This Row],[Category and Sub-Category]])-1)</f>
        <v>theater</v>
      </c>
      <c r="R3651" t="str">
        <f>RIGHT(Table1[[#This Row],[Category and Sub-Category]],LEN(Table1[[#This Row],[Category and Sub-Category]])-FIND("/",Table1[[#This Row],[Category and Sub-Category]]))</f>
        <v>plays</v>
      </c>
      <c r="S3651" s="9">
        <f>(((Table1[[#This Row],[launched_at]]/60)/60)/24)+DATE(1970,1,1)+(-5/24)</f>
        <v>41780.504560185182</v>
      </c>
      <c r="T3651" s="9">
        <f>(((Table1[[#This Row],[deadline]]/60)/60)/24)+DATE(1970,1,1)+(-5/24)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1">
        <f>Table1[[#This Row],[pledged]]/Table1[[#This Row],[goal]]</f>
        <v>1</v>
      </c>
      <c r="P3652">
        <f>ROUND(Table1[[#This Row],[pledged]]/Table1[[#This Row],[backers_count]],0)</f>
        <v>29</v>
      </c>
      <c r="Q3652" t="str">
        <f>LEFT(Table1[[#This Row],[Category and Sub-Category]],FIND("/",Table1[[#This Row],[Category and Sub-Category]])-1)</f>
        <v>theater</v>
      </c>
      <c r="R3652" t="str">
        <f>RIGHT(Table1[[#This Row],[Category and Sub-Category]],LEN(Table1[[#This Row],[Category and Sub-Category]])-FIND("/",Table1[[#This Row],[Category and Sub-Category]]))</f>
        <v>plays</v>
      </c>
      <c r="S3652" s="9">
        <f>(((Table1[[#This Row],[launched_at]]/60)/60)/24)+DATE(1970,1,1)+(-5/24)</f>
        <v>42381.270648148151</v>
      </c>
      <c r="T3652" s="9">
        <f>(((Table1[[#This Row],[deadline]]/60)/60)/24)+DATE(1970,1,1)+(-5/24)</f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1">
        <f>Table1[[#This Row],[pledged]]/Table1[[#This Row],[goal]]</f>
        <v>1.04</v>
      </c>
      <c r="P3653">
        <f>ROUND(Table1[[#This Row],[pledged]]/Table1[[#This Row],[backers_count]],0)</f>
        <v>58</v>
      </c>
      <c r="Q3653" t="str">
        <f>LEFT(Table1[[#This Row],[Category and Sub-Category]],FIND("/",Table1[[#This Row],[Category and Sub-Category]])-1)</f>
        <v>theater</v>
      </c>
      <c r="R3653" t="str">
        <f>RIGHT(Table1[[#This Row],[Category and Sub-Category]],LEN(Table1[[#This Row],[Category and Sub-Category]])-FIND("/",Table1[[#This Row],[Category and Sub-Category]]))</f>
        <v>plays</v>
      </c>
      <c r="S3653" s="9">
        <f>(((Table1[[#This Row],[launched_at]]/60)/60)/24)+DATE(1970,1,1)+(-5/24)</f>
        <v>41828.437986111108</v>
      </c>
      <c r="T3653" s="9">
        <f>(((Table1[[#This Row],[deadline]]/60)/60)/24)+DATE(1970,1,1)+(-5/24)</f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1">
        <f>Table1[[#This Row],[pledged]]/Table1[[#This Row],[goal]]</f>
        <v>2.5066666666666668</v>
      </c>
      <c r="P3654">
        <f>ROUND(Table1[[#This Row],[pledged]]/Table1[[#This Row],[backers_count]],0)</f>
        <v>44</v>
      </c>
      <c r="Q3654" t="str">
        <f>LEFT(Table1[[#This Row],[Category and Sub-Category]],FIND("/",Table1[[#This Row],[Category and Sub-Category]])-1)</f>
        <v>theater</v>
      </c>
      <c r="R3654" t="str">
        <f>RIGHT(Table1[[#This Row],[Category and Sub-Category]],LEN(Table1[[#This Row],[Category and Sub-Category]])-FIND("/",Table1[[#This Row],[Category and Sub-Category]]))</f>
        <v>plays</v>
      </c>
      <c r="S3654" s="9">
        <f>(((Table1[[#This Row],[launched_at]]/60)/60)/24)+DATE(1970,1,1)+(-5/24)</f>
        <v>42596.436365740738</v>
      </c>
      <c r="T3654" s="9">
        <f>(((Table1[[#This Row],[deadline]]/60)/60)/24)+DATE(1970,1,1)+(-5/24)</f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1">
        <f>Table1[[#This Row],[pledged]]/Table1[[#This Row],[goal]]</f>
        <v>1.0049999999999999</v>
      </c>
      <c r="P3655">
        <f>ROUND(Table1[[#This Row],[pledged]]/Table1[[#This Row],[backers_count]],0)</f>
        <v>61</v>
      </c>
      <c r="Q3655" t="str">
        <f>LEFT(Table1[[#This Row],[Category and Sub-Category]],FIND("/",Table1[[#This Row],[Category and Sub-Category]])-1)</f>
        <v>theater</v>
      </c>
      <c r="R3655" t="str">
        <f>RIGHT(Table1[[#This Row],[Category and Sub-Category]],LEN(Table1[[#This Row],[Category and Sub-Category]])-FIND("/",Table1[[#This Row],[Category and Sub-Category]]))</f>
        <v>plays</v>
      </c>
      <c r="S3655" s="9">
        <f>(((Table1[[#This Row],[launched_at]]/60)/60)/24)+DATE(1970,1,1)+(-5/24)</f>
        <v>42191.155173611107</v>
      </c>
      <c r="T3655" s="9">
        <f>(((Table1[[#This Row],[deadline]]/60)/60)/24)+DATE(1970,1,1)+(-5/24)</f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1">
        <f>Table1[[#This Row],[pledged]]/Table1[[#This Row],[goal]]</f>
        <v>1.744</v>
      </c>
      <c r="P3656">
        <f>ROUND(Table1[[#This Row],[pledged]]/Table1[[#This Row],[backers_count]],0)</f>
        <v>69</v>
      </c>
      <c r="Q3656" t="str">
        <f>LEFT(Table1[[#This Row],[Category and Sub-Category]],FIND("/",Table1[[#This Row],[Category and Sub-Category]])-1)</f>
        <v>theater</v>
      </c>
      <c r="R3656" t="str">
        <f>RIGHT(Table1[[#This Row],[Category and Sub-Category]],LEN(Table1[[#This Row],[Category and Sub-Category]])-FIND("/",Table1[[#This Row],[Category and Sub-Category]]))</f>
        <v>plays</v>
      </c>
      <c r="S3656" s="9">
        <f>(((Table1[[#This Row],[launched_at]]/60)/60)/24)+DATE(1970,1,1)+(-5/24)</f>
        <v>42440.20817129629</v>
      </c>
      <c r="T3656" s="9">
        <f>(((Table1[[#This Row],[deadline]]/60)/60)/24)+DATE(1970,1,1)+(-5/24)</f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1">
        <f>Table1[[#This Row],[pledged]]/Table1[[#This Row],[goal]]</f>
        <v>1.1626000000000001</v>
      </c>
      <c r="P3657">
        <f>ROUND(Table1[[#This Row],[pledged]]/Table1[[#This Row],[backers_count]],0)</f>
        <v>74</v>
      </c>
      <c r="Q3657" t="str">
        <f>LEFT(Table1[[#This Row],[Category and Sub-Category]],FIND("/",Table1[[#This Row],[Category and Sub-Category]])-1)</f>
        <v>theater</v>
      </c>
      <c r="R3657" t="str">
        <f>RIGHT(Table1[[#This Row],[Category and Sub-Category]],LEN(Table1[[#This Row],[Category and Sub-Category]])-FIND("/",Table1[[#This Row],[Category and Sub-Category]]))</f>
        <v>plays</v>
      </c>
      <c r="S3657" s="9">
        <f>(((Table1[[#This Row],[launched_at]]/60)/60)/24)+DATE(1970,1,1)+(-5/24)</f>
        <v>42173.594884259255</v>
      </c>
      <c r="T3657" s="9">
        <f>(((Table1[[#This Row],[deadline]]/60)/60)/24)+DATE(1970,1,1)+(-5/24)</f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1">
        <f>Table1[[#This Row],[pledged]]/Table1[[#This Row],[goal]]</f>
        <v>1.0582</v>
      </c>
      <c r="P3658">
        <f>ROUND(Table1[[#This Row],[pledged]]/Table1[[#This Row],[backers_count]],0)</f>
        <v>115</v>
      </c>
      <c r="Q3658" t="str">
        <f>LEFT(Table1[[#This Row],[Category and Sub-Category]],FIND("/",Table1[[#This Row],[Category and Sub-Category]])-1)</f>
        <v>theater</v>
      </c>
      <c r="R3658" t="str">
        <f>RIGHT(Table1[[#This Row],[Category and Sub-Category]],LEN(Table1[[#This Row],[Category and Sub-Category]])-FIND("/",Table1[[#This Row],[Category and Sub-Category]]))</f>
        <v>plays</v>
      </c>
      <c r="S3658" s="9">
        <f>(((Table1[[#This Row],[launched_at]]/60)/60)/24)+DATE(1970,1,1)+(-5/24)</f>
        <v>42737.70180555556</v>
      </c>
      <c r="T3658" s="9">
        <f>(((Table1[[#This Row],[deadline]]/60)/60)/24)+DATE(1970,1,1)+(-5/24)</f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1">
        <f>Table1[[#This Row],[pledged]]/Table1[[#This Row],[goal]]</f>
        <v>1.1074999999999999</v>
      </c>
      <c r="P3659">
        <f>ROUND(Table1[[#This Row],[pledged]]/Table1[[#This Row],[backers_count]],0)</f>
        <v>111</v>
      </c>
      <c r="Q3659" t="str">
        <f>LEFT(Table1[[#This Row],[Category and Sub-Category]],FIND("/",Table1[[#This Row],[Category and Sub-Category]])-1)</f>
        <v>theater</v>
      </c>
      <c r="R3659" t="str">
        <f>RIGHT(Table1[[#This Row],[Category and Sub-Category]],LEN(Table1[[#This Row],[Category and Sub-Category]])-FIND("/",Table1[[#This Row],[Category and Sub-Category]]))</f>
        <v>plays</v>
      </c>
      <c r="S3659" s="9">
        <f>(((Table1[[#This Row],[launched_at]]/60)/60)/24)+DATE(1970,1,1)+(-5/24)</f>
        <v>42499.421516203707</v>
      </c>
      <c r="T3659" s="9">
        <f>(((Table1[[#This Row],[deadline]]/60)/60)/24)+DATE(1970,1,1)+(-5/24)</f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1">
        <f>Table1[[#This Row],[pledged]]/Table1[[#This Row],[goal]]</f>
        <v>1.0066666666666666</v>
      </c>
      <c r="P3660">
        <f>ROUND(Table1[[#This Row],[pledged]]/Table1[[#This Row],[backers_count]],0)</f>
        <v>76</v>
      </c>
      <c r="Q3660" t="str">
        <f>LEFT(Table1[[#This Row],[Category and Sub-Category]],FIND("/",Table1[[#This Row],[Category and Sub-Category]])-1)</f>
        <v>theater</v>
      </c>
      <c r="R3660" t="str">
        <f>RIGHT(Table1[[#This Row],[Category and Sub-Category]],LEN(Table1[[#This Row],[Category and Sub-Category]])-FIND("/",Table1[[#This Row],[Category and Sub-Category]]))</f>
        <v>plays</v>
      </c>
      <c r="S3660" s="9">
        <f>(((Table1[[#This Row],[launched_at]]/60)/60)/24)+DATE(1970,1,1)+(-5/24)</f>
        <v>41775.650231481479</v>
      </c>
      <c r="T3660" s="9">
        <f>(((Table1[[#This Row],[deadline]]/60)/60)/24)+DATE(1970,1,1)+(-5/24)</f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1">
        <f>Table1[[#This Row],[pledged]]/Table1[[#This Row],[goal]]</f>
        <v>1.0203333333333333</v>
      </c>
      <c r="P3661">
        <f>ROUND(Table1[[#This Row],[pledged]]/Table1[[#This Row],[backers_count]],0)</f>
        <v>235</v>
      </c>
      <c r="Q3661" t="str">
        <f>LEFT(Table1[[#This Row],[Category and Sub-Category]],FIND("/",Table1[[#This Row],[Category and Sub-Category]])-1)</f>
        <v>theater</v>
      </c>
      <c r="R3661" t="str">
        <f>RIGHT(Table1[[#This Row],[Category and Sub-Category]],LEN(Table1[[#This Row],[Category and Sub-Category]])-FIND("/",Table1[[#This Row],[Category and Sub-Category]]))</f>
        <v>plays</v>
      </c>
      <c r="S3661" s="9">
        <f>(((Table1[[#This Row],[launched_at]]/60)/60)/24)+DATE(1970,1,1)+(-5/24)</f>
        <v>42055.068865740737</v>
      </c>
      <c r="T3661" s="9">
        <f>(((Table1[[#This Row],[deadline]]/60)/60)/24)+DATE(1970,1,1)+(-5/24)</f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1">
        <f>Table1[[#This Row],[pledged]]/Table1[[#This Row],[goal]]</f>
        <v>1</v>
      </c>
      <c r="P3662">
        <f>ROUND(Table1[[#This Row],[pledged]]/Table1[[#This Row],[backers_count]],0)</f>
        <v>11</v>
      </c>
      <c r="Q3662" t="str">
        <f>LEFT(Table1[[#This Row],[Category and Sub-Category]],FIND("/",Table1[[#This Row],[Category and Sub-Category]])-1)</f>
        <v>theater</v>
      </c>
      <c r="R3662" t="str">
        <f>RIGHT(Table1[[#This Row],[Category and Sub-Category]],LEN(Table1[[#This Row],[Category and Sub-Category]])-FIND("/",Table1[[#This Row],[Category and Sub-Category]]))</f>
        <v>plays</v>
      </c>
      <c r="S3662" s="9">
        <f>(((Table1[[#This Row],[launched_at]]/60)/60)/24)+DATE(1970,1,1)+(-5/24)</f>
        <v>41971.672743055555</v>
      </c>
      <c r="T3662" s="9">
        <f>(((Table1[[#This Row],[deadline]]/60)/60)/24)+DATE(1970,1,1)+(-5/24)</f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1">
        <f>Table1[[#This Row],[pledged]]/Table1[[#This Row],[goal]]</f>
        <v>1.1100000000000001</v>
      </c>
      <c r="P3663">
        <f>ROUND(Table1[[#This Row],[pledged]]/Table1[[#This Row],[backers_count]],0)</f>
        <v>93</v>
      </c>
      <c r="Q3663" t="str">
        <f>LEFT(Table1[[#This Row],[Category and Sub-Category]],FIND("/",Table1[[#This Row],[Category and Sub-Category]])-1)</f>
        <v>theater</v>
      </c>
      <c r="R3663" t="str">
        <f>RIGHT(Table1[[#This Row],[Category and Sub-Category]],LEN(Table1[[#This Row],[Category and Sub-Category]])-FIND("/",Table1[[#This Row],[Category and Sub-Category]]))</f>
        <v>plays</v>
      </c>
      <c r="S3663" s="9">
        <f>(((Table1[[#This Row],[launched_at]]/60)/60)/24)+DATE(1970,1,1)+(-5/24)</f>
        <v>42447.688333333332</v>
      </c>
      <c r="T3663" s="9">
        <f>(((Table1[[#This Row],[deadline]]/60)/60)/24)+DATE(1970,1,1)+(-5/24)</f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>Table1[[#This Row],[pledged]]/Table1[[#This Row],[goal]]</f>
        <v>1.0142500000000001</v>
      </c>
      <c r="P3664">
        <f>ROUND(Table1[[#This Row],[pledged]]/Table1[[#This Row],[backers_count]],0)</f>
        <v>203</v>
      </c>
      <c r="Q3664" t="str">
        <f>LEFT(Table1[[#This Row],[Category and Sub-Category]],FIND("/",Table1[[#This Row],[Category and Sub-Category]])-1)</f>
        <v>theater</v>
      </c>
      <c r="R3664" t="str">
        <f>RIGHT(Table1[[#This Row],[Category and Sub-Category]],LEN(Table1[[#This Row],[Category and Sub-Category]])-FIND("/",Table1[[#This Row],[Category and Sub-Category]]))</f>
        <v>plays</v>
      </c>
      <c r="S3664" s="9">
        <f>(((Table1[[#This Row],[launched_at]]/60)/60)/24)+DATE(1970,1,1)+(-5/24)</f>
        <v>42064.011736111112</v>
      </c>
      <c r="T3664" s="9">
        <f>(((Table1[[#This Row],[deadline]]/60)/60)/24)+DATE(1970,1,1)+(-5/24)</f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1">
        <f>Table1[[#This Row],[pledged]]/Table1[[#This Row],[goal]]</f>
        <v>1.04</v>
      </c>
      <c r="P3665">
        <f>ROUND(Table1[[#This Row],[pledged]]/Table1[[#This Row],[backers_count]],0)</f>
        <v>26</v>
      </c>
      <c r="Q3665" t="str">
        <f>LEFT(Table1[[#This Row],[Category and Sub-Category]],FIND("/",Table1[[#This Row],[Category and Sub-Category]])-1)</f>
        <v>theater</v>
      </c>
      <c r="R3665" t="str">
        <f>RIGHT(Table1[[#This Row],[Category and Sub-Category]],LEN(Table1[[#This Row],[Category and Sub-Category]])-FIND("/",Table1[[#This Row],[Category and Sub-Category]]))</f>
        <v>plays</v>
      </c>
      <c r="S3665" s="9">
        <f>(((Table1[[#This Row],[launched_at]]/60)/60)/24)+DATE(1970,1,1)+(-5/24)</f>
        <v>42665.243402777771</v>
      </c>
      <c r="T3665" s="9">
        <f>(((Table1[[#This Row],[deadline]]/60)/60)/24)+DATE(1970,1,1)+(-5/24)</f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1">
        <f>Table1[[#This Row],[pledged]]/Table1[[#This Row],[goal]]</f>
        <v>1.09375</v>
      </c>
      <c r="P3666">
        <f>ROUND(Table1[[#This Row],[pledged]]/Table1[[#This Row],[backers_count]],0)</f>
        <v>46</v>
      </c>
      <c r="Q3666" t="str">
        <f>LEFT(Table1[[#This Row],[Category and Sub-Category]],FIND("/",Table1[[#This Row],[Category and Sub-Category]])-1)</f>
        <v>theater</v>
      </c>
      <c r="R3666" t="str">
        <f>RIGHT(Table1[[#This Row],[Category and Sub-Category]],LEN(Table1[[#This Row],[Category and Sub-Category]])-FIND("/",Table1[[#This Row],[Category and Sub-Category]]))</f>
        <v>plays</v>
      </c>
      <c r="S3666" s="9">
        <f>(((Table1[[#This Row],[launched_at]]/60)/60)/24)+DATE(1970,1,1)+(-5/24)</f>
        <v>42523.04038194444</v>
      </c>
      <c r="T3666" s="9">
        <f>(((Table1[[#This Row],[deadline]]/60)/60)/24)+DATE(1970,1,1)+(-5/24)</f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1">
        <f>Table1[[#This Row],[pledged]]/Table1[[#This Row],[goal]]</f>
        <v>1.1516129032258065</v>
      </c>
      <c r="P3667">
        <f>ROUND(Table1[[#This Row],[pledged]]/Table1[[#This Row],[backers_count]],0)</f>
        <v>51</v>
      </c>
      <c r="Q3667" t="str">
        <f>LEFT(Table1[[#This Row],[Category and Sub-Category]],FIND("/",Table1[[#This Row],[Category and Sub-Category]])-1)</f>
        <v>theater</v>
      </c>
      <c r="R3667" t="str">
        <f>RIGHT(Table1[[#This Row],[Category and Sub-Category]],LEN(Table1[[#This Row],[Category and Sub-Category]])-FIND("/",Table1[[#This Row],[Category and Sub-Category]]))</f>
        <v>plays</v>
      </c>
      <c r="S3667" s="9">
        <f>(((Table1[[#This Row],[launched_at]]/60)/60)/24)+DATE(1970,1,1)+(-5/24)</f>
        <v>42294.59979166666</v>
      </c>
      <c r="T3667" s="9">
        <f>(((Table1[[#This Row],[deadline]]/60)/60)/24)+DATE(1970,1,1)+(-5/24)</f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1">
        <f>Table1[[#This Row],[pledged]]/Table1[[#This Row],[goal]]</f>
        <v>1</v>
      </c>
      <c r="P3668">
        <f>ROUND(Table1[[#This Row],[pledged]]/Table1[[#This Row],[backers_count]],0)</f>
        <v>32</v>
      </c>
      <c r="Q3668" t="str">
        <f>LEFT(Table1[[#This Row],[Category and Sub-Category]],FIND("/",Table1[[#This Row],[Category and Sub-Category]])-1)</f>
        <v>theater</v>
      </c>
      <c r="R3668" t="str">
        <f>RIGHT(Table1[[#This Row],[Category and Sub-Category]],LEN(Table1[[#This Row],[Category and Sub-Category]])-FIND("/",Table1[[#This Row],[Category and Sub-Category]]))</f>
        <v>plays</v>
      </c>
      <c r="S3668" s="9">
        <f>(((Table1[[#This Row],[launched_at]]/60)/60)/24)+DATE(1970,1,1)+(-5/24)</f>
        <v>41822.696550925924</v>
      </c>
      <c r="T3668" s="9">
        <f>(((Table1[[#This Row],[deadline]]/60)/60)/24)+DATE(1970,1,1)+(-5/24)</f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1">
        <f>Table1[[#This Row],[pledged]]/Table1[[#This Row],[goal]]</f>
        <v>1.0317033333333334</v>
      </c>
      <c r="P3669">
        <f>ROUND(Table1[[#This Row],[pledged]]/Table1[[#This Row],[backers_count]],0)</f>
        <v>53</v>
      </c>
      <c r="Q3669" t="str">
        <f>LEFT(Table1[[#This Row],[Category and Sub-Category]],FIND("/",Table1[[#This Row],[Category and Sub-Category]])-1)</f>
        <v>theater</v>
      </c>
      <c r="R3669" t="str">
        <f>RIGHT(Table1[[#This Row],[Category and Sub-Category]],LEN(Table1[[#This Row],[Category and Sub-Category]])-FIND("/",Table1[[#This Row],[Category and Sub-Category]]))</f>
        <v>plays</v>
      </c>
      <c r="S3669" s="9">
        <f>(((Table1[[#This Row],[launched_at]]/60)/60)/24)+DATE(1970,1,1)+(-5/24)</f>
        <v>42173.761793981481</v>
      </c>
      <c r="T3669" s="9">
        <f>(((Table1[[#This Row],[deadline]]/60)/60)/24)+DATE(1970,1,1)+(-5/24)</f>
        <v>42203.761793981481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1">
        <f>Table1[[#This Row],[pledged]]/Table1[[#This Row],[goal]]</f>
        <v>1.0349999999999999</v>
      </c>
      <c r="P3670">
        <f>ROUND(Table1[[#This Row],[pledged]]/Table1[[#This Row],[backers_count]],0)</f>
        <v>37</v>
      </c>
      <c r="Q3670" t="str">
        <f>LEFT(Table1[[#This Row],[Category and Sub-Category]],FIND("/",Table1[[#This Row],[Category and Sub-Category]])-1)</f>
        <v>theater</v>
      </c>
      <c r="R3670" t="str">
        <f>RIGHT(Table1[[#This Row],[Category and Sub-Category]],LEN(Table1[[#This Row],[Category and Sub-Category]])-FIND("/",Table1[[#This Row],[Category and Sub-Category]]))</f>
        <v>plays</v>
      </c>
      <c r="S3670" s="9">
        <f>(((Table1[[#This Row],[launched_at]]/60)/60)/24)+DATE(1970,1,1)+(-5/24)</f>
        <v>42185.347824074073</v>
      </c>
      <c r="T3670" s="9">
        <f>(((Table1[[#This Row],[deadline]]/60)/60)/24)+DATE(1970,1,1)+(-5/24)</f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1">
        <f>Table1[[#This Row],[pledged]]/Table1[[#This Row],[goal]]</f>
        <v>1.3819999999999999</v>
      </c>
      <c r="P3671">
        <f>ROUND(Table1[[#This Row],[pledged]]/Table1[[#This Row],[backers_count]],0)</f>
        <v>81</v>
      </c>
      <c r="Q3671" t="str">
        <f>LEFT(Table1[[#This Row],[Category and Sub-Category]],FIND("/",Table1[[#This Row],[Category and Sub-Category]])-1)</f>
        <v>theater</v>
      </c>
      <c r="R3671" t="str">
        <f>RIGHT(Table1[[#This Row],[Category and Sub-Category]],LEN(Table1[[#This Row],[Category and Sub-Category]])-FIND("/",Table1[[#This Row],[Category and Sub-Category]]))</f>
        <v>plays</v>
      </c>
      <c r="S3671" s="9">
        <f>(((Table1[[#This Row],[launched_at]]/60)/60)/24)+DATE(1970,1,1)+(-5/24)</f>
        <v>42136.466863425921</v>
      </c>
      <c r="T3671" s="9">
        <f>(((Table1[[#This Row],[deadline]]/60)/60)/24)+DATE(1970,1,1)+(-5/24)</f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1">
        <f>Table1[[#This Row],[pledged]]/Table1[[#This Row],[goal]]</f>
        <v>1.0954545454545455</v>
      </c>
      <c r="P3672">
        <f>ROUND(Table1[[#This Row],[pledged]]/Table1[[#This Row],[backers_count]],0)</f>
        <v>20</v>
      </c>
      <c r="Q3672" t="str">
        <f>LEFT(Table1[[#This Row],[Category and Sub-Category]],FIND("/",Table1[[#This Row],[Category and Sub-Category]])-1)</f>
        <v>theater</v>
      </c>
      <c r="R3672" t="str">
        <f>RIGHT(Table1[[#This Row],[Category and Sub-Category]],LEN(Table1[[#This Row],[Category and Sub-Category]])-FIND("/",Table1[[#This Row],[Category and Sub-Category]]))</f>
        <v>plays</v>
      </c>
      <c r="S3672" s="9">
        <f>(((Table1[[#This Row],[launched_at]]/60)/60)/24)+DATE(1970,1,1)+(-5/24)</f>
        <v>42142.305682870363</v>
      </c>
      <c r="T3672" s="9">
        <f>(((Table1[[#This Row],[deadline]]/60)/60)/24)+DATE(1970,1,1)+(-5/24)</f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>Table1[[#This Row],[pledged]]/Table1[[#This Row],[goal]]</f>
        <v>1.0085714285714287</v>
      </c>
      <c r="P3673">
        <f>ROUND(Table1[[#This Row],[pledged]]/Table1[[#This Row],[backers_count]],0)</f>
        <v>88</v>
      </c>
      <c r="Q3673" t="str">
        <f>LEFT(Table1[[#This Row],[Category and Sub-Category]],FIND("/",Table1[[#This Row],[Category and Sub-Category]])-1)</f>
        <v>theater</v>
      </c>
      <c r="R3673" t="str">
        <f>RIGHT(Table1[[#This Row],[Category and Sub-Category]],LEN(Table1[[#This Row],[Category and Sub-Category]])-FIND("/",Table1[[#This Row],[Category and Sub-Category]]))</f>
        <v>plays</v>
      </c>
      <c r="S3673" s="9">
        <f>(((Table1[[#This Row],[launched_at]]/60)/60)/24)+DATE(1970,1,1)+(-5/24)</f>
        <v>41820.419756944444</v>
      </c>
      <c r="T3673" s="9">
        <f>(((Table1[[#This Row],[deadline]]/60)/60)/24)+DATE(1970,1,1)+(-5/24)</f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>Table1[[#This Row],[pledged]]/Table1[[#This Row],[goal]]</f>
        <v>1.0153333333333334</v>
      </c>
      <c r="P3674">
        <f>ROUND(Table1[[#This Row],[pledged]]/Table1[[#This Row],[backers_count]],0)</f>
        <v>53</v>
      </c>
      <c r="Q3674" t="str">
        <f>LEFT(Table1[[#This Row],[Category and Sub-Category]],FIND("/",Table1[[#This Row],[Category and Sub-Category]])-1)</f>
        <v>theater</v>
      </c>
      <c r="R3674" t="str">
        <f>RIGHT(Table1[[#This Row],[Category and Sub-Category]],LEN(Table1[[#This Row],[Category and Sub-Category]])-FIND("/",Table1[[#This Row],[Category and Sub-Category]]))</f>
        <v>plays</v>
      </c>
      <c r="S3674" s="9">
        <f>(((Table1[[#This Row],[launched_at]]/60)/60)/24)+DATE(1970,1,1)+(-5/24)</f>
        <v>41878.738240740735</v>
      </c>
      <c r="T3674" s="9">
        <f>(((Table1[[#This Row],[deadline]]/60)/60)/24)+DATE(1970,1,1)+(-5/24)</f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1">
        <f>Table1[[#This Row],[pledged]]/Table1[[#This Row],[goal]]</f>
        <v>1.13625</v>
      </c>
      <c r="P3675">
        <f>ROUND(Table1[[#This Row],[pledged]]/Table1[[#This Row],[backers_count]],0)</f>
        <v>40</v>
      </c>
      <c r="Q3675" t="str">
        <f>LEFT(Table1[[#This Row],[Category and Sub-Category]],FIND("/",Table1[[#This Row],[Category and Sub-Category]])-1)</f>
        <v>theater</v>
      </c>
      <c r="R3675" t="str">
        <f>RIGHT(Table1[[#This Row],[Category and Sub-Category]],LEN(Table1[[#This Row],[Category and Sub-Category]])-FIND("/",Table1[[#This Row],[Category and Sub-Category]]))</f>
        <v>plays</v>
      </c>
      <c r="S3675" s="9">
        <f>(((Table1[[#This Row],[launched_at]]/60)/60)/24)+DATE(1970,1,1)+(-5/24)</f>
        <v>41914.086770833332</v>
      </c>
      <c r="T3675" s="9">
        <f>(((Table1[[#This Row],[deadline]]/60)/60)/24)+DATE(1970,1,1)+(-5/24)</f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1">
        <f>Table1[[#This Row],[pledged]]/Table1[[#This Row],[goal]]</f>
        <v>1</v>
      </c>
      <c r="P3676">
        <f>ROUND(Table1[[#This Row],[pledged]]/Table1[[#This Row],[backers_count]],0)</f>
        <v>145</v>
      </c>
      <c r="Q3676" t="str">
        <f>LEFT(Table1[[#This Row],[Category and Sub-Category]],FIND("/",Table1[[#This Row],[Category and Sub-Category]])-1)</f>
        <v>theater</v>
      </c>
      <c r="R3676" t="str">
        <f>RIGHT(Table1[[#This Row],[Category and Sub-Category]],LEN(Table1[[#This Row],[Category and Sub-Category]])-FIND("/",Table1[[#This Row],[Category and Sub-Category]]))</f>
        <v>plays</v>
      </c>
      <c r="S3676" s="9">
        <f>(((Table1[[#This Row],[launched_at]]/60)/60)/24)+DATE(1970,1,1)+(-5/24)</f>
        <v>42556.664687499993</v>
      </c>
      <c r="T3676" s="9">
        <f>(((Table1[[#This Row],[deadline]]/60)/60)/24)+DATE(1970,1,1)+(-5/24)</f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1">
        <f>Table1[[#This Row],[pledged]]/Table1[[#This Row],[goal]]</f>
        <v>1.4</v>
      </c>
      <c r="P3677">
        <f>ROUND(Table1[[#This Row],[pledged]]/Table1[[#This Row],[backers_count]],0)</f>
        <v>23</v>
      </c>
      <c r="Q3677" t="str">
        <f>LEFT(Table1[[#This Row],[Category and Sub-Category]],FIND("/",Table1[[#This Row],[Category and Sub-Category]])-1)</f>
        <v>theater</v>
      </c>
      <c r="R3677" t="str">
        <f>RIGHT(Table1[[#This Row],[Category and Sub-Category]],LEN(Table1[[#This Row],[Category and Sub-Category]])-FIND("/",Table1[[#This Row],[Category and Sub-Category]]))</f>
        <v>plays</v>
      </c>
      <c r="S3677" s="9">
        <f>(((Table1[[#This Row],[launched_at]]/60)/60)/24)+DATE(1970,1,1)+(-5/24)</f>
        <v>42493.388680555552</v>
      </c>
      <c r="T3677" s="9">
        <f>(((Table1[[#This Row],[deadline]]/60)/60)/24)+DATE(1970,1,1)+(-5/24)</f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1">
        <f>Table1[[#This Row],[pledged]]/Table1[[#This Row],[goal]]</f>
        <v>1.2875000000000001</v>
      </c>
      <c r="P3678">
        <f>ROUND(Table1[[#This Row],[pledged]]/Table1[[#This Row],[backers_count]],0)</f>
        <v>64</v>
      </c>
      <c r="Q3678" t="str">
        <f>LEFT(Table1[[#This Row],[Category and Sub-Category]],FIND("/",Table1[[#This Row],[Category and Sub-Category]])-1)</f>
        <v>theater</v>
      </c>
      <c r="R3678" t="str">
        <f>RIGHT(Table1[[#This Row],[Category and Sub-Category]],LEN(Table1[[#This Row],[Category and Sub-Category]])-FIND("/",Table1[[#This Row],[Category and Sub-Category]]))</f>
        <v>plays</v>
      </c>
      <c r="S3678" s="9">
        <f>(((Table1[[#This Row],[launched_at]]/60)/60)/24)+DATE(1970,1,1)+(-5/24)</f>
        <v>41876.607453703698</v>
      </c>
      <c r="T3678" s="9">
        <f>(((Table1[[#This Row],[deadline]]/60)/60)/24)+DATE(1970,1,1)+(-5/24)</f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1">
        <f>Table1[[#This Row],[pledged]]/Table1[[#This Row],[goal]]</f>
        <v>1.0290416666666666</v>
      </c>
      <c r="P3679">
        <f>ROUND(Table1[[#This Row],[pledged]]/Table1[[#This Row],[backers_count]],0)</f>
        <v>62</v>
      </c>
      <c r="Q3679" t="str">
        <f>LEFT(Table1[[#This Row],[Category and Sub-Category]],FIND("/",Table1[[#This Row],[Category and Sub-Category]])-1)</f>
        <v>theater</v>
      </c>
      <c r="R3679" t="str">
        <f>RIGHT(Table1[[#This Row],[Category and Sub-Category]],LEN(Table1[[#This Row],[Category and Sub-Category]])-FIND("/",Table1[[#This Row],[Category and Sub-Category]]))</f>
        <v>plays</v>
      </c>
      <c r="S3679" s="9">
        <f>(((Table1[[#This Row],[launched_at]]/60)/60)/24)+DATE(1970,1,1)+(-5/24)</f>
        <v>41802.365949074068</v>
      </c>
      <c r="T3679" s="9">
        <f>(((Table1[[#This Row],[deadline]]/60)/60)/24)+DATE(1970,1,1)+(-5/24)</f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1">
        <f>Table1[[#This Row],[pledged]]/Table1[[#This Row],[goal]]</f>
        <v>1.0249999999999999</v>
      </c>
      <c r="P3680">
        <f>ROUND(Table1[[#This Row],[pledged]]/Table1[[#This Row],[backers_count]],0)</f>
        <v>66</v>
      </c>
      <c r="Q3680" t="str">
        <f>LEFT(Table1[[#This Row],[Category and Sub-Category]],FIND("/",Table1[[#This Row],[Category and Sub-Category]])-1)</f>
        <v>theater</v>
      </c>
      <c r="R3680" t="str">
        <f>RIGHT(Table1[[#This Row],[Category and Sub-Category]],LEN(Table1[[#This Row],[Category and Sub-Category]])-FIND("/",Table1[[#This Row],[Category and Sub-Category]]))</f>
        <v>plays</v>
      </c>
      <c r="S3680" s="9">
        <f>(((Table1[[#This Row],[launched_at]]/60)/60)/24)+DATE(1970,1,1)+(-5/24)</f>
        <v>42120.322893518511</v>
      </c>
      <c r="T3680" s="9">
        <f>(((Table1[[#This Row],[deadline]]/60)/60)/24)+DATE(1970,1,1)+(-5/24)</f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1">
        <f>Table1[[#This Row],[pledged]]/Table1[[#This Row],[goal]]</f>
        <v>1.101</v>
      </c>
      <c r="P3681">
        <f>ROUND(Table1[[#This Row],[pledged]]/Table1[[#This Row],[backers_count]],0)</f>
        <v>73</v>
      </c>
      <c r="Q3681" t="str">
        <f>LEFT(Table1[[#This Row],[Category and Sub-Category]],FIND("/",Table1[[#This Row],[Category and Sub-Category]])-1)</f>
        <v>theater</v>
      </c>
      <c r="R3681" t="str">
        <f>RIGHT(Table1[[#This Row],[Category and Sub-Category]],LEN(Table1[[#This Row],[Category and Sub-Category]])-FIND("/",Table1[[#This Row],[Category and Sub-Category]]))</f>
        <v>plays</v>
      </c>
      <c r="S3681" s="9">
        <f>(((Table1[[#This Row],[launched_at]]/60)/60)/24)+DATE(1970,1,1)+(-5/24)</f>
        <v>41786.553020833329</v>
      </c>
      <c r="T3681" s="9">
        <f>(((Table1[[#This Row],[deadline]]/60)/60)/24)+DATE(1970,1,1)+(-5/24)</f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1">
        <f>Table1[[#This Row],[pledged]]/Table1[[#This Row],[goal]]</f>
        <v>1.1276666666666666</v>
      </c>
      <c r="P3682">
        <f>ROUND(Table1[[#This Row],[pledged]]/Table1[[#This Row],[backers_count]],0)</f>
        <v>100</v>
      </c>
      <c r="Q3682" t="str">
        <f>LEFT(Table1[[#This Row],[Category and Sub-Category]],FIND("/",Table1[[#This Row],[Category and Sub-Category]])-1)</f>
        <v>theater</v>
      </c>
      <c r="R3682" t="str">
        <f>RIGHT(Table1[[#This Row],[Category and Sub-Category]],LEN(Table1[[#This Row],[Category and Sub-Category]])-FIND("/",Table1[[#This Row],[Category and Sub-Category]]))</f>
        <v>plays</v>
      </c>
      <c r="S3682" s="9">
        <f>(((Table1[[#This Row],[launched_at]]/60)/60)/24)+DATE(1970,1,1)+(-5/24)</f>
        <v>42627.245763888881</v>
      </c>
      <c r="T3682" s="9">
        <f>(((Table1[[#This Row],[deadline]]/60)/60)/24)+DATE(1970,1,1)+(-5/24)</f>
        <v>42648.245763888881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1">
        <f>Table1[[#This Row],[pledged]]/Table1[[#This Row],[goal]]</f>
        <v>1.119</v>
      </c>
      <c r="P3683">
        <f>ROUND(Table1[[#This Row],[pledged]]/Table1[[#This Row],[backers_count]],0)</f>
        <v>62</v>
      </c>
      <c r="Q3683" t="str">
        <f>LEFT(Table1[[#This Row],[Category and Sub-Category]],FIND("/",Table1[[#This Row],[Category and Sub-Category]])-1)</f>
        <v>theater</v>
      </c>
      <c r="R3683" t="str">
        <f>RIGHT(Table1[[#This Row],[Category and Sub-Category]],LEN(Table1[[#This Row],[Category and Sub-Category]])-FIND("/",Table1[[#This Row],[Category and Sub-Category]]))</f>
        <v>plays</v>
      </c>
      <c r="S3683" s="9">
        <f>(((Table1[[#This Row],[launched_at]]/60)/60)/24)+DATE(1970,1,1)+(-5/24)</f>
        <v>42374.443171296291</v>
      </c>
      <c r="T3683" s="9">
        <f>(((Table1[[#This Row],[deadline]]/60)/60)/24)+DATE(1970,1,1)+(-5/24)</f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1">
        <f>Table1[[#This Row],[pledged]]/Table1[[#This Row],[goal]]</f>
        <v>1.3919999999999999</v>
      </c>
      <c r="P3684">
        <f>ROUND(Table1[[#This Row],[pledged]]/Table1[[#This Row],[backers_count]],0)</f>
        <v>62</v>
      </c>
      <c r="Q3684" t="str">
        <f>LEFT(Table1[[#This Row],[Category and Sub-Category]],FIND("/",Table1[[#This Row],[Category and Sub-Category]])-1)</f>
        <v>theater</v>
      </c>
      <c r="R3684" t="str">
        <f>RIGHT(Table1[[#This Row],[Category and Sub-Category]],LEN(Table1[[#This Row],[Category and Sub-Category]])-FIND("/",Table1[[#This Row],[Category and Sub-Category]]))</f>
        <v>plays</v>
      </c>
      <c r="S3684" s="9">
        <f>(((Table1[[#This Row],[launched_at]]/60)/60)/24)+DATE(1970,1,1)+(-5/24)</f>
        <v>41772.477060185185</v>
      </c>
      <c r="T3684" s="9">
        <f>(((Table1[[#This Row],[deadline]]/60)/60)/24)+DATE(1970,1,1)+(-5/24)</f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1">
        <f>Table1[[#This Row],[pledged]]/Table1[[#This Row],[goal]]</f>
        <v>1.1085714285714285</v>
      </c>
      <c r="P3685">
        <f>ROUND(Table1[[#This Row],[pledged]]/Table1[[#This Row],[backers_count]],0)</f>
        <v>59</v>
      </c>
      <c r="Q3685" t="str">
        <f>LEFT(Table1[[#This Row],[Category and Sub-Category]],FIND("/",Table1[[#This Row],[Category and Sub-Category]])-1)</f>
        <v>theater</v>
      </c>
      <c r="R3685" t="str">
        <f>RIGHT(Table1[[#This Row],[Category and Sub-Category]],LEN(Table1[[#This Row],[Category and Sub-Category]])-FIND("/",Table1[[#This Row],[Category and Sub-Category]]))</f>
        <v>plays</v>
      </c>
      <c r="S3685" s="9">
        <f>(((Table1[[#This Row],[launched_at]]/60)/60)/24)+DATE(1970,1,1)+(-5/24)</f>
        <v>42632.908518518518</v>
      </c>
      <c r="T3685" s="9">
        <f>(((Table1[[#This Row],[deadline]]/60)/60)/24)+DATE(1970,1,1)+(-5/24)</f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1">
        <f>Table1[[#This Row],[pledged]]/Table1[[#This Row],[goal]]</f>
        <v>1.3906666666666667</v>
      </c>
      <c r="P3686">
        <f>ROUND(Table1[[#This Row],[pledged]]/Table1[[#This Row],[backers_count]],0)</f>
        <v>45</v>
      </c>
      <c r="Q3686" t="str">
        <f>LEFT(Table1[[#This Row],[Category and Sub-Category]],FIND("/",Table1[[#This Row],[Category and Sub-Category]])-1)</f>
        <v>theater</v>
      </c>
      <c r="R3686" t="str">
        <f>RIGHT(Table1[[#This Row],[Category and Sub-Category]],LEN(Table1[[#This Row],[Category and Sub-Category]])-FIND("/",Table1[[#This Row],[Category and Sub-Category]]))</f>
        <v>plays</v>
      </c>
      <c r="S3686" s="9">
        <f>(((Table1[[#This Row],[launched_at]]/60)/60)/24)+DATE(1970,1,1)+(-5/24)</f>
        <v>42218.97206018518</v>
      </c>
      <c r="T3686" s="9">
        <f>(((Table1[[#This Row],[deadline]]/60)/60)/24)+DATE(1970,1,1)+(-5/24)</f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1">
        <f>Table1[[#This Row],[pledged]]/Table1[[#This Row],[goal]]</f>
        <v>1.0569999999999999</v>
      </c>
      <c r="P3687">
        <f>ROUND(Table1[[#This Row],[pledged]]/Table1[[#This Row],[backers_count]],0)</f>
        <v>42</v>
      </c>
      <c r="Q3687" t="str">
        <f>LEFT(Table1[[#This Row],[Category and Sub-Category]],FIND("/",Table1[[#This Row],[Category and Sub-Category]])-1)</f>
        <v>theater</v>
      </c>
      <c r="R3687" t="str">
        <f>RIGHT(Table1[[#This Row],[Category and Sub-Category]],LEN(Table1[[#This Row],[Category and Sub-Category]])-FIND("/",Table1[[#This Row],[Category and Sub-Category]]))</f>
        <v>plays</v>
      </c>
      <c r="S3687" s="9">
        <f>(((Table1[[#This Row],[launched_at]]/60)/60)/24)+DATE(1970,1,1)+(-5/24)</f>
        <v>41753.384942129625</v>
      </c>
      <c r="T3687" s="9">
        <f>(((Table1[[#This Row],[deadline]]/60)/60)/24)+DATE(1970,1,1)+(-5/24)</f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>Table1[[#This Row],[pledged]]/Table1[[#This Row],[goal]]</f>
        <v>1.0142857142857142</v>
      </c>
      <c r="P3688">
        <f>ROUND(Table1[[#This Row],[pledged]]/Table1[[#This Row],[backers_count]],0)</f>
        <v>59</v>
      </c>
      <c r="Q3688" t="str">
        <f>LEFT(Table1[[#This Row],[Category and Sub-Category]],FIND("/",Table1[[#This Row],[Category and Sub-Category]])-1)</f>
        <v>theater</v>
      </c>
      <c r="R3688" t="str">
        <f>RIGHT(Table1[[#This Row],[Category and Sub-Category]],LEN(Table1[[#This Row],[Category and Sub-Category]])-FIND("/",Table1[[#This Row],[Category and Sub-Category]]))</f>
        <v>plays</v>
      </c>
      <c r="S3688" s="9">
        <f>(((Table1[[#This Row],[launched_at]]/60)/60)/24)+DATE(1970,1,1)+(-5/24)</f>
        <v>42230.454398148147</v>
      </c>
      <c r="T3688" s="9">
        <f>(((Table1[[#This Row],[deadline]]/60)/60)/24)+DATE(1970,1,1)+(-5/24)</f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1">
        <f>Table1[[#This Row],[pledged]]/Table1[[#This Row],[goal]]</f>
        <v>1.0024500000000001</v>
      </c>
      <c r="P3689">
        <f>ROUND(Table1[[#This Row],[pledged]]/Table1[[#This Row],[backers_count]],0)</f>
        <v>200</v>
      </c>
      <c r="Q3689" t="str">
        <f>LEFT(Table1[[#This Row],[Category and Sub-Category]],FIND("/",Table1[[#This Row],[Category and Sub-Category]])-1)</f>
        <v>theater</v>
      </c>
      <c r="R3689" t="str">
        <f>RIGHT(Table1[[#This Row],[Category and Sub-Category]],LEN(Table1[[#This Row],[Category and Sub-Category]])-FIND("/",Table1[[#This Row],[Category and Sub-Category]]))</f>
        <v>plays</v>
      </c>
      <c r="S3689" s="9">
        <f>(((Table1[[#This Row],[launched_at]]/60)/60)/24)+DATE(1970,1,1)+(-5/24)</f>
        <v>41787.009895833333</v>
      </c>
      <c r="T3689" s="9">
        <f>(((Table1[[#This Row],[deadline]]/60)/60)/24)+DATE(1970,1,1)+(-5/24)</f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1">
        <f>Table1[[#This Row],[pledged]]/Table1[[#This Row],[goal]]</f>
        <v>1.0916666666666666</v>
      </c>
      <c r="P3690">
        <f>ROUND(Table1[[#This Row],[pledged]]/Table1[[#This Row],[backers_count]],0)</f>
        <v>84</v>
      </c>
      <c r="Q3690" t="str">
        <f>LEFT(Table1[[#This Row],[Category and Sub-Category]],FIND("/",Table1[[#This Row],[Category and Sub-Category]])-1)</f>
        <v>theater</v>
      </c>
      <c r="R3690" t="str">
        <f>RIGHT(Table1[[#This Row],[Category and Sub-Category]],LEN(Table1[[#This Row],[Category and Sub-Category]])-FIND("/",Table1[[#This Row],[Category and Sub-Category]]))</f>
        <v>plays</v>
      </c>
      <c r="S3690" s="9">
        <f>(((Table1[[#This Row],[launched_at]]/60)/60)/24)+DATE(1970,1,1)+(-5/24)</f>
        <v>41829.578749999993</v>
      </c>
      <c r="T3690" s="9">
        <f>(((Table1[[#This Row],[deadline]]/60)/60)/24)+DATE(1970,1,1)+(-5/24)</f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1">
        <f>Table1[[#This Row],[pledged]]/Table1[[#This Row],[goal]]</f>
        <v>1.1833333333333333</v>
      </c>
      <c r="P3691">
        <f>ROUND(Table1[[#This Row],[pledged]]/Table1[[#This Row],[backers_count]],0)</f>
        <v>57</v>
      </c>
      <c r="Q3691" t="str">
        <f>LEFT(Table1[[#This Row],[Category and Sub-Category]],FIND("/",Table1[[#This Row],[Category and Sub-Category]])-1)</f>
        <v>theater</v>
      </c>
      <c r="R3691" t="str">
        <f>RIGHT(Table1[[#This Row],[Category and Sub-Category]],LEN(Table1[[#This Row],[Category and Sub-Category]])-FIND("/",Table1[[#This Row],[Category and Sub-Category]]))</f>
        <v>plays</v>
      </c>
      <c r="S3691" s="9">
        <f>(((Table1[[#This Row],[launched_at]]/60)/60)/24)+DATE(1970,1,1)+(-5/24)</f>
        <v>42147.61850694444</v>
      </c>
      <c r="T3691" s="9">
        <f>(((Table1[[#This Row],[deadline]]/60)/60)/24)+DATE(1970,1,1)+(-5/24)</f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1">
        <f>Table1[[#This Row],[pledged]]/Table1[[#This Row],[goal]]</f>
        <v>1.2</v>
      </c>
      <c r="P3692">
        <f>ROUND(Table1[[#This Row],[pledged]]/Table1[[#This Row],[backers_count]],0)</f>
        <v>58</v>
      </c>
      <c r="Q3692" t="str">
        <f>LEFT(Table1[[#This Row],[Category and Sub-Category]],FIND("/",Table1[[#This Row],[Category and Sub-Category]])-1)</f>
        <v>theater</v>
      </c>
      <c r="R3692" t="str">
        <f>RIGHT(Table1[[#This Row],[Category and Sub-Category]],LEN(Table1[[#This Row],[Category and Sub-Category]])-FIND("/",Table1[[#This Row],[Category and Sub-Category]]))</f>
        <v>plays</v>
      </c>
      <c r="S3692" s="9">
        <f>(((Table1[[#This Row],[launched_at]]/60)/60)/24)+DATE(1970,1,1)+(-5/24)</f>
        <v>41940.389849537038</v>
      </c>
      <c r="T3692" s="9">
        <f>(((Table1[[#This Row],[deadline]]/60)/60)/24)+DATE(1970,1,1)+(-5/24)</f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1">
        <f>Table1[[#This Row],[pledged]]/Table1[[#This Row],[goal]]</f>
        <v>1.2796000000000001</v>
      </c>
      <c r="P3693">
        <f>ROUND(Table1[[#This Row],[pledged]]/Table1[[#This Row],[backers_count]],0)</f>
        <v>187</v>
      </c>
      <c r="Q3693" t="str">
        <f>LEFT(Table1[[#This Row],[Category and Sub-Category]],FIND("/",Table1[[#This Row],[Category and Sub-Category]])-1)</f>
        <v>theater</v>
      </c>
      <c r="R3693" t="str">
        <f>RIGHT(Table1[[#This Row],[Category and Sub-Category]],LEN(Table1[[#This Row],[Category and Sub-Category]])-FIND("/",Table1[[#This Row],[Category and Sub-Category]]))</f>
        <v>plays</v>
      </c>
      <c r="S3693" s="9">
        <f>(((Table1[[#This Row],[launched_at]]/60)/60)/24)+DATE(1970,1,1)+(-5/24)</f>
        <v>42020.492233796293</v>
      </c>
      <c r="T3693" s="9">
        <f>(((Table1[[#This Row],[deadline]]/60)/60)/24)+DATE(1970,1,1)+(-5/24)</f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1">
        <f>Table1[[#This Row],[pledged]]/Table1[[#This Row],[goal]]</f>
        <v>1.26</v>
      </c>
      <c r="P3694">
        <f>ROUND(Table1[[#This Row],[pledged]]/Table1[[#This Row],[backers_count]],0)</f>
        <v>74</v>
      </c>
      <c r="Q3694" t="str">
        <f>LEFT(Table1[[#This Row],[Category and Sub-Category]],FIND("/",Table1[[#This Row],[Category and Sub-Category]])-1)</f>
        <v>theater</v>
      </c>
      <c r="R3694" t="str">
        <f>RIGHT(Table1[[#This Row],[Category and Sub-Category]],LEN(Table1[[#This Row],[Category and Sub-Category]])-FIND("/",Table1[[#This Row],[Category and Sub-Category]]))</f>
        <v>plays</v>
      </c>
      <c r="S3694" s="9">
        <f>(((Table1[[#This Row],[launched_at]]/60)/60)/24)+DATE(1970,1,1)+(-5/24)</f>
        <v>41891.756701388884</v>
      </c>
      <c r="T3694" s="9">
        <f>(((Table1[[#This Row],[deadline]]/60)/60)/24)+DATE(1970,1,1)+(-5/24)</f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1">
        <f>Table1[[#This Row],[pledged]]/Table1[[#This Row],[goal]]</f>
        <v>1.2912912912912913</v>
      </c>
      <c r="P3695">
        <f>ROUND(Table1[[#This Row],[pledged]]/Table1[[#This Row],[backers_count]],0)</f>
        <v>31</v>
      </c>
      <c r="Q3695" t="str">
        <f>LEFT(Table1[[#This Row],[Category and Sub-Category]],FIND("/",Table1[[#This Row],[Category and Sub-Category]])-1)</f>
        <v>theater</v>
      </c>
      <c r="R3695" t="str">
        <f>RIGHT(Table1[[#This Row],[Category and Sub-Category]],LEN(Table1[[#This Row],[Category and Sub-Category]])-FIND("/",Table1[[#This Row],[Category and Sub-Category]]))</f>
        <v>plays</v>
      </c>
      <c r="S3695" s="9">
        <f>(((Table1[[#This Row],[launched_at]]/60)/60)/24)+DATE(1970,1,1)+(-5/24)</f>
        <v>42308.98297453703</v>
      </c>
      <c r="T3695" s="9">
        <f>(((Table1[[#This Row],[deadline]]/60)/60)/24)+DATE(1970,1,1)+(-5/24)</f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1">
        <f>Table1[[#This Row],[pledged]]/Table1[[#This Row],[goal]]</f>
        <v>1.0742857142857143</v>
      </c>
      <c r="P3696">
        <f>ROUND(Table1[[#This Row],[pledged]]/Table1[[#This Row],[backers_count]],0)</f>
        <v>63</v>
      </c>
      <c r="Q3696" t="str">
        <f>LEFT(Table1[[#This Row],[Category and Sub-Category]],FIND("/",Table1[[#This Row],[Category and Sub-Category]])-1)</f>
        <v>theater</v>
      </c>
      <c r="R3696" t="str">
        <f>RIGHT(Table1[[#This Row],[Category and Sub-Category]],LEN(Table1[[#This Row],[Category and Sub-Category]])-FIND("/",Table1[[#This Row],[Category and Sub-Category]]))</f>
        <v>plays</v>
      </c>
      <c r="S3696" s="9">
        <f>(((Table1[[#This Row],[launched_at]]/60)/60)/24)+DATE(1970,1,1)+(-5/24)</f>
        <v>42489.925543981481</v>
      </c>
      <c r="T3696" s="9">
        <f>(((Table1[[#This Row],[deadline]]/60)/60)/24)+DATE(1970,1,1)+(-5/24)</f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1">
        <f>Table1[[#This Row],[pledged]]/Table1[[#This Row],[goal]]</f>
        <v>1.00125</v>
      </c>
      <c r="P3697">
        <f>ROUND(Table1[[#This Row],[pledged]]/Table1[[#This Row],[backers_count]],0)</f>
        <v>121</v>
      </c>
      <c r="Q3697" t="str">
        <f>LEFT(Table1[[#This Row],[Category and Sub-Category]],FIND("/",Table1[[#This Row],[Category and Sub-Category]])-1)</f>
        <v>theater</v>
      </c>
      <c r="R3697" t="str">
        <f>RIGHT(Table1[[#This Row],[Category and Sub-Category]],LEN(Table1[[#This Row],[Category and Sub-Category]])-FIND("/",Table1[[#This Row],[Category and Sub-Category]]))</f>
        <v>plays</v>
      </c>
      <c r="S3697" s="9">
        <f>(((Table1[[#This Row],[launched_at]]/60)/60)/24)+DATE(1970,1,1)+(-5/24)</f>
        <v>41995.662152777775</v>
      </c>
      <c r="T3697" s="9">
        <f>(((Table1[[#This Row],[deadline]]/60)/60)/24)+DATE(1970,1,1)+(-5/24)</f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1">
        <f>Table1[[#This Row],[pledged]]/Table1[[#This Row],[goal]]</f>
        <v>1.55</v>
      </c>
      <c r="P3698">
        <f>ROUND(Table1[[#This Row],[pledged]]/Table1[[#This Row],[backers_count]],0)</f>
        <v>40</v>
      </c>
      <c r="Q3698" t="str">
        <f>LEFT(Table1[[#This Row],[Category and Sub-Category]],FIND("/",Table1[[#This Row],[Category and Sub-Category]])-1)</f>
        <v>theater</v>
      </c>
      <c r="R3698" t="str">
        <f>RIGHT(Table1[[#This Row],[Category and Sub-Category]],LEN(Table1[[#This Row],[Category and Sub-Category]])-FIND("/",Table1[[#This Row],[Category and Sub-Category]]))</f>
        <v>plays</v>
      </c>
      <c r="S3698" s="9">
        <f>(((Table1[[#This Row],[launched_at]]/60)/60)/24)+DATE(1970,1,1)+(-5/24)</f>
        <v>41988.408749999995</v>
      </c>
      <c r="T3698" s="9">
        <f>(((Table1[[#This Row],[deadline]]/60)/60)/24)+DATE(1970,1,1)+(-5/24)</f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1">
        <f>Table1[[#This Row],[pledged]]/Table1[[#This Row],[goal]]</f>
        <v>1.08</v>
      </c>
      <c r="P3699">
        <f>ROUND(Table1[[#This Row],[pledged]]/Table1[[#This Row],[backers_count]],0)</f>
        <v>72</v>
      </c>
      <c r="Q3699" t="str">
        <f>LEFT(Table1[[#This Row],[Category and Sub-Category]],FIND("/",Table1[[#This Row],[Category and Sub-Category]])-1)</f>
        <v>theater</v>
      </c>
      <c r="R3699" t="str">
        <f>RIGHT(Table1[[#This Row],[Category and Sub-Category]],LEN(Table1[[#This Row],[Category and Sub-Category]])-FIND("/",Table1[[#This Row],[Category and Sub-Category]]))</f>
        <v>plays</v>
      </c>
      <c r="S3699" s="9">
        <f>(((Table1[[#This Row],[launched_at]]/60)/60)/24)+DATE(1970,1,1)+(-5/24)</f>
        <v>42479.2575</v>
      </c>
      <c r="T3699" s="9">
        <f>(((Table1[[#This Row],[deadline]]/60)/60)/24)+DATE(1970,1,1)+(-5/24)</f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1">
        <f>Table1[[#This Row],[pledged]]/Table1[[#This Row],[goal]]</f>
        <v>1.1052</v>
      </c>
      <c r="P3700">
        <f>ROUND(Table1[[#This Row],[pledged]]/Table1[[#This Row],[backers_count]],0)</f>
        <v>41</v>
      </c>
      <c r="Q3700" t="str">
        <f>LEFT(Table1[[#This Row],[Category and Sub-Category]],FIND("/",Table1[[#This Row],[Category and Sub-Category]])-1)</f>
        <v>theater</v>
      </c>
      <c r="R3700" t="str">
        <f>RIGHT(Table1[[#This Row],[Category and Sub-Category]],LEN(Table1[[#This Row],[Category and Sub-Category]])-FIND("/",Table1[[#This Row],[Category and Sub-Category]]))</f>
        <v>plays</v>
      </c>
      <c r="S3700" s="9">
        <f>(((Table1[[#This Row],[launched_at]]/60)/60)/24)+DATE(1970,1,1)+(-5/24)</f>
        <v>42401.598229166666</v>
      </c>
      <c r="T3700" s="9">
        <f>(((Table1[[#This Row],[deadline]]/60)/60)/24)+DATE(1970,1,1)+(-5/24)</f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>Table1[[#This Row],[pledged]]/Table1[[#This Row],[goal]]</f>
        <v>1.008</v>
      </c>
      <c r="P3701">
        <f>ROUND(Table1[[#This Row],[pledged]]/Table1[[#This Row],[backers_count]],0)</f>
        <v>63</v>
      </c>
      <c r="Q3701" t="str">
        <f>LEFT(Table1[[#This Row],[Category and Sub-Category]],FIND("/",Table1[[#This Row],[Category and Sub-Category]])-1)</f>
        <v>theater</v>
      </c>
      <c r="R3701" t="str">
        <f>RIGHT(Table1[[#This Row],[Category and Sub-Category]],LEN(Table1[[#This Row],[Category and Sub-Category]])-FIND("/",Table1[[#This Row],[Category and Sub-Category]]))</f>
        <v>plays</v>
      </c>
      <c r="S3701" s="9">
        <f>(((Table1[[#This Row],[launched_at]]/60)/60)/24)+DATE(1970,1,1)+(-5/24)</f>
        <v>41897.393703703703</v>
      </c>
      <c r="T3701" s="9">
        <f>(((Table1[[#This Row],[deadline]]/60)/60)/24)+DATE(1970,1,1)+(-5/24)</f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1">
        <f>Table1[[#This Row],[pledged]]/Table1[[#This Row],[goal]]</f>
        <v>1.212</v>
      </c>
      <c r="P3702">
        <f>ROUND(Table1[[#This Row],[pledged]]/Table1[[#This Row],[backers_count]],0)</f>
        <v>34</v>
      </c>
      <c r="Q3702" t="str">
        <f>LEFT(Table1[[#This Row],[Category and Sub-Category]],FIND("/",Table1[[#This Row],[Category and Sub-Category]])-1)</f>
        <v>theater</v>
      </c>
      <c r="R3702" t="str">
        <f>RIGHT(Table1[[#This Row],[Category and Sub-Category]],LEN(Table1[[#This Row],[Category and Sub-Category]])-FIND("/",Table1[[#This Row],[Category and Sub-Category]]))</f>
        <v>plays</v>
      </c>
      <c r="S3702" s="9">
        <f>(((Table1[[#This Row],[launched_at]]/60)/60)/24)+DATE(1970,1,1)+(-5/24)</f>
        <v>41882.37731481481</v>
      </c>
      <c r="T3702" s="9">
        <f>(((Table1[[#This Row],[deadline]]/60)/60)/24)+DATE(1970,1,1)+(-5/24)</f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1">
        <f>Table1[[#This Row],[pledged]]/Table1[[#This Row],[goal]]</f>
        <v>1.0033333333333334</v>
      </c>
      <c r="P3703">
        <f>ROUND(Table1[[#This Row],[pledged]]/Table1[[#This Row],[backers_count]],0)</f>
        <v>39</v>
      </c>
      <c r="Q3703" t="str">
        <f>LEFT(Table1[[#This Row],[Category and Sub-Category]],FIND("/",Table1[[#This Row],[Category and Sub-Category]])-1)</f>
        <v>theater</v>
      </c>
      <c r="R3703" t="str">
        <f>RIGHT(Table1[[#This Row],[Category and Sub-Category]],LEN(Table1[[#This Row],[Category and Sub-Category]])-FIND("/",Table1[[#This Row],[Category and Sub-Category]]))</f>
        <v>plays</v>
      </c>
      <c r="S3703" s="9">
        <f>(((Table1[[#This Row],[launched_at]]/60)/60)/24)+DATE(1970,1,1)+(-5/24)</f>
        <v>42129.333252314813</v>
      </c>
      <c r="T3703" s="9">
        <f>(((Table1[[#This Row],[deadline]]/60)/60)/24)+DATE(1970,1,1)+(-5/24)</f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1">
        <f>Table1[[#This Row],[pledged]]/Table1[[#This Row],[goal]]</f>
        <v>1.0916666666666666</v>
      </c>
      <c r="P3704">
        <f>ROUND(Table1[[#This Row],[pledged]]/Table1[[#This Row],[backers_count]],0)</f>
        <v>156</v>
      </c>
      <c r="Q3704" t="str">
        <f>LEFT(Table1[[#This Row],[Category and Sub-Category]],FIND("/",Table1[[#This Row],[Category and Sub-Category]])-1)</f>
        <v>theater</v>
      </c>
      <c r="R3704" t="str">
        <f>RIGHT(Table1[[#This Row],[Category and Sub-Category]],LEN(Table1[[#This Row],[Category and Sub-Category]])-FIND("/",Table1[[#This Row],[Category and Sub-Category]]))</f>
        <v>plays</v>
      </c>
      <c r="S3704" s="9">
        <f>(((Table1[[#This Row],[launched_at]]/60)/60)/24)+DATE(1970,1,1)+(-5/24)</f>
        <v>42524.329675925925</v>
      </c>
      <c r="T3704" s="9">
        <f>(((Table1[[#This Row],[deadline]]/60)/60)/24)+DATE(1970,1,1)+(-5/24)</f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1">
        <f>Table1[[#This Row],[pledged]]/Table1[[#This Row],[goal]]</f>
        <v>1.2342857142857142</v>
      </c>
      <c r="P3705">
        <f>ROUND(Table1[[#This Row],[pledged]]/Table1[[#This Row],[backers_count]],0)</f>
        <v>43</v>
      </c>
      <c r="Q3705" t="str">
        <f>LEFT(Table1[[#This Row],[Category and Sub-Category]],FIND("/",Table1[[#This Row],[Category and Sub-Category]])-1)</f>
        <v>theater</v>
      </c>
      <c r="R3705" t="str">
        <f>RIGHT(Table1[[#This Row],[Category and Sub-Category]],LEN(Table1[[#This Row],[Category and Sub-Category]])-FIND("/",Table1[[#This Row],[Category and Sub-Category]]))</f>
        <v>plays</v>
      </c>
      <c r="S3705" s="9">
        <f>(((Table1[[#This Row],[launched_at]]/60)/60)/24)+DATE(1970,1,1)+(-5/24)</f>
        <v>42556.296157407407</v>
      </c>
      <c r="T3705" s="9">
        <f>(((Table1[[#This Row],[deadline]]/60)/60)/24)+DATE(1970,1,1)+(-5/24)</f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1">
        <f>Table1[[#This Row],[pledged]]/Table1[[#This Row],[goal]]</f>
        <v>1.3633666666666666</v>
      </c>
      <c r="P3706">
        <f>ROUND(Table1[[#This Row],[pledged]]/Table1[[#This Row],[backers_count]],0)</f>
        <v>15</v>
      </c>
      <c r="Q3706" t="str">
        <f>LEFT(Table1[[#This Row],[Category and Sub-Category]],FIND("/",Table1[[#This Row],[Category and Sub-Category]])-1)</f>
        <v>theater</v>
      </c>
      <c r="R3706" t="str">
        <f>RIGHT(Table1[[#This Row],[Category and Sub-Category]],LEN(Table1[[#This Row],[Category and Sub-Category]])-FIND("/",Table1[[#This Row],[Category and Sub-Category]]))</f>
        <v>plays</v>
      </c>
      <c r="S3706" s="9">
        <f>(((Table1[[#This Row],[launched_at]]/60)/60)/24)+DATE(1970,1,1)+(-5/24)</f>
        <v>42461.481412037036</v>
      </c>
      <c r="T3706" s="9">
        <f>(((Table1[[#This Row],[deadline]]/60)/60)/24)+DATE(1970,1,1)+(-5/24)</f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1">
        <f>Table1[[#This Row],[pledged]]/Table1[[#This Row],[goal]]</f>
        <v>1.0346657233816767</v>
      </c>
      <c r="P3707">
        <f>ROUND(Table1[[#This Row],[pledged]]/Table1[[#This Row],[backers_count]],0)</f>
        <v>84</v>
      </c>
      <c r="Q3707" t="str">
        <f>LEFT(Table1[[#This Row],[Category and Sub-Category]],FIND("/",Table1[[#This Row],[Category and Sub-Category]])-1)</f>
        <v>theater</v>
      </c>
      <c r="R3707" t="str">
        <f>RIGHT(Table1[[#This Row],[Category and Sub-Category]],LEN(Table1[[#This Row],[Category and Sub-Category]])-FIND("/",Table1[[#This Row],[Category and Sub-Category]]))</f>
        <v>plays</v>
      </c>
      <c r="S3707" s="9">
        <f>(((Table1[[#This Row],[launched_at]]/60)/60)/24)+DATE(1970,1,1)+(-5/24)</f>
        <v>41792.334652777776</v>
      </c>
      <c r="T3707" s="9">
        <f>(((Table1[[#This Row],[deadline]]/60)/60)/24)+DATE(1970,1,1)+(-5/24)</f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1">
        <f>Table1[[#This Row],[pledged]]/Table1[[#This Row],[goal]]</f>
        <v>1.2133333333333334</v>
      </c>
      <c r="P3708">
        <f>ROUND(Table1[[#This Row],[pledged]]/Table1[[#This Row],[backers_count]],0)</f>
        <v>140</v>
      </c>
      <c r="Q3708" t="str">
        <f>LEFT(Table1[[#This Row],[Category and Sub-Category]],FIND("/",Table1[[#This Row],[Category and Sub-Category]])-1)</f>
        <v>theater</v>
      </c>
      <c r="R3708" t="str">
        <f>RIGHT(Table1[[#This Row],[Category and Sub-Category]],LEN(Table1[[#This Row],[Category and Sub-Category]])-FIND("/",Table1[[#This Row],[Category and Sub-Category]]))</f>
        <v>plays</v>
      </c>
      <c r="S3708" s="9">
        <f>(((Table1[[#This Row],[launched_at]]/60)/60)/24)+DATE(1970,1,1)+(-5/24)</f>
        <v>41879.705428240741</v>
      </c>
      <c r="T3708" s="9">
        <f>(((Table1[[#This Row],[deadline]]/60)/60)/24)+DATE(1970,1,1)+(-5/24)</f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1">
        <f>Table1[[#This Row],[pledged]]/Table1[[#This Row],[goal]]</f>
        <v>1.86</v>
      </c>
      <c r="P3709">
        <f>ROUND(Table1[[#This Row],[pledged]]/Table1[[#This Row],[backers_count]],0)</f>
        <v>81</v>
      </c>
      <c r="Q3709" t="str">
        <f>LEFT(Table1[[#This Row],[Category and Sub-Category]],FIND("/",Table1[[#This Row],[Category and Sub-Category]])-1)</f>
        <v>theater</v>
      </c>
      <c r="R3709" t="str">
        <f>RIGHT(Table1[[#This Row],[Category and Sub-Category]],LEN(Table1[[#This Row],[Category and Sub-Category]])-FIND("/",Table1[[#This Row],[Category and Sub-Category]]))</f>
        <v>plays</v>
      </c>
      <c r="S3709" s="9">
        <f>(((Table1[[#This Row],[launched_at]]/60)/60)/24)+DATE(1970,1,1)+(-5/24)</f>
        <v>42551.840023148143</v>
      </c>
      <c r="T3709" s="9">
        <f>(((Table1[[#This Row],[deadline]]/60)/60)/24)+DATE(1970,1,1)+(-5/24)</f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1">
        <f>Table1[[#This Row],[pledged]]/Table1[[#This Row],[goal]]</f>
        <v>3</v>
      </c>
      <c r="P3710">
        <f>ROUND(Table1[[#This Row],[pledged]]/Table1[[#This Row],[backers_count]],0)</f>
        <v>54</v>
      </c>
      <c r="Q3710" t="str">
        <f>LEFT(Table1[[#This Row],[Category and Sub-Category]],FIND("/",Table1[[#This Row],[Category and Sub-Category]])-1)</f>
        <v>theater</v>
      </c>
      <c r="R3710" t="str">
        <f>RIGHT(Table1[[#This Row],[Category and Sub-Category]],LEN(Table1[[#This Row],[Category and Sub-Category]])-FIND("/",Table1[[#This Row],[Category and Sub-Category]]))</f>
        <v>plays</v>
      </c>
      <c r="S3710" s="9">
        <f>(((Table1[[#This Row],[launched_at]]/60)/60)/24)+DATE(1970,1,1)+(-5/24)</f>
        <v>41809.933865740735</v>
      </c>
      <c r="T3710" s="9">
        <f>(((Table1[[#This Row],[deadline]]/60)/60)/24)+DATE(1970,1,1)+(-5/24)</f>
        <v>41823.933865740735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1">
        <f>Table1[[#This Row],[pledged]]/Table1[[#This Row],[goal]]</f>
        <v>1.0825</v>
      </c>
      <c r="P3711">
        <f>ROUND(Table1[[#This Row],[pledged]]/Table1[[#This Row],[backers_count]],0)</f>
        <v>31</v>
      </c>
      <c r="Q3711" t="str">
        <f>LEFT(Table1[[#This Row],[Category and Sub-Category]],FIND("/",Table1[[#This Row],[Category and Sub-Category]])-1)</f>
        <v>theater</v>
      </c>
      <c r="R3711" t="str">
        <f>RIGHT(Table1[[#This Row],[Category and Sub-Category]],LEN(Table1[[#This Row],[Category and Sub-Category]])-FIND("/",Table1[[#This Row],[Category and Sub-Category]]))</f>
        <v>plays</v>
      </c>
      <c r="S3711" s="9">
        <f>(((Table1[[#This Row],[launched_at]]/60)/60)/24)+DATE(1970,1,1)+(-5/24)</f>
        <v>41785.499374999999</v>
      </c>
      <c r="T3711" s="9">
        <f>(((Table1[[#This Row],[deadline]]/60)/60)/24)+DATE(1970,1,1)+(-5/24)</f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1">
        <f>Table1[[#This Row],[pledged]]/Table1[[#This Row],[goal]]</f>
        <v>1.4115384615384616</v>
      </c>
      <c r="P3712">
        <f>ROUND(Table1[[#This Row],[pledged]]/Table1[[#This Row],[backers_count]],0)</f>
        <v>68</v>
      </c>
      <c r="Q3712" t="str">
        <f>LEFT(Table1[[#This Row],[Category and Sub-Category]],FIND("/",Table1[[#This Row],[Category and Sub-Category]])-1)</f>
        <v>theater</v>
      </c>
      <c r="R3712" t="str">
        <f>RIGHT(Table1[[#This Row],[Category and Sub-Category]],LEN(Table1[[#This Row],[Category and Sub-Category]])-FIND("/",Table1[[#This Row],[Category and Sub-Category]]))</f>
        <v>plays</v>
      </c>
      <c r="S3712" s="9">
        <f>(((Table1[[#This Row],[launched_at]]/60)/60)/24)+DATE(1970,1,1)+(-5/24)</f>
        <v>42072.367916666662</v>
      </c>
      <c r="T3712" s="9">
        <f>(((Table1[[#This Row],[deadline]]/60)/60)/24)+DATE(1970,1,1)+(-5/24)</f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1">
        <f>Table1[[#This Row],[pledged]]/Table1[[#This Row],[goal]]</f>
        <v>1.1399999999999999</v>
      </c>
      <c r="P3713">
        <f>ROUND(Table1[[#This Row],[pledged]]/Table1[[#This Row],[backers_count]],0)</f>
        <v>27</v>
      </c>
      <c r="Q3713" t="str">
        <f>LEFT(Table1[[#This Row],[Category and Sub-Category]],FIND("/",Table1[[#This Row],[Category and Sub-Category]])-1)</f>
        <v>theater</v>
      </c>
      <c r="R3713" t="str">
        <f>RIGHT(Table1[[#This Row],[Category and Sub-Category]],LEN(Table1[[#This Row],[Category and Sub-Category]])-FIND("/",Table1[[#This Row],[Category and Sub-Category]]))</f>
        <v>plays</v>
      </c>
      <c r="S3713" s="9">
        <f>(((Table1[[#This Row],[launched_at]]/60)/60)/24)+DATE(1970,1,1)+(-5/24)</f>
        <v>41779.5158912037</v>
      </c>
      <c r="T3713" s="9">
        <f>(((Table1[[#This Row],[deadline]]/60)/60)/24)+DATE(1970,1,1)+(-5/24)</f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1">
        <f>Table1[[#This Row],[pledged]]/Table1[[#This Row],[goal]]</f>
        <v>1.5373333333333334</v>
      </c>
      <c r="P3714">
        <f>ROUND(Table1[[#This Row],[pledged]]/Table1[[#This Row],[backers_count]],0)</f>
        <v>111</v>
      </c>
      <c r="Q3714" t="str">
        <f>LEFT(Table1[[#This Row],[Category and Sub-Category]],FIND("/",Table1[[#This Row],[Category and Sub-Category]])-1)</f>
        <v>theater</v>
      </c>
      <c r="R3714" t="str">
        <f>RIGHT(Table1[[#This Row],[Category and Sub-Category]],LEN(Table1[[#This Row],[Category and Sub-Category]])-FIND("/",Table1[[#This Row],[Category and Sub-Category]]))</f>
        <v>plays</v>
      </c>
      <c r="S3714" s="9">
        <f>(((Table1[[#This Row],[launched_at]]/60)/60)/24)+DATE(1970,1,1)+(-5/24)</f>
        <v>42133.963738425926</v>
      </c>
      <c r="T3714" s="9">
        <f>(((Table1[[#This Row],[deadline]]/60)/60)/24)+DATE(1970,1,1)+(-5/24)</f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>Table1[[#This Row],[pledged]]/Table1[[#This Row],[goal]]</f>
        <v>1.0149999999999999</v>
      </c>
      <c r="P3715">
        <f>ROUND(Table1[[#This Row],[pledged]]/Table1[[#This Row],[backers_count]],0)</f>
        <v>107</v>
      </c>
      <c r="Q3715" t="str">
        <f>LEFT(Table1[[#This Row],[Category and Sub-Category]],FIND("/",Table1[[#This Row],[Category and Sub-Category]])-1)</f>
        <v>theater</v>
      </c>
      <c r="R3715" t="str">
        <f>RIGHT(Table1[[#This Row],[Category and Sub-Category]],LEN(Table1[[#This Row],[Category and Sub-Category]])-FIND("/",Table1[[#This Row],[Category and Sub-Category]]))</f>
        <v>plays</v>
      </c>
      <c r="S3715" s="9">
        <f>(((Table1[[#This Row],[launched_at]]/60)/60)/24)+DATE(1970,1,1)+(-5/24)</f>
        <v>42505.529699074068</v>
      </c>
      <c r="T3715" s="9">
        <f>(((Table1[[#This Row],[deadline]]/60)/60)/24)+DATE(1970,1,1)+(-5/24)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1">
        <f>Table1[[#This Row],[pledged]]/Table1[[#This Row],[goal]]</f>
        <v>1.0235000000000001</v>
      </c>
      <c r="P3716">
        <f>ROUND(Table1[[#This Row],[pledged]]/Table1[[#This Row],[backers_count]],0)</f>
        <v>106</v>
      </c>
      <c r="Q3716" t="str">
        <f>LEFT(Table1[[#This Row],[Category and Sub-Category]],FIND("/",Table1[[#This Row],[Category and Sub-Category]])-1)</f>
        <v>theater</v>
      </c>
      <c r="R3716" t="str">
        <f>RIGHT(Table1[[#This Row],[Category and Sub-Category]],LEN(Table1[[#This Row],[Category and Sub-Category]])-FIND("/",Table1[[#This Row],[Category and Sub-Category]]))</f>
        <v>plays</v>
      </c>
      <c r="S3716" s="9">
        <f>(((Table1[[#This Row],[launched_at]]/60)/60)/24)+DATE(1970,1,1)+(-5/24)</f>
        <v>42118.347997685189</v>
      </c>
      <c r="T3716" s="9">
        <f>(((Table1[[#This Row],[deadline]]/60)/60)/24)+DATE(1970,1,1)+(-5/24)</f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1">
        <f>Table1[[#This Row],[pledged]]/Table1[[#This Row],[goal]]</f>
        <v>1.0257142857142858</v>
      </c>
      <c r="P3717">
        <f>ROUND(Table1[[#This Row],[pledged]]/Table1[[#This Row],[backers_count]],0)</f>
        <v>133</v>
      </c>
      <c r="Q3717" t="str">
        <f>LEFT(Table1[[#This Row],[Category and Sub-Category]],FIND("/",Table1[[#This Row],[Category and Sub-Category]])-1)</f>
        <v>theater</v>
      </c>
      <c r="R3717" t="str">
        <f>RIGHT(Table1[[#This Row],[Category and Sub-Category]],LEN(Table1[[#This Row],[Category and Sub-Category]])-FIND("/",Table1[[#This Row],[Category and Sub-Category]]))</f>
        <v>plays</v>
      </c>
      <c r="S3717" s="9">
        <f>(((Table1[[#This Row],[launched_at]]/60)/60)/24)+DATE(1970,1,1)+(-5/24)</f>
        <v>42036.787256944437</v>
      </c>
      <c r="T3717" s="9">
        <f>(((Table1[[#This Row],[deadline]]/60)/60)/24)+DATE(1970,1,1)+(-5/24)</f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1">
        <f>Table1[[#This Row],[pledged]]/Table1[[#This Row],[goal]]</f>
        <v>1.5575000000000001</v>
      </c>
      <c r="P3718">
        <f>ROUND(Table1[[#This Row],[pledged]]/Table1[[#This Row],[backers_count]],0)</f>
        <v>52</v>
      </c>
      <c r="Q3718" t="str">
        <f>LEFT(Table1[[#This Row],[Category and Sub-Category]],FIND("/",Table1[[#This Row],[Category and Sub-Category]])-1)</f>
        <v>theater</v>
      </c>
      <c r="R3718" t="str">
        <f>RIGHT(Table1[[#This Row],[Category and Sub-Category]],LEN(Table1[[#This Row],[Category and Sub-Category]])-FIND("/",Table1[[#This Row],[Category and Sub-Category]]))</f>
        <v>plays</v>
      </c>
      <c r="S3718" s="9">
        <f>(((Table1[[#This Row],[launched_at]]/60)/60)/24)+DATE(1970,1,1)+(-5/24)</f>
        <v>42360.679502314808</v>
      </c>
      <c r="T3718" s="9">
        <f>(((Table1[[#This Row],[deadline]]/60)/60)/24)+DATE(1970,1,1)+(-5/24)</f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>Table1[[#This Row],[pledged]]/Table1[[#This Row],[goal]]</f>
        <v>1.0075000000000001</v>
      </c>
      <c r="P3719">
        <f>ROUND(Table1[[#This Row],[pledged]]/Table1[[#This Row],[backers_count]],0)</f>
        <v>310</v>
      </c>
      <c r="Q3719" t="str">
        <f>LEFT(Table1[[#This Row],[Category and Sub-Category]],FIND("/",Table1[[#This Row],[Category and Sub-Category]])-1)</f>
        <v>theater</v>
      </c>
      <c r="R3719" t="str">
        <f>RIGHT(Table1[[#This Row],[Category and Sub-Category]],LEN(Table1[[#This Row],[Category and Sub-Category]])-FIND("/",Table1[[#This Row],[Category and Sub-Category]]))</f>
        <v>plays</v>
      </c>
      <c r="S3719" s="9">
        <f>(((Table1[[#This Row],[launched_at]]/60)/60)/24)+DATE(1970,1,1)+(-5/24)</f>
        <v>42102.657974537033</v>
      </c>
      <c r="T3719" s="9">
        <f>(((Table1[[#This Row],[deadline]]/60)/60)/24)+DATE(1970,1,1)+(-5/24)</f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1">
        <f>Table1[[#This Row],[pledged]]/Table1[[#This Row],[goal]]</f>
        <v>2.3940000000000001</v>
      </c>
      <c r="P3720">
        <f>ROUND(Table1[[#This Row],[pledged]]/Table1[[#This Row],[backers_count]],0)</f>
        <v>26</v>
      </c>
      <c r="Q3720" t="str">
        <f>LEFT(Table1[[#This Row],[Category and Sub-Category]],FIND("/",Table1[[#This Row],[Category and Sub-Category]])-1)</f>
        <v>theater</v>
      </c>
      <c r="R3720" t="str">
        <f>RIGHT(Table1[[#This Row],[Category and Sub-Category]],LEN(Table1[[#This Row],[Category and Sub-Category]])-FIND("/",Table1[[#This Row],[Category and Sub-Category]]))</f>
        <v>plays</v>
      </c>
      <c r="S3720" s="9">
        <f>(((Table1[[#This Row],[launched_at]]/60)/60)/24)+DATE(1970,1,1)+(-5/24)</f>
        <v>42032.507812499993</v>
      </c>
      <c r="T3720" s="9">
        <f>(((Table1[[#This Row],[deadline]]/60)/60)/24)+DATE(1970,1,1)+(-5/24)</f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1">
        <f>Table1[[#This Row],[pledged]]/Table1[[#This Row],[goal]]</f>
        <v>2.1</v>
      </c>
      <c r="P3721">
        <f>ROUND(Table1[[#This Row],[pledged]]/Table1[[#This Row],[backers_count]],0)</f>
        <v>105</v>
      </c>
      <c r="Q3721" t="str">
        <f>LEFT(Table1[[#This Row],[Category and Sub-Category]],FIND("/",Table1[[#This Row],[Category and Sub-Category]])-1)</f>
        <v>theater</v>
      </c>
      <c r="R3721" t="str">
        <f>RIGHT(Table1[[#This Row],[Category and Sub-Category]],LEN(Table1[[#This Row],[Category and Sub-Category]])-FIND("/",Table1[[#This Row],[Category and Sub-Category]]))</f>
        <v>plays</v>
      </c>
      <c r="S3721" s="9">
        <f>(((Table1[[#This Row],[launched_at]]/60)/60)/24)+DATE(1970,1,1)+(-5/24)</f>
        <v>42147.521597222221</v>
      </c>
      <c r="T3721" s="9">
        <f>(((Table1[[#This Row],[deadline]]/60)/60)/24)+DATE(1970,1,1)+(-5/24)</f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1">
        <f>Table1[[#This Row],[pledged]]/Table1[[#This Row],[goal]]</f>
        <v>1.0451515151515152</v>
      </c>
      <c r="P3722">
        <f>ROUND(Table1[[#This Row],[pledged]]/Table1[[#This Row],[backers_count]],0)</f>
        <v>86</v>
      </c>
      <c r="Q3722" t="str">
        <f>LEFT(Table1[[#This Row],[Category and Sub-Category]],FIND("/",Table1[[#This Row],[Category and Sub-Category]])-1)</f>
        <v>theater</v>
      </c>
      <c r="R3722" t="str">
        <f>RIGHT(Table1[[#This Row],[Category and Sub-Category]],LEN(Table1[[#This Row],[Category and Sub-Category]])-FIND("/",Table1[[#This Row],[Category and Sub-Category]]))</f>
        <v>plays</v>
      </c>
      <c r="S3722" s="9">
        <f>(((Table1[[#This Row],[launched_at]]/60)/60)/24)+DATE(1970,1,1)+(-5/24)</f>
        <v>42165.784791666665</v>
      </c>
      <c r="T3722" s="9">
        <f>(((Table1[[#This Row],[deadline]]/60)/60)/24)+DATE(1970,1,1)+(-5/24)</f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>Table1[[#This Row],[pledged]]/Table1[[#This Row],[goal]]</f>
        <v>1.008</v>
      </c>
      <c r="P3723">
        <f>ROUND(Table1[[#This Row],[pledged]]/Table1[[#This Row],[backers_count]],0)</f>
        <v>115</v>
      </c>
      <c r="Q3723" t="str">
        <f>LEFT(Table1[[#This Row],[Category and Sub-Category]],FIND("/",Table1[[#This Row],[Category and Sub-Category]])-1)</f>
        <v>theater</v>
      </c>
      <c r="R3723" t="str">
        <f>RIGHT(Table1[[#This Row],[Category and Sub-Category]],LEN(Table1[[#This Row],[Category and Sub-Category]])-FIND("/",Table1[[#This Row],[Category and Sub-Category]]))</f>
        <v>plays</v>
      </c>
      <c r="S3723" s="9">
        <f>(((Table1[[#This Row],[launched_at]]/60)/60)/24)+DATE(1970,1,1)+(-5/24)</f>
        <v>41927.727824074071</v>
      </c>
      <c r="T3723" s="9">
        <f>(((Table1[[#This Row],[deadline]]/60)/60)/24)+DATE(1970,1,1)+(-5/24)</f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1">
        <f>Table1[[#This Row],[pledged]]/Table1[[#This Row],[goal]]</f>
        <v>1.1120000000000001</v>
      </c>
      <c r="P3724">
        <f>ROUND(Table1[[#This Row],[pledged]]/Table1[[#This Row],[backers_count]],0)</f>
        <v>48</v>
      </c>
      <c r="Q3724" t="str">
        <f>LEFT(Table1[[#This Row],[Category and Sub-Category]],FIND("/",Table1[[#This Row],[Category and Sub-Category]])-1)</f>
        <v>theater</v>
      </c>
      <c r="R3724" t="str">
        <f>RIGHT(Table1[[#This Row],[Category and Sub-Category]],LEN(Table1[[#This Row],[Category and Sub-Category]])-FIND("/",Table1[[#This Row],[Category and Sub-Category]]))</f>
        <v>plays</v>
      </c>
      <c r="S3724" s="9">
        <f>(((Table1[[#This Row],[launched_at]]/60)/60)/24)+DATE(1970,1,1)+(-5/24)</f>
        <v>42381.463506944441</v>
      </c>
      <c r="T3724" s="9">
        <f>(((Table1[[#This Row],[deadline]]/60)/60)/24)+DATE(1970,1,1)+(-5/24)</f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1">
        <f>Table1[[#This Row],[pledged]]/Table1[[#This Row],[goal]]</f>
        <v>1.0204444444444445</v>
      </c>
      <c r="P3725">
        <f>ROUND(Table1[[#This Row],[pledged]]/Table1[[#This Row],[backers_count]],0)</f>
        <v>73</v>
      </c>
      <c r="Q3725" t="str">
        <f>LEFT(Table1[[#This Row],[Category and Sub-Category]],FIND("/",Table1[[#This Row],[Category and Sub-Category]])-1)</f>
        <v>theater</v>
      </c>
      <c r="R3725" t="str">
        <f>RIGHT(Table1[[#This Row],[Category and Sub-Category]],LEN(Table1[[#This Row],[Category and Sub-Category]])-FIND("/",Table1[[#This Row],[Category and Sub-Category]]))</f>
        <v>plays</v>
      </c>
      <c r="S3725" s="9">
        <f>(((Table1[[#This Row],[launched_at]]/60)/60)/24)+DATE(1970,1,1)+(-5/24)</f>
        <v>41943.544699074075</v>
      </c>
      <c r="T3725" s="9">
        <f>(((Table1[[#This Row],[deadline]]/60)/60)/24)+DATE(1970,1,1)+(-5/24)</f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1">
        <f>Table1[[#This Row],[pledged]]/Table1[[#This Row],[goal]]</f>
        <v>1.0254767441860466</v>
      </c>
      <c r="P3726">
        <f>ROUND(Table1[[#This Row],[pledged]]/Table1[[#This Row],[backers_count]],0)</f>
        <v>50</v>
      </c>
      <c r="Q3726" t="str">
        <f>LEFT(Table1[[#This Row],[Category and Sub-Category]],FIND("/",Table1[[#This Row],[Category and Sub-Category]])-1)</f>
        <v>theater</v>
      </c>
      <c r="R3726" t="str">
        <f>RIGHT(Table1[[#This Row],[Category and Sub-Category]],LEN(Table1[[#This Row],[Category and Sub-Category]])-FIND("/",Table1[[#This Row],[Category and Sub-Category]]))</f>
        <v>plays</v>
      </c>
      <c r="S3726" s="9">
        <f>(((Table1[[#This Row],[launched_at]]/60)/60)/24)+DATE(1970,1,1)+(-5/24)</f>
        <v>42465.283101851855</v>
      </c>
      <c r="T3726" s="9">
        <f>(((Table1[[#This Row],[deadline]]/60)/60)/24)+DATE(1970,1,1)+(-5/24)</f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1">
        <f>Table1[[#This Row],[pledged]]/Table1[[#This Row],[goal]]</f>
        <v>1.27</v>
      </c>
      <c r="P3727">
        <f>ROUND(Table1[[#This Row],[pledged]]/Table1[[#This Row],[backers_count]],0)</f>
        <v>25</v>
      </c>
      <c r="Q3727" t="str">
        <f>LEFT(Table1[[#This Row],[Category and Sub-Category]],FIND("/",Table1[[#This Row],[Category and Sub-Category]])-1)</f>
        <v>theater</v>
      </c>
      <c r="R3727" t="str">
        <f>RIGHT(Table1[[#This Row],[Category and Sub-Category]],LEN(Table1[[#This Row],[Category and Sub-Category]])-FIND("/",Table1[[#This Row],[Category and Sub-Category]]))</f>
        <v>plays</v>
      </c>
      <c r="S3727" s="9">
        <f>(((Table1[[#This Row],[launched_at]]/60)/60)/24)+DATE(1970,1,1)+(-5/24)</f>
        <v>42401.736886574072</v>
      </c>
      <c r="T3727" s="9">
        <f>(((Table1[[#This Row],[deadline]]/60)/60)/24)+DATE(1970,1,1)+(-5/24)</f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1">
        <f>Table1[[#This Row],[pledged]]/Table1[[#This Row],[goal]]</f>
        <v>3.3870588235294119</v>
      </c>
      <c r="P3728">
        <f>ROUND(Table1[[#This Row],[pledged]]/Table1[[#This Row],[backers_count]],0)</f>
        <v>63</v>
      </c>
      <c r="Q3728" t="str">
        <f>LEFT(Table1[[#This Row],[Category and Sub-Category]],FIND("/",Table1[[#This Row],[Category and Sub-Category]])-1)</f>
        <v>theater</v>
      </c>
      <c r="R3728" t="str">
        <f>RIGHT(Table1[[#This Row],[Category and Sub-Category]],LEN(Table1[[#This Row],[Category and Sub-Category]])-FIND("/",Table1[[#This Row],[Category and Sub-Category]]))</f>
        <v>plays</v>
      </c>
      <c r="S3728" s="9">
        <f>(((Table1[[#This Row],[launched_at]]/60)/60)/24)+DATE(1970,1,1)+(-5/24)</f>
        <v>42461.932534722226</v>
      </c>
      <c r="T3728" s="9">
        <f>(((Table1[[#This Row],[deadline]]/60)/60)/24)+DATE(1970,1,1)+(-5/24)</f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>Table1[[#This Row],[pledged]]/Table1[[#This Row],[goal]]</f>
        <v>1.0075000000000001</v>
      </c>
      <c r="P3729">
        <f>ROUND(Table1[[#This Row],[pledged]]/Table1[[#This Row],[backers_count]],0)</f>
        <v>61</v>
      </c>
      <c r="Q3729" t="str">
        <f>LEFT(Table1[[#This Row],[Category and Sub-Category]],FIND("/",Table1[[#This Row],[Category and Sub-Category]])-1)</f>
        <v>theater</v>
      </c>
      <c r="R3729" t="str">
        <f>RIGHT(Table1[[#This Row],[Category and Sub-Category]],LEN(Table1[[#This Row],[Category and Sub-Category]])-FIND("/",Table1[[#This Row],[Category and Sub-Category]]))</f>
        <v>plays</v>
      </c>
      <c r="S3729" s="9">
        <f>(((Table1[[#This Row],[launched_at]]/60)/60)/24)+DATE(1970,1,1)+(-5/24)</f>
        <v>42632.139976851853</v>
      </c>
      <c r="T3729" s="9">
        <f>(((Table1[[#This Row],[deadline]]/60)/60)/24)+DATE(1970,1,1)+(-5/24)</f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1">
        <f>Table1[[#This Row],[pledged]]/Table1[[#This Row],[goal]]</f>
        <v>9.3100000000000002E-2</v>
      </c>
      <c r="P3730">
        <f>ROUND(Table1[[#This Row],[pledged]]/Table1[[#This Row],[backers_count]],0)</f>
        <v>60</v>
      </c>
      <c r="Q3730" t="str">
        <f>LEFT(Table1[[#This Row],[Category and Sub-Category]],FIND("/",Table1[[#This Row],[Category and Sub-Category]])-1)</f>
        <v>theater</v>
      </c>
      <c r="R3730" t="str">
        <f>RIGHT(Table1[[#This Row],[Category and Sub-Category]],LEN(Table1[[#This Row],[Category and Sub-Category]])-FIND("/",Table1[[#This Row],[Category and Sub-Category]]))</f>
        <v>plays</v>
      </c>
      <c r="S3730" s="9">
        <f>(((Table1[[#This Row],[launched_at]]/60)/60)/24)+DATE(1970,1,1)+(-5/24)</f>
        <v>42204.962685185186</v>
      </c>
      <c r="T3730" s="9">
        <f>(((Table1[[#This Row],[deadline]]/60)/60)/24)+DATE(1970,1,1)+(-5/24)</f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1">
        <f>Table1[[#This Row],[pledged]]/Table1[[#This Row],[goal]]</f>
        <v>7.2400000000000006E-2</v>
      </c>
      <c r="P3731">
        <f>ROUND(Table1[[#This Row],[pledged]]/Table1[[#This Row],[backers_count]],0)</f>
        <v>72</v>
      </c>
      <c r="Q3731" t="str">
        <f>LEFT(Table1[[#This Row],[Category and Sub-Category]],FIND("/",Table1[[#This Row],[Category and Sub-Category]])-1)</f>
        <v>theater</v>
      </c>
      <c r="R3731" t="str">
        <f>RIGHT(Table1[[#This Row],[Category and Sub-Category]],LEN(Table1[[#This Row],[Category and Sub-Category]])-FIND("/",Table1[[#This Row],[Category and Sub-Category]]))</f>
        <v>plays</v>
      </c>
      <c r="S3731" s="9">
        <f>(((Table1[[#This Row],[launched_at]]/60)/60)/24)+DATE(1970,1,1)+(-5/24)</f>
        <v>42040.996666666666</v>
      </c>
      <c r="T3731" s="9">
        <f>(((Table1[[#This Row],[deadline]]/60)/60)/24)+DATE(1970,1,1)+(-5/24)</f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1">
        <f>Table1[[#This Row],[pledged]]/Table1[[#This Row],[goal]]</f>
        <v>0.1</v>
      </c>
      <c r="P3732">
        <f>ROUND(Table1[[#This Row],[pledged]]/Table1[[#This Row],[backers_count]],0)</f>
        <v>100</v>
      </c>
      <c r="Q3732" t="str">
        <f>LEFT(Table1[[#This Row],[Category and Sub-Category]],FIND("/",Table1[[#This Row],[Category and Sub-Category]])-1)</f>
        <v>theater</v>
      </c>
      <c r="R3732" t="str">
        <f>RIGHT(Table1[[#This Row],[Category and Sub-Category]],LEN(Table1[[#This Row],[Category and Sub-Category]])-FIND("/",Table1[[#This Row],[Category and Sub-Category]]))</f>
        <v>plays</v>
      </c>
      <c r="S3732" s="9">
        <f>(((Table1[[#This Row],[launched_at]]/60)/60)/24)+DATE(1970,1,1)+(-5/24)</f>
        <v>42203.46943287037</v>
      </c>
      <c r="T3732" s="9">
        <f>(((Table1[[#This Row],[deadline]]/60)/60)/24)+DATE(1970,1,1)+(-5/24)</f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>Table1[[#This Row],[pledged]]/Table1[[#This Row],[goal]]</f>
        <v>0.11272727272727273</v>
      </c>
      <c r="P3733">
        <f>ROUND(Table1[[#This Row],[pledged]]/Table1[[#This Row],[backers_count]],0)</f>
        <v>52</v>
      </c>
      <c r="Q3733" t="str">
        <f>LEFT(Table1[[#This Row],[Category and Sub-Category]],FIND("/",Table1[[#This Row],[Category and Sub-Category]])-1)</f>
        <v>theater</v>
      </c>
      <c r="R3733" t="str">
        <f>RIGHT(Table1[[#This Row],[Category and Sub-Category]],LEN(Table1[[#This Row],[Category and Sub-Category]])-FIND("/",Table1[[#This Row],[Category and Sub-Category]]))</f>
        <v>plays</v>
      </c>
      <c r="S3733" s="9">
        <f>(((Table1[[#This Row],[launched_at]]/60)/60)/24)+DATE(1970,1,1)+(-5/24)</f>
        <v>41983.544513888883</v>
      </c>
      <c r="T3733" s="9">
        <f>(((Table1[[#This Row],[deadline]]/60)/60)/24)+DATE(1970,1,1)+(-5/24)</f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>Table1[[#This Row],[pledged]]/Table1[[#This Row],[goal]]</f>
        <v>0.15411764705882353</v>
      </c>
      <c r="P3734">
        <f>ROUND(Table1[[#This Row],[pledged]]/Table1[[#This Row],[backers_count]],0)</f>
        <v>33</v>
      </c>
      <c r="Q3734" t="str">
        <f>LEFT(Table1[[#This Row],[Category and Sub-Category]],FIND("/",Table1[[#This Row],[Category and Sub-Category]])-1)</f>
        <v>theater</v>
      </c>
      <c r="R3734" t="str">
        <f>RIGHT(Table1[[#This Row],[Category and Sub-Category]],LEN(Table1[[#This Row],[Category and Sub-Category]])-FIND("/",Table1[[#This Row],[Category and Sub-Category]]))</f>
        <v>plays</v>
      </c>
      <c r="S3734" s="9">
        <f>(((Table1[[#This Row],[launched_at]]/60)/60)/24)+DATE(1970,1,1)+(-5/24)</f>
        <v>41968.469131944446</v>
      </c>
      <c r="T3734" s="9">
        <f>(((Table1[[#This Row],[deadline]]/60)/60)/24)+DATE(1970,1,1)+(-5/24)</f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>Table1[[#This Row],[pledged]]/Table1[[#This Row],[goal]]</f>
        <v>0</v>
      </c>
      <c r="P3735" t="e">
        <f>ROUND(Table1[[#This Row],[pledged]]/Table1[[#This Row],[backers_count]],0)</f>
        <v>#DIV/0!</v>
      </c>
      <c r="Q3735" t="str">
        <f>LEFT(Table1[[#This Row],[Category and Sub-Category]],FIND("/",Table1[[#This Row],[Category and Sub-Category]])-1)</f>
        <v>theater</v>
      </c>
      <c r="R3735" t="str">
        <f>RIGHT(Table1[[#This Row],[Category and Sub-Category]],LEN(Table1[[#This Row],[Category and Sub-Category]])-FIND("/",Table1[[#This Row],[Category and Sub-Category]]))</f>
        <v>plays</v>
      </c>
      <c r="S3735" s="9">
        <f>(((Table1[[#This Row],[launched_at]]/60)/60)/24)+DATE(1970,1,1)+(-5/24)</f>
        <v>42102.816064814811</v>
      </c>
      <c r="T3735" s="9">
        <f>(((Table1[[#This Row],[deadline]]/60)/60)/24)+DATE(1970,1,1)+(-5/24)</f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1">
        <f>Table1[[#This Row],[pledged]]/Table1[[#This Row],[goal]]</f>
        <v>0.28466666666666668</v>
      </c>
      <c r="P3736">
        <f>ROUND(Table1[[#This Row],[pledged]]/Table1[[#This Row],[backers_count]],0)</f>
        <v>61</v>
      </c>
      <c r="Q3736" t="str">
        <f>LEFT(Table1[[#This Row],[Category and Sub-Category]],FIND("/",Table1[[#This Row],[Category and Sub-Category]])-1)</f>
        <v>theater</v>
      </c>
      <c r="R3736" t="str">
        <f>RIGHT(Table1[[#This Row],[Category and Sub-Category]],LEN(Table1[[#This Row],[Category and Sub-Category]])-FIND("/",Table1[[#This Row],[Category and Sub-Category]]))</f>
        <v>plays</v>
      </c>
      <c r="S3736" s="9">
        <f>(((Table1[[#This Row],[launched_at]]/60)/60)/24)+DATE(1970,1,1)+(-5/24)</f>
        <v>42089.693240740737</v>
      </c>
      <c r="T3736" s="9">
        <f>(((Table1[[#This Row],[deadline]]/60)/60)/24)+DATE(1970,1,1)+(-5/24)</f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>Table1[[#This Row],[pledged]]/Table1[[#This Row],[goal]]</f>
        <v>0.13333333333333333</v>
      </c>
      <c r="P3737">
        <f>ROUND(Table1[[#This Row],[pledged]]/Table1[[#This Row],[backers_count]],0)</f>
        <v>10</v>
      </c>
      <c r="Q3737" t="str">
        <f>LEFT(Table1[[#This Row],[Category and Sub-Category]],FIND("/",Table1[[#This Row],[Category and Sub-Category]])-1)</f>
        <v>theater</v>
      </c>
      <c r="R3737" t="str">
        <f>RIGHT(Table1[[#This Row],[Category and Sub-Category]],LEN(Table1[[#This Row],[Category and Sub-Category]])-FIND("/",Table1[[#This Row],[Category and Sub-Category]]))</f>
        <v>plays</v>
      </c>
      <c r="S3737" s="9">
        <f>(((Table1[[#This Row],[launched_at]]/60)/60)/24)+DATE(1970,1,1)+(-5/24)</f>
        <v>42122.484826388885</v>
      </c>
      <c r="T3737" s="9">
        <f>(((Table1[[#This Row],[deadline]]/60)/60)/24)+DATE(1970,1,1)+(-5/24)</f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1">
        <f>Table1[[#This Row],[pledged]]/Table1[[#This Row],[goal]]</f>
        <v>6.6666666666666671E-3</v>
      </c>
      <c r="P3738">
        <f>ROUND(Table1[[#This Row],[pledged]]/Table1[[#This Row],[backers_count]],0)</f>
        <v>10</v>
      </c>
      <c r="Q3738" t="str">
        <f>LEFT(Table1[[#This Row],[Category and Sub-Category]],FIND("/",Table1[[#This Row],[Category and Sub-Category]])-1)</f>
        <v>theater</v>
      </c>
      <c r="R3738" t="str">
        <f>RIGHT(Table1[[#This Row],[Category and Sub-Category]],LEN(Table1[[#This Row],[Category and Sub-Category]])-FIND("/",Table1[[#This Row],[Category and Sub-Category]]))</f>
        <v>plays</v>
      </c>
      <c r="S3738" s="9">
        <f>(((Table1[[#This Row],[launched_at]]/60)/60)/24)+DATE(1970,1,1)+(-5/24)</f>
        <v>42048.503391203696</v>
      </c>
      <c r="T3738" s="9">
        <f>(((Table1[[#This Row],[deadline]]/60)/60)/24)+DATE(1970,1,1)+(-5/24)</f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>Table1[[#This Row],[pledged]]/Table1[[#This Row],[goal]]</f>
        <v>0.21428571428571427</v>
      </c>
      <c r="P3739">
        <f>ROUND(Table1[[#This Row],[pledged]]/Table1[[#This Row],[backers_count]],0)</f>
        <v>38</v>
      </c>
      <c r="Q3739" t="str">
        <f>LEFT(Table1[[#This Row],[Category and Sub-Category]],FIND("/",Table1[[#This Row],[Category and Sub-Category]])-1)</f>
        <v>theater</v>
      </c>
      <c r="R3739" t="str">
        <f>RIGHT(Table1[[#This Row],[Category and Sub-Category]],LEN(Table1[[#This Row],[Category and Sub-Category]])-FIND("/",Table1[[#This Row],[Category and Sub-Category]]))</f>
        <v>plays</v>
      </c>
      <c r="S3739" s="9">
        <f>(((Table1[[#This Row],[launched_at]]/60)/60)/24)+DATE(1970,1,1)+(-5/24)</f>
        <v>42297.482673611106</v>
      </c>
      <c r="T3739" s="9">
        <f>(((Table1[[#This Row],[deadline]]/60)/60)/24)+DATE(1970,1,1)+(-5/24)</f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>Table1[[#This Row],[pledged]]/Table1[[#This Row],[goal]]</f>
        <v>0.18</v>
      </c>
      <c r="P3740">
        <f>ROUND(Table1[[#This Row],[pledged]]/Table1[[#This Row],[backers_count]],0)</f>
        <v>45</v>
      </c>
      <c r="Q3740" t="str">
        <f>LEFT(Table1[[#This Row],[Category and Sub-Category]],FIND("/",Table1[[#This Row],[Category and Sub-Category]])-1)</f>
        <v>theater</v>
      </c>
      <c r="R3740" t="str">
        <f>RIGHT(Table1[[#This Row],[Category and Sub-Category]],LEN(Table1[[#This Row],[Category and Sub-Category]])-FIND("/",Table1[[#This Row],[Category and Sub-Category]]))</f>
        <v>plays</v>
      </c>
      <c r="S3740" s="9">
        <f>(((Table1[[#This Row],[launched_at]]/60)/60)/24)+DATE(1970,1,1)+(-5/24)</f>
        <v>41813.730381944442</v>
      </c>
      <c r="T3740" s="9">
        <f>(((Table1[[#This Row],[deadline]]/60)/60)/24)+DATE(1970,1,1)+(-5/24)</f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>Table1[[#This Row],[pledged]]/Table1[[#This Row],[goal]]</f>
        <v>0.20125000000000001</v>
      </c>
      <c r="P3741">
        <f>ROUND(Table1[[#This Row],[pledged]]/Table1[[#This Row],[backers_count]],0)</f>
        <v>101</v>
      </c>
      <c r="Q3741" t="str">
        <f>LEFT(Table1[[#This Row],[Category and Sub-Category]],FIND("/",Table1[[#This Row],[Category and Sub-Category]])-1)</f>
        <v>theater</v>
      </c>
      <c r="R3741" t="str">
        <f>RIGHT(Table1[[#This Row],[Category and Sub-Category]],LEN(Table1[[#This Row],[Category and Sub-Category]])-FIND("/",Table1[[#This Row],[Category and Sub-Category]]))</f>
        <v>plays</v>
      </c>
      <c r="S3741" s="9">
        <f>(((Table1[[#This Row],[launched_at]]/60)/60)/24)+DATE(1970,1,1)+(-5/24)</f>
        <v>42548.241527777776</v>
      </c>
      <c r="T3741" s="9">
        <f>(((Table1[[#This Row],[deadline]]/60)/60)/24)+DATE(1970,1,1)+(-5/24)</f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>Table1[[#This Row],[pledged]]/Table1[[#This Row],[goal]]</f>
        <v>0.17899999999999999</v>
      </c>
      <c r="P3742">
        <f>ROUND(Table1[[#This Row],[pledged]]/Table1[[#This Row],[backers_count]],0)</f>
        <v>26</v>
      </c>
      <c r="Q3742" t="str">
        <f>LEFT(Table1[[#This Row],[Category and Sub-Category]],FIND("/",Table1[[#This Row],[Category and Sub-Category]])-1)</f>
        <v>theater</v>
      </c>
      <c r="R3742" t="str">
        <f>RIGHT(Table1[[#This Row],[Category and Sub-Category]],LEN(Table1[[#This Row],[Category and Sub-Category]])-FIND("/",Table1[[#This Row],[Category and Sub-Category]]))</f>
        <v>plays</v>
      </c>
      <c r="S3742" s="9">
        <f>(((Table1[[#This Row],[launched_at]]/60)/60)/24)+DATE(1970,1,1)+(-5/24)</f>
        <v>41832.881423611107</v>
      </c>
      <c r="T3742" s="9">
        <f>(((Table1[[#This Row],[deadline]]/60)/60)/24)+DATE(1970,1,1)+(-5/24)</f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>Table1[[#This Row],[pledged]]/Table1[[#This Row],[goal]]</f>
        <v>0</v>
      </c>
      <c r="P3743" t="e">
        <f>ROUND(Table1[[#This Row],[pledged]]/Table1[[#This Row],[backers_count]],0)</f>
        <v>#DIV/0!</v>
      </c>
      <c r="Q3743" t="str">
        <f>LEFT(Table1[[#This Row],[Category and Sub-Category]],FIND("/",Table1[[#This Row],[Category and Sub-Category]])-1)</f>
        <v>theater</v>
      </c>
      <c r="R3743" t="str">
        <f>RIGHT(Table1[[#This Row],[Category and Sub-Category]],LEN(Table1[[#This Row],[Category and Sub-Category]])-FIND("/",Table1[[#This Row],[Category and Sub-Category]]))</f>
        <v>plays</v>
      </c>
      <c r="S3743" s="9">
        <f>(((Table1[[#This Row],[launched_at]]/60)/60)/24)+DATE(1970,1,1)+(-5/24)</f>
        <v>42325.712384259255</v>
      </c>
      <c r="T3743" s="9">
        <f>(((Table1[[#This Row],[deadline]]/60)/60)/24)+DATE(1970,1,1)+(-5/24)</f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1">
        <f>Table1[[#This Row],[pledged]]/Table1[[#This Row],[goal]]</f>
        <v>0.02</v>
      </c>
      <c r="P3744">
        <f>ROUND(Table1[[#This Row],[pledged]]/Table1[[#This Row],[backers_count]],0)</f>
        <v>25</v>
      </c>
      <c r="Q3744" t="str">
        <f>LEFT(Table1[[#This Row],[Category and Sub-Category]],FIND("/",Table1[[#This Row],[Category and Sub-Category]])-1)</f>
        <v>theater</v>
      </c>
      <c r="R3744" t="str">
        <f>RIGHT(Table1[[#This Row],[Category and Sub-Category]],LEN(Table1[[#This Row],[Category and Sub-Category]])-FIND("/",Table1[[#This Row],[Category and Sub-Category]]))</f>
        <v>plays</v>
      </c>
      <c r="S3744" s="9">
        <f>(((Table1[[#This Row],[launched_at]]/60)/60)/24)+DATE(1970,1,1)+(-5/24)</f>
        <v>41858.006296296291</v>
      </c>
      <c r="T3744" s="9">
        <f>(((Table1[[#This Row],[deadline]]/60)/60)/24)+DATE(1970,1,1)+(-5/24)</f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>Table1[[#This Row],[pledged]]/Table1[[#This Row],[goal]]</f>
        <v>0</v>
      </c>
      <c r="P3745" t="e">
        <f>ROUND(Table1[[#This Row],[pledged]]/Table1[[#This Row],[backers_count]],0)</f>
        <v>#DIV/0!</v>
      </c>
      <c r="Q3745" t="str">
        <f>LEFT(Table1[[#This Row],[Category and Sub-Category]],FIND("/",Table1[[#This Row],[Category and Sub-Category]])-1)</f>
        <v>theater</v>
      </c>
      <c r="R3745" t="str">
        <f>RIGHT(Table1[[#This Row],[Category and Sub-Category]],LEN(Table1[[#This Row],[Category and Sub-Category]])-FIND("/",Table1[[#This Row],[Category and Sub-Category]]))</f>
        <v>plays</v>
      </c>
      <c r="S3745" s="9">
        <f>(((Table1[[#This Row],[launched_at]]/60)/60)/24)+DATE(1970,1,1)+(-5/24)</f>
        <v>41793.501898148148</v>
      </c>
      <c r="T3745" s="9">
        <f>(((Table1[[#This Row],[deadline]]/60)/60)/24)+DATE(1970,1,1)+(-5/24)</f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>Table1[[#This Row],[pledged]]/Table1[[#This Row],[goal]]</f>
        <v>0</v>
      </c>
      <c r="P3746" t="e">
        <f>ROUND(Table1[[#This Row],[pledged]]/Table1[[#This Row],[backers_count]],0)</f>
        <v>#DIV/0!</v>
      </c>
      <c r="Q3746" t="str">
        <f>LEFT(Table1[[#This Row],[Category and Sub-Category]],FIND("/",Table1[[#This Row],[Category and Sub-Category]])-1)</f>
        <v>theater</v>
      </c>
      <c r="R3746" t="str">
        <f>RIGHT(Table1[[#This Row],[Category and Sub-Category]],LEN(Table1[[#This Row],[Category and Sub-Category]])-FIND("/",Table1[[#This Row],[Category and Sub-Category]]))</f>
        <v>plays</v>
      </c>
      <c r="S3746" s="9">
        <f>(((Table1[[#This Row],[launched_at]]/60)/60)/24)+DATE(1970,1,1)+(-5/24)</f>
        <v>41793.605925925927</v>
      </c>
      <c r="T3746" s="9">
        <f>(((Table1[[#This Row],[deadline]]/60)/60)/24)+DATE(1970,1,1)+(-5/24)</f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1">
        <f>Table1[[#This Row],[pledged]]/Table1[[#This Row],[goal]]</f>
        <v>0.1</v>
      </c>
      <c r="P3747">
        <f>ROUND(Table1[[#This Row],[pledged]]/Table1[[#This Row],[backers_count]],0)</f>
        <v>10</v>
      </c>
      <c r="Q3747" t="str">
        <f>LEFT(Table1[[#This Row],[Category and Sub-Category]],FIND("/",Table1[[#This Row],[Category and Sub-Category]])-1)</f>
        <v>theater</v>
      </c>
      <c r="R3747" t="str">
        <f>RIGHT(Table1[[#This Row],[Category and Sub-Category]],LEN(Table1[[#This Row],[Category and Sub-Category]])-FIND("/",Table1[[#This Row],[Category and Sub-Category]]))</f>
        <v>plays</v>
      </c>
      <c r="S3747" s="9">
        <f>(((Table1[[#This Row],[launched_at]]/60)/60)/24)+DATE(1970,1,1)+(-5/24)</f>
        <v>41831.489606481482</v>
      </c>
      <c r="T3747" s="9">
        <f>(((Table1[[#This Row],[deadline]]/60)/60)/24)+DATE(1970,1,1)+(-5/24)</f>
        <v>41861.489606481482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1">
        <f>Table1[[#This Row],[pledged]]/Table1[[#This Row],[goal]]</f>
        <v>2.3764705882352941E-2</v>
      </c>
      <c r="P3748">
        <f>ROUND(Table1[[#This Row],[pledged]]/Table1[[#This Row],[backers_count]],0)</f>
        <v>202</v>
      </c>
      <c r="Q3748" t="str">
        <f>LEFT(Table1[[#This Row],[Category and Sub-Category]],FIND("/",Table1[[#This Row],[Category and Sub-Category]])-1)</f>
        <v>theater</v>
      </c>
      <c r="R3748" t="str">
        <f>RIGHT(Table1[[#This Row],[Category and Sub-Category]],LEN(Table1[[#This Row],[Category and Sub-Category]])-FIND("/",Table1[[#This Row],[Category and Sub-Category]]))</f>
        <v>plays</v>
      </c>
      <c r="S3748" s="9">
        <f>(((Table1[[#This Row],[launched_at]]/60)/60)/24)+DATE(1970,1,1)+(-5/24)</f>
        <v>42621.18100694444</v>
      </c>
      <c r="T3748" s="9">
        <f>(((Table1[[#This Row],[deadline]]/60)/60)/24)+DATE(1970,1,1)+(-5/24)</f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1">
        <f>Table1[[#This Row],[pledged]]/Table1[[#This Row],[goal]]</f>
        <v>0.01</v>
      </c>
      <c r="P3749">
        <f>ROUND(Table1[[#This Row],[pledged]]/Table1[[#This Row],[backers_count]],0)</f>
        <v>25</v>
      </c>
      <c r="Q3749" t="str">
        <f>LEFT(Table1[[#This Row],[Category and Sub-Category]],FIND("/",Table1[[#This Row],[Category and Sub-Category]])-1)</f>
        <v>theater</v>
      </c>
      <c r="R3749" t="str">
        <f>RIGHT(Table1[[#This Row],[Category and Sub-Category]],LEN(Table1[[#This Row],[Category and Sub-Category]])-FIND("/",Table1[[#This Row],[Category and Sub-Category]]))</f>
        <v>plays</v>
      </c>
      <c r="S3749" s="9">
        <f>(((Table1[[#This Row],[launched_at]]/60)/60)/24)+DATE(1970,1,1)+(-5/24)</f>
        <v>42164.091388888883</v>
      </c>
      <c r="T3749" s="9">
        <f>(((Table1[[#This Row],[deadline]]/60)/60)/24)+DATE(1970,1,1)+(-5/24)</f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1">
        <f>Table1[[#This Row],[pledged]]/Table1[[#This Row],[goal]]</f>
        <v>1.0351999999999999</v>
      </c>
      <c r="P3750">
        <f>ROUND(Table1[[#This Row],[pledged]]/Table1[[#This Row],[backers_count]],0)</f>
        <v>100</v>
      </c>
      <c r="Q3750" t="str">
        <f>LEFT(Table1[[#This Row],[Category and Sub-Category]],FIND("/",Table1[[#This Row],[Category and Sub-Category]])-1)</f>
        <v>theater</v>
      </c>
      <c r="R3750" t="str">
        <f>RIGHT(Table1[[#This Row],[Category and Sub-Category]],LEN(Table1[[#This Row],[Category and Sub-Category]])-FIND("/",Table1[[#This Row],[Category and Sub-Category]]))</f>
        <v>musical</v>
      </c>
      <c r="S3750" s="9">
        <f>(((Table1[[#This Row],[launched_at]]/60)/60)/24)+DATE(1970,1,1)+(-5/24)</f>
        <v>42395.498101851852</v>
      </c>
      <c r="T3750" s="9">
        <f>(((Table1[[#This Row],[deadline]]/60)/60)/24)+DATE(1970,1,1)+(-5/24)</f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1">
        <f>Table1[[#This Row],[pledged]]/Table1[[#This Row],[goal]]</f>
        <v>1.05</v>
      </c>
      <c r="P3751">
        <f>ROUND(Table1[[#This Row],[pledged]]/Table1[[#This Row],[backers_count]],0)</f>
        <v>75</v>
      </c>
      <c r="Q3751" t="str">
        <f>LEFT(Table1[[#This Row],[Category and Sub-Category]],FIND("/",Table1[[#This Row],[Category and Sub-Category]])-1)</f>
        <v>theater</v>
      </c>
      <c r="R3751" t="str">
        <f>RIGHT(Table1[[#This Row],[Category and Sub-Category]],LEN(Table1[[#This Row],[Category and Sub-Category]])-FIND("/",Table1[[#This Row],[Category and Sub-Category]]))</f>
        <v>musical</v>
      </c>
      <c r="S3751" s="9">
        <f>(((Table1[[#This Row],[launched_at]]/60)/60)/24)+DATE(1970,1,1)+(-5/24)</f>
        <v>42457.918842592589</v>
      </c>
      <c r="T3751" s="9">
        <f>(((Table1[[#This Row],[deadline]]/60)/60)/24)+DATE(1970,1,1)+(-5/24)</f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1">
        <f>Table1[[#This Row],[pledged]]/Table1[[#This Row],[goal]]</f>
        <v>1.0044999999999999</v>
      </c>
      <c r="P3752">
        <f>ROUND(Table1[[#This Row],[pledged]]/Table1[[#This Row],[backers_count]],0)</f>
        <v>215</v>
      </c>
      <c r="Q3752" t="str">
        <f>LEFT(Table1[[#This Row],[Category and Sub-Category]],FIND("/",Table1[[#This Row],[Category and Sub-Category]])-1)</f>
        <v>theater</v>
      </c>
      <c r="R3752" t="str">
        <f>RIGHT(Table1[[#This Row],[Category and Sub-Category]],LEN(Table1[[#This Row],[Category and Sub-Category]])-FIND("/",Table1[[#This Row],[Category and Sub-Category]]))</f>
        <v>musical</v>
      </c>
      <c r="S3752" s="9">
        <f>(((Table1[[#This Row],[launched_at]]/60)/60)/24)+DATE(1970,1,1)+(-5/24)</f>
        <v>42016.773240740738</v>
      </c>
      <c r="T3752" s="9">
        <f>(((Table1[[#This Row],[deadline]]/60)/60)/24)+DATE(1970,1,1)+(-5/24)</f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1">
        <f>Table1[[#This Row],[pledged]]/Table1[[#This Row],[goal]]</f>
        <v>1.3260000000000001</v>
      </c>
      <c r="P3753">
        <f>ROUND(Table1[[#This Row],[pledged]]/Table1[[#This Row],[backers_count]],0)</f>
        <v>121</v>
      </c>
      <c r="Q3753" t="str">
        <f>LEFT(Table1[[#This Row],[Category and Sub-Category]],FIND("/",Table1[[#This Row],[Category and Sub-Category]])-1)</f>
        <v>theater</v>
      </c>
      <c r="R3753" t="str">
        <f>RIGHT(Table1[[#This Row],[Category and Sub-Category]],LEN(Table1[[#This Row],[Category and Sub-Category]])-FIND("/",Table1[[#This Row],[Category and Sub-Category]]))</f>
        <v>musical</v>
      </c>
      <c r="S3753" s="9">
        <f>(((Table1[[#This Row],[launched_at]]/60)/60)/24)+DATE(1970,1,1)+(-5/24)</f>
        <v>42402.827233796292</v>
      </c>
      <c r="T3753" s="9">
        <f>(((Table1[[#This Row],[deadline]]/60)/60)/24)+DATE(1970,1,1)+(-5/24)</f>
        <v>42462.78556712962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1">
        <f>Table1[[#This Row],[pledged]]/Table1[[#This Row],[goal]]</f>
        <v>1.1299999999999999</v>
      </c>
      <c r="P3754">
        <f>ROUND(Table1[[#This Row],[pledged]]/Table1[[#This Row],[backers_count]],0)</f>
        <v>38</v>
      </c>
      <c r="Q3754" t="str">
        <f>LEFT(Table1[[#This Row],[Category and Sub-Category]],FIND("/",Table1[[#This Row],[Category and Sub-Category]])-1)</f>
        <v>theater</v>
      </c>
      <c r="R3754" t="str">
        <f>RIGHT(Table1[[#This Row],[Category and Sub-Category]],LEN(Table1[[#This Row],[Category and Sub-Category]])-FIND("/",Table1[[#This Row],[Category and Sub-Category]]))</f>
        <v>musical</v>
      </c>
      <c r="S3754" s="9">
        <f>(((Table1[[#This Row],[launched_at]]/60)/60)/24)+DATE(1970,1,1)+(-5/24)</f>
        <v>42619.594155092585</v>
      </c>
      <c r="T3754" s="9">
        <f>(((Table1[[#This Row],[deadline]]/60)/60)/24)+DATE(1970,1,1)+(-5/24)</f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1">
        <f>Table1[[#This Row],[pledged]]/Table1[[#This Row],[goal]]</f>
        <v>1.0334000000000001</v>
      </c>
      <c r="P3755">
        <f>ROUND(Table1[[#This Row],[pledged]]/Table1[[#This Row],[backers_count]],0)</f>
        <v>172</v>
      </c>
      <c r="Q3755" t="str">
        <f>LEFT(Table1[[#This Row],[Category and Sub-Category]],FIND("/",Table1[[#This Row],[Category and Sub-Category]])-1)</f>
        <v>theater</v>
      </c>
      <c r="R3755" t="str">
        <f>RIGHT(Table1[[#This Row],[Category and Sub-Category]],LEN(Table1[[#This Row],[Category and Sub-Category]])-FIND("/",Table1[[#This Row],[Category and Sub-Category]]))</f>
        <v>musical</v>
      </c>
      <c r="S3755" s="9">
        <f>(((Table1[[#This Row],[launched_at]]/60)/60)/24)+DATE(1970,1,1)+(-5/24)</f>
        <v>42128.615740740737</v>
      </c>
      <c r="T3755" s="9">
        <f>(((Table1[[#This Row],[deadline]]/60)/60)/24)+DATE(1970,1,1)+(-5/24)</f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1">
        <f>Table1[[#This Row],[pledged]]/Table1[[#This Row],[goal]]</f>
        <v>1.2</v>
      </c>
      <c r="P3756">
        <f>ROUND(Table1[[#This Row],[pledged]]/Table1[[#This Row],[backers_count]],0)</f>
        <v>111</v>
      </c>
      <c r="Q3756" t="str">
        <f>LEFT(Table1[[#This Row],[Category and Sub-Category]],FIND("/",Table1[[#This Row],[Category and Sub-Category]])-1)</f>
        <v>theater</v>
      </c>
      <c r="R3756" t="str">
        <f>RIGHT(Table1[[#This Row],[Category and Sub-Category]],LEN(Table1[[#This Row],[Category and Sub-Category]])-FIND("/",Table1[[#This Row],[Category and Sub-Category]]))</f>
        <v>musical</v>
      </c>
      <c r="S3756" s="9">
        <f>(((Table1[[#This Row],[launched_at]]/60)/60)/24)+DATE(1970,1,1)+(-5/24)</f>
        <v>41808.67288194444</v>
      </c>
      <c r="T3756" s="9">
        <f>(((Table1[[#This Row],[deadline]]/60)/60)/24)+DATE(1970,1,1)+(-5/24)</f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1">
        <f>Table1[[#This Row],[pledged]]/Table1[[#This Row],[goal]]</f>
        <v>1.2963636363636364</v>
      </c>
      <c r="P3757">
        <f>ROUND(Table1[[#This Row],[pledged]]/Table1[[#This Row],[backers_count]],0)</f>
        <v>25</v>
      </c>
      <c r="Q3757" t="str">
        <f>LEFT(Table1[[#This Row],[Category and Sub-Category]],FIND("/",Table1[[#This Row],[Category and Sub-Category]])-1)</f>
        <v>theater</v>
      </c>
      <c r="R3757" t="str">
        <f>RIGHT(Table1[[#This Row],[Category and Sub-Category]],LEN(Table1[[#This Row],[Category and Sub-Category]])-FIND("/",Table1[[#This Row],[Category and Sub-Category]]))</f>
        <v>musical</v>
      </c>
      <c r="S3757" s="9">
        <f>(((Table1[[#This Row],[launched_at]]/60)/60)/24)+DATE(1970,1,1)+(-5/24)</f>
        <v>42445.658645833326</v>
      </c>
      <c r="T3757" s="9">
        <f>(((Table1[[#This Row],[deadline]]/60)/60)/24)+DATE(1970,1,1)+(-5/24)</f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1">
        <f>Table1[[#This Row],[pledged]]/Table1[[#This Row],[goal]]</f>
        <v>1.0111111111111111</v>
      </c>
      <c r="P3758">
        <f>ROUND(Table1[[#This Row],[pledged]]/Table1[[#This Row],[backers_count]],0)</f>
        <v>268</v>
      </c>
      <c r="Q3758" t="str">
        <f>LEFT(Table1[[#This Row],[Category and Sub-Category]],FIND("/",Table1[[#This Row],[Category and Sub-Category]])-1)</f>
        <v>theater</v>
      </c>
      <c r="R3758" t="str">
        <f>RIGHT(Table1[[#This Row],[Category and Sub-Category]],LEN(Table1[[#This Row],[Category and Sub-Category]])-FIND("/",Table1[[#This Row],[Category and Sub-Category]]))</f>
        <v>musical</v>
      </c>
      <c r="S3758" s="9">
        <f>(((Table1[[#This Row],[launched_at]]/60)/60)/24)+DATE(1970,1,1)+(-5/24)</f>
        <v>41771.606458333328</v>
      </c>
      <c r="T3758" s="9">
        <f>(((Table1[[#This Row],[deadline]]/60)/60)/24)+DATE(1970,1,1)+(-5/24)</f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1">
        <f>Table1[[#This Row],[pledged]]/Table1[[#This Row],[goal]]</f>
        <v>1.0851428571428572</v>
      </c>
      <c r="P3759">
        <f>ROUND(Table1[[#This Row],[pledged]]/Table1[[#This Row],[backers_count]],0)</f>
        <v>76</v>
      </c>
      <c r="Q3759" t="str">
        <f>LEFT(Table1[[#This Row],[Category and Sub-Category]],FIND("/",Table1[[#This Row],[Category and Sub-Category]])-1)</f>
        <v>theater</v>
      </c>
      <c r="R3759" t="str">
        <f>RIGHT(Table1[[#This Row],[Category and Sub-Category]],LEN(Table1[[#This Row],[Category and Sub-Category]])-FIND("/",Table1[[#This Row],[Category and Sub-Category]]))</f>
        <v>musical</v>
      </c>
      <c r="S3759" s="9">
        <f>(((Table1[[#This Row],[launched_at]]/60)/60)/24)+DATE(1970,1,1)+(-5/24)</f>
        <v>41954.642534722218</v>
      </c>
      <c r="T3759" s="9">
        <f>(((Table1[[#This Row],[deadline]]/60)/60)/24)+DATE(1970,1,1)+(-5/24)</f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1">
        <f>Table1[[#This Row],[pledged]]/Table1[[#This Row],[goal]]</f>
        <v>1.0233333333333334</v>
      </c>
      <c r="P3760">
        <f>ROUND(Table1[[#This Row],[pledged]]/Table1[[#This Row],[backers_count]],0)</f>
        <v>59</v>
      </c>
      <c r="Q3760" t="str">
        <f>LEFT(Table1[[#This Row],[Category and Sub-Category]],FIND("/",Table1[[#This Row],[Category and Sub-Category]])-1)</f>
        <v>theater</v>
      </c>
      <c r="R3760" t="str">
        <f>RIGHT(Table1[[#This Row],[Category and Sub-Category]],LEN(Table1[[#This Row],[Category and Sub-Category]])-FIND("/",Table1[[#This Row],[Category and Sub-Category]]))</f>
        <v>musical</v>
      </c>
      <c r="S3760" s="9">
        <f>(((Table1[[#This Row],[launched_at]]/60)/60)/24)+DATE(1970,1,1)+(-5/24)</f>
        <v>41747.26317129629</v>
      </c>
      <c r="T3760" s="9">
        <f>(((Table1[[#This Row],[deadline]]/60)/60)/24)+DATE(1970,1,1)+(-5/24)</f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1">
        <f>Table1[[#This Row],[pledged]]/Table1[[#This Row],[goal]]</f>
        <v>1.1024425000000002</v>
      </c>
      <c r="P3761">
        <f>ROUND(Table1[[#This Row],[pledged]]/Table1[[#This Row],[backers_count]],0)</f>
        <v>50</v>
      </c>
      <c r="Q3761" t="str">
        <f>LEFT(Table1[[#This Row],[Category and Sub-Category]],FIND("/",Table1[[#This Row],[Category and Sub-Category]])-1)</f>
        <v>theater</v>
      </c>
      <c r="R3761" t="str">
        <f>RIGHT(Table1[[#This Row],[Category and Sub-Category]],LEN(Table1[[#This Row],[Category and Sub-Category]])-FIND("/",Table1[[#This Row],[Category and Sub-Category]]))</f>
        <v>musical</v>
      </c>
      <c r="S3761" s="9">
        <f>(((Table1[[#This Row],[launched_at]]/60)/60)/24)+DATE(1970,1,1)+(-5/24)</f>
        <v>42181.899918981479</v>
      </c>
      <c r="T3761" s="9">
        <f>(((Table1[[#This Row],[deadline]]/60)/60)/24)+DATE(1970,1,1)+(-5/24)</f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1">
        <f>Table1[[#This Row],[pledged]]/Table1[[#This Row],[goal]]</f>
        <v>1.010154</v>
      </c>
      <c r="P3762">
        <f>ROUND(Table1[[#This Row],[pledged]]/Table1[[#This Row],[backers_count]],0)</f>
        <v>56</v>
      </c>
      <c r="Q3762" t="str">
        <f>LEFT(Table1[[#This Row],[Category and Sub-Category]],FIND("/",Table1[[#This Row],[Category and Sub-Category]])-1)</f>
        <v>theater</v>
      </c>
      <c r="R3762" t="str">
        <f>RIGHT(Table1[[#This Row],[Category and Sub-Category]],LEN(Table1[[#This Row],[Category and Sub-Category]])-FIND("/",Table1[[#This Row],[Category and Sub-Category]]))</f>
        <v>musical</v>
      </c>
      <c r="S3762" s="9">
        <f>(((Table1[[#This Row],[launched_at]]/60)/60)/24)+DATE(1970,1,1)+(-5/24)</f>
        <v>41739.316967592589</v>
      </c>
      <c r="T3762" s="9">
        <f>(((Table1[[#This Row],[deadline]]/60)/60)/24)+DATE(1970,1,1)+(-5/24)</f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1">
        <f>Table1[[#This Row],[pledged]]/Table1[[#This Row],[goal]]</f>
        <v>1</v>
      </c>
      <c r="P3763">
        <f>ROUND(Table1[[#This Row],[pledged]]/Table1[[#This Row],[backers_count]],0)</f>
        <v>167</v>
      </c>
      <c r="Q3763" t="str">
        <f>LEFT(Table1[[#This Row],[Category and Sub-Category]],FIND("/",Table1[[#This Row],[Category and Sub-Category]])-1)</f>
        <v>theater</v>
      </c>
      <c r="R3763" t="str">
        <f>RIGHT(Table1[[#This Row],[Category and Sub-Category]],LEN(Table1[[#This Row],[Category and Sub-Category]])-FIND("/",Table1[[#This Row],[Category and Sub-Category]]))</f>
        <v>musical</v>
      </c>
      <c r="S3763" s="9">
        <f>(((Table1[[#This Row],[launched_at]]/60)/60)/24)+DATE(1970,1,1)+(-5/24)</f>
        <v>42173.258530092593</v>
      </c>
      <c r="T3763" s="9">
        <f>(((Table1[[#This Row],[deadline]]/60)/60)/24)+DATE(1970,1,1)+(-5/24)</f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1">
        <f>Table1[[#This Row],[pledged]]/Table1[[#This Row],[goal]]</f>
        <v>1.0624</v>
      </c>
      <c r="P3764">
        <f>ROUND(Table1[[#This Row],[pledged]]/Table1[[#This Row],[backers_count]],0)</f>
        <v>47</v>
      </c>
      <c r="Q3764" t="str">
        <f>LEFT(Table1[[#This Row],[Category and Sub-Category]],FIND("/",Table1[[#This Row],[Category and Sub-Category]])-1)</f>
        <v>theater</v>
      </c>
      <c r="R3764" t="str">
        <f>RIGHT(Table1[[#This Row],[Category and Sub-Category]],LEN(Table1[[#This Row],[Category and Sub-Category]])-FIND("/",Table1[[#This Row],[Category and Sub-Category]]))</f>
        <v>musical</v>
      </c>
      <c r="S3764" s="9">
        <f>(((Table1[[#This Row],[launched_at]]/60)/60)/24)+DATE(1970,1,1)+(-5/24)</f>
        <v>42193.605196759258</v>
      </c>
      <c r="T3764" s="9">
        <f>(((Table1[[#This Row],[deadline]]/60)/60)/24)+DATE(1970,1,1)+(-5/24)</f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1">
        <f>Table1[[#This Row],[pledged]]/Table1[[#This Row],[goal]]</f>
        <v>1</v>
      </c>
      <c r="P3765">
        <f>ROUND(Table1[[#This Row],[pledged]]/Table1[[#This Row],[backers_count]],0)</f>
        <v>65</v>
      </c>
      <c r="Q3765" t="str">
        <f>LEFT(Table1[[#This Row],[Category and Sub-Category]],FIND("/",Table1[[#This Row],[Category and Sub-Category]])-1)</f>
        <v>theater</v>
      </c>
      <c r="R3765" t="str">
        <f>RIGHT(Table1[[#This Row],[Category and Sub-Category]],LEN(Table1[[#This Row],[Category and Sub-Category]])-FIND("/",Table1[[#This Row],[Category and Sub-Category]]))</f>
        <v>musical</v>
      </c>
      <c r="S3765" s="9">
        <f>(((Table1[[#This Row],[launched_at]]/60)/60)/24)+DATE(1970,1,1)+(-5/24)</f>
        <v>42065.541967592588</v>
      </c>
      <c r="T3765" s="9">
        <f>(((Table1[[#This Row],[deadline]]/60)/60)/24)+DATE(1970,1,1)+(-5/24)</f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1">
        <f>Table1[[#This Row],[pledged]]/Table1[[#This Row],[goal]]</f>
        <v>1</v>
      </c>
      <c r="P3766">
        <f>ROUND(Table1[[#This Row],[pledged]]/Table1[[#This Row],[backers_count]],0)</f>
        <v>56</v>
      </c>
      <c r="Q3766" t="str">
        <f>LEFT(Table1[[#This Row],[Category and Sub-Category]],FIND("/",Table1[[#This Row],[Category and Sub-Category]])-1)</f>
        <v>theater</v>
      </c>
      <c r="R3766" t="str">
        <f>RIGHT(Table1[[#This Row],[Category and Sub-Category]],LEN(Table1[[#This Row],[Category and Sub-Category]])-FIND("/",Table1[[#This Row],[Category and Sub-Category]]))</f>
        <v>musical</v>
      </c>
      <c r="S3766" s="9">
        <f>(((Table1[[#This Row],[launched_at]]/60)/60)/24)+DATE(1970,1,1)+(-5/24)</f>
        <v>42499.634629629632</v>
      </c>
      <c r="T3766" s="9">
        <f>(((Table1[[#This Row],[deadline]]/60)/60)/24)+DATE(1970,1,1)+(-5/24)</f>
        <v>42518.816666666658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1">
        <f>Table1[[#This Row],[pledged]]/Table1[[#This Row],[goal]]</f>
        <v>1.1345714285714286</v>
      </c>
      <c r="P3767">
        <f>ROUND(Table1[[#This Row],[pledged]]/Table1[[#This Row],[backers_count]],0)</f>
        <v>74</v>
      </c>
      <c r="Q3767" t="str">
        <f>LEFT(Table1[[#This Row],[Category and Sub-Category]],FIND("/",Table1[[#This Row],[Category and Sub-Category]])-1)</f>
        <v>theater</v>
      </c>
      <c r="R3767" t="str">
        <f>RIGHT(Table1[[#This Row],[Category and Sub-Category]],LEN(Table1[[#This Row],[Category and Sub-Category]])-FIND("/",Table1[[#This Row],[Category and Sub-Category]]))</f>
        <v>musical</v>
      </c>
      <c r="S3767" s="9">
        <f>(((Table1[[#This Row],[launched_at]]/60)/60)/24)+DATE(1970,1,1)+(-5/24)</f>
        <v>41820.568078703705</v>
      </c>
      <c r="T3767" s="9">
        <f>(((Table1[[#This Row],[deadline]]/60)/60)/24)+DATE(1970,1,1)+(-5/24)</f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1">
        <f>Table1[[#This Row],[pledged]]/Table1[[#This Row],[goal]]</f>
        <v>1.0265010000000001</v>
      </c>
      <c r="P3768">
        <f>ROUND(Table1[[#This Row],[pledged]]/Table1[[#This Row],[backers_count]],0)</f>
        <v>107</v>
      </c>
      <c r="Q3768" t="str">
        <f>LEFT(Table1[[#This Row],[Category and Sub-Category]],FIND("/",Table1[[#This Row],[Category and Sub-Category]])-1)</f>
        <v>theater</v>
      </c>
      <c r="R3768" t="str">
        <f>RIGHT(Table1[[#This Row],[Category and Sub-Category]],LEN(Table1[[#This Row],[Category and Sub-Category]])-FIND("/",Table1[[#This Row],[Category and Sub-Category]]))</f>
        <v>musical</v>
      </c>
      <c r="S3768" s="9">
        <f>(((Table1[[#This Row],[launched_at]]/60)/60)/24)+DATE(1970,1,1)+(-5/24)</f>
        <v>41787.958854166667</v>
      </c>
      <c r="T3768" s="9">
        <f>(((Table1[[#This Row],[deadline]]/60)/60)/24)+DATE(1970,1,1)+(-5/24)</f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1">
        <f>Table1[[#This Row],[pledged]]/Table1[[#This Row],[goal]]</f>
        <v>1.1675</v>
      </c>
      <c r="P3769">
        <f>ROUND(Table1[[#This Row],[pledged]]/Table1[[#This Row],[backers_count]],0)</f>
        <v>42</v>
      </c>
      <c r="Q3769" t="str">
        <f>LEFT(Table1[[#This Row],[Category and Sub-Category]],FIND("/",Table1[[#This Row],[Category and Sub-Category]])-1)</f>
        <v>theater</v>
      </c>
      <c r="R3769" t="str">
        <f>RIGHT(Table1[[#This Row],[Category and Sub-Category]],LEN(Table1[[#This Row],[Category and Sub-Category]])-FIND("/",Table1[[#This Row],[Category and Sub-Category]]))</f>
        <v>musical</v>
      </c>
      <c r="S3769" s="9">
        <f>(((Table1[[#This Row],[launched_at]]/60)/60)/24)+DATE(1970,1,1)+(-5/24)</f>
        <v>42049.811307870368</v>
      </c>
      <c r="T3769" s="9">
        <f>(((Table1[[#This Row],[deadline]]/60)/60)/24)+DATE(1970,1,1)+(-5/24)</f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1">
        <f>Table1[[#This Row],[pledged]]/Table1[[#This Row],[goal]]</f>
        <v>1.0765274999999999</v>
      </c>
      <c r="P3770">
        <f>ROUND(Table1[[#This Row],[pledged]]/Table1[[#This Row],[backers_count]],0)</f>
        <v>74</v>
      </c>
      <c r="Q3770" t="str">
        <f>LEFT(Table1[[#This Row],[Category and Sub-Category]],FIND("/",Table1[[#This Row],[Category and Sub-Category]])-1)</f>
        <v>theater</v>
      </c>
      <c r="R3770" t="str">
        <f>RIGHT(Table1[[#This Row],[Category and Sub-Category]],LEN(Table1[[#This Row],[Category and Sub-Category]])-FIND("/",Table1[[#This Row],[Category and Sub-Category]]))</f>
        <v>musical</v>
      </c>
      <c r="S3770" s="9">
        <f>(((Table1[[#This Row],[launched_at]]/60)/60)/24)+DATE(1970,1,1)+(-5/24)</f>
        <v>41772.519560185181</v>
      </c>
      <c r="T3770" s="9">
        <f>(((Table1[[#This Row],[deadline]]/60)/60)/24)+DATE(1970,1,1)+(-5/24)</f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1">
        <f>Table1[[#This Row],[pledged]]/Table1[[#This Row],[goal]]</f>
        <v>1</v>
      </c>
      <c r="P3771">
        <f>ROUND(Table1[[#This Row],[pledged]]/Table1[[#This Row],[backers_count]],0)</f>
        <v>73</v>
      </c>
      <c r="Q3771" t="str">
        <f>LEFT(Table1[[#This Row],[Category and Sub-Category]],FIND("/",Table1[[#This Row],[Category and Sub-Category]])-1)</f>
        <v>theater</v>
      </c>
      <c r="R3771" t="str">
        <f>RIGHT(Table1[[#This Row],[Category and Sub-Category]],LEN(Table1[[#This Row],[Category and Sub-Category]])-FIND("/",Table1[[#This Row],[Category and Sub-Category]]))</f>
        <v>musical</v>
      </c>
      <c r="S3771" s="9">
        <f>(((Table1[[#This Row],[launched_at]]/60)/60)/24)+DATE(1970,1,1)+(-5/24)</f>
        <v>42445.389803240738</v>
      </c>
      <c r="T3771" s="9">
        <f>(((Table1[[#This Row],[deadline]]/60)/60)/24)+DATE(1970,1,1)+(-5/24)</f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1">
        <f>Table1[[#This Row],[pledged]]/Table1[[#This Row],[goal]]</f>
        <v>1</v>
      </c>
      <c r="P3772">
        <f>ROUND(Table1[[#This Row],[pledged]]/Table1[[#This Row],[backers_count]],0)</f>
        <v>100</v>
      </c>
      <c r="Q3772" t="str">
        <f>LEFT(Table1[[#This Row],[Category and Sub-Category]],FIND("/",Table1[[#This Row],[Category and Sub-Category]])-1)</f>
        <v>theater</v>
      </c>
      <c r="R3772" t="str">
        <f>RIGHT(Table1[[#This Row],[Category and Sub-Category]],LEN(Table1[[#This Row],[Category and Sub-Category]])-FIND("/",Table1[[#This Row],[Category and Sub-Category]]))</f>
        <v>musical</v>
      </c>
      <c r="S3772" s="9">
        <f>(((Table1[[#This Row],[launched_at]]/60)/60)/24)+DATE(1970,1,1)+(-5/24)</f>
        <v>42138.722337962965</v>
      </c>
      <c r="T3772" s="9">
        <f>(((Table1[[#This Row],[deadline]]/60)/60)/24)+DATE(1970,1,1)+(-5/24)</f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1">
        <f>Table1[[#This Row],[pledged]]/Table1[[#This Row],[goal]]</f>
        <v>1.46</v>
      </c>
      <c r="P3773">
        <f>ROUND(Table1[[#This Row],[pledged]]/Table1[[#This Row],[backers_count]],0)</f>
        <v>38</v>
      </c>
      <c r="Q3773" t="str">
        <f>LEFT(Table1[[#This Row],[Category and Sub-Category]],FIND("/",Table1[[#This Row],[Category and Sub-Category]])-1)</f>
        <v>theater</v>
      </c>
      <c r="R3773" t="str">
        <f>RIGHT(Table1[[#This Row],[Category and Sub-Category]],LEN(Table1[[#This Row],[Category and Sub-Category]])-FIND("/",Table1[[#This Row],[Category and Sub-Category]]))</f>
        <v>musical</v>
      </c>
      <c r="S3773" s="9">
        <f>(((Table1[[#This Row],[launched_at]]/60)/60)/24)+DATE(1970,1,1)+(-5/24)</f>
        <v>42493.64875</v>
      </c>
      <c r="T3773" s="9">
        <f>(((Table1[[#This Row],[deadline]]/60)/60)/24)+DATE(1970,1,1)+(-5/24)</f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1">
        <f>Table1[[#This Row],[pledged]]/Table1[[#This Row],[goal]]</f>
        <v>1.1020000000000001</v>
      </c>
      <c r="P3774">
        <f>ROUND(Table1[[#This Row],[pledged]]/Table1[[#This Row],[backers_count]],0)</f>
        <v>167</v>
      </c>
      <c r="Q3774" t="str">
        <f>LEFT(Table1[[#This Row],[Category and Sub-Category]],FIND("/",Table1[[#This Row],[Category and Sub-Category]])-1)</f>
        <v>theater</v>
      </c>
      <c r="R3774" t="str">
        <f>RIGHT(Table1[[#This Row],[Category and Sub-Category]],LEN(Table1[[#This Row],[Category and Sub-Category]])-FIND("/",Table1[[#This Row],[Category and Sub-Category]]))</f>
        <v>musical</v>
      </c>
      <c r="S3774" s="9">
        <f>(((Table1[[#This Row],[launched_at]]/60)/60)/24)+DATE(1970,1,1)+(-5/24)</f>
        <v>42682.408634259256</v>
      </c>
      <c r="T3774" s="9">
        <f>(((Table1[[#This Row],[deadline]]/60)/60)/24)+DATE(1970,1,1)+(-5/24)</f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1">
        <f>Table1[[#This Row],[pledged]]/Table1[[#This Row],[goal]]</f>
        <v>1.0820000000000001</v>
      </c>
      <c r="P3775">
        <f>ROUND(Table1[[#This Row],[pledged]]/Table1[[#This Row],[backers_count]],0)</f>
        <v>95</v>
      </c>
      <c r="Q3775" t="str">
        <f>LEFT(Table1[[#This Row],[Category and Sub-Category]],FIND("/",Table1[[#This Row],[Category and Sub-Category]])-1)</f>
        <v>theater</v>
      </c>
      <c r="R3775" t="str">
        <f>RIGHT(Table1[[#This Row],[Category and Sub-Category]],LEN(Table1[[#This Row],[Category and Sub-Category]])-FIND("/",Table1[[#This Row],[Category and Sub-Category]]))</f>
        <v>musical</v>
      </c>
      <c r="S3775" s="9">
        <f>(((Table1[[#This Row],[launched_at]]/60)/60)/24)+DATE(1970,1,1)+(-5/24)</f>
        <v>42655.79684027777</v>
      </c>
      <c r="T3775" s="9">
        <f>(((Table1[[#This Row],[deadline]]/60)/60)/24)+DATE(1970,1,1)+(-5/24)</f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1">
        <f>Table1[[#This Row],[pledged]]/Table1[[#This Row],[goal]]</f>
        <v>1</v>
      </c>
      <c r="P3776">
        <f>ROUND(Table1[[#This Row],[pledged]]/Table1[[#This Row],[backers_count]],0)</f>
        <v>100</v>
      </c>
      <c r="Q3776" t="str">
        <f>LEFT(Table1[[#This Row],[Category and Sub-Category]],FIND("/",Table1[[#This Row],[Category and Sub-Category]])-1)</f>
        <v>theater</v>
      </c>
      <c r="R3776" t="str">
        <f>RIGHT(Table1[[#This Row],[Category and Sub-Category]],LEN(Table1[[#This Row],[Category and Sub-Category]])-FIND("/",Table1[[#This Row],[Category and Sub-Category]]))</f>
        <v>musical</v>
      </c>
      <c r="S3776" s="9">
        <f>(((Table1[[#This Row],[launched_at]]/60)/60)/24)+DATE(1970,1,1)+(-5/24)</f>
        <v>42087.583969907406</v>
      </c>
      <c r="T3776" s="9">
        <f>(((Table1[[#This Row],[deadline]]/60)/60)/24)+DATE(1970,1,1)+(-5/24)</f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1">
        <f>Table1[[#This Row],[pledged]]/Table1[[#This Row],[goal]]</f>
        <v>1.0024999999999999</v>
      </c>
      <c r="P3777">
        <f>ROUND(Table1[[#This Row],[pledged]]/Table1[[#This Row],[backers_count]],0)</f>
        <v>143</v>
      </c>
      <c r="Q3777" t="str">
        <f>LEFT(Table1[[#This Row],[Category and Sub-Category]],FIND("/",Table1[[#This Row],[Category and Sub-Category]])-1)</f>
        <v>theater</v>
      </c>
      <c r="R3777" t="str">
        <f>RIGHT(Table1[[#This Row],[Category and Sub-Category]],LEN(Table1[[#This Row],[Category and Sub-Category]])-FIND("/",Table1[[#This Row],[Category and Sub-Category]]))</f>
        <v>musical</v>
      </c>
      <c r="S3777" s="9">
        <f>(((Table1[[#This Row],[launched_at]]/60)/60)/24)+DATE(1970,1,1)+(-5/24)</f>
        <v>42075.734293981477</v>
      </c>
      <c r="T3777" s="9">
        <f>(((Table1[[#This Row],[deadline]]/60)/60)/24)+DATE(1970,1,1)+(-5/24)</f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1">
        <f>Table1[[#This Row],[pledged]]/Table1[[#This Row],[goal]]</f>
        <v>1.0671250000000001</v>
      </c>
      <c r="P3778">
        <f>ROUND(Table1[[#This Row],[pledged]]/Table1[[#This Row],[backers_count]],0)</f>
        <v>91</v>
      </c>
      <c r="Q3778" t="str">
        <f>LEFT(Table1[[#This Row],[Category and Sub-Category]],FIND("/",Table1[[#This Row],[Category and Sub-Category]])-1)</f>
        <v>theater</v>
      </c>
      <c r="R3778" t="str">
        <f>RIGHT(Table1[[#This Row],[Category and Sub-Category]],LEN(Table1[[#This Row],[Category and Sub-Category]])-FIND("/",Table1[[#This Row],[Category and Sub-Category]]))</f>
        <v>musical</v>
      </c>
      <c r="S3778" s="9">
        <f>(((Table1[[#This Row],[launched_at]]/60)/60)/24)+DATE(1970,1,1)+(-5/24)</f>
        <v>41814.159467592588</v>
      </c>
      <c r="T3778" s="9">
        <f>(((Table1[[#This Row],[deadline]]/60)/60)/24)+DATE(1970,1,1)+(-5/24)</f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1">
        <f>Table1[[#This Row],[pledged]]/Table1[[#This Row],[goal]]</f>
        <v>1.4319999999999999</v>
      </c>
      <c r="P3779">
        <f>ROUND(Table1[[#This Row],[pledged]]/Table1[[#This Row],[backers_count]],0)</f>
        <v>49</v>
      </c>
      <c r="Q3779" t="str">
        <f>LEFT(Table1[[#This Row],[Category and Sub-Category]],FIND("/",Table1[[#This Row],[Category and Sub-Category]])-1)</f>
        <v>theater</v>
      </c>
      <c r="R3779" t="str">
        <f>RIGHT(Table1[[#This Row],[Category and Sub-Category]],LEN(Table1[[#This Row],[Category and Sub-Category]])-FIND("/",Table1[[#This Row],[Category and Sub-Category]]))</f>
        <v>musical</v>
      </c>
      <c r="S3779" s="9">
        <f>(((Table1[[#This Row],[launched_at]]/60)/60)/24)+DATE(1970,1,1)+(-5/24)</f>
        <v>41886.903020833335</v>
      </c>
      <c r="T3779" s="9">
        <f>(((Table1[[#This Row],[deadline]]/60)/60)/24)+DATE(1970,1,1)+(-5/24)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1">
        <f>Table1[[#This Row],[pledged]]/Table1[[#This Row],[goal]]</f>
        <v>1.0504166666666668</v>
      </c>
      <c r="P3780">
        <f>ROUND(Table1[[#This Row],[pledged]]/Table1[[#This Row],[backers_count]],0)</f>
        <v>70</v>
      </c>
      <c r="Q3780" t="str">
        <f>LEFT(Table1[[#This Row],[Category and Sub-Category]],FIND("/",Table1[[#This Row],[Category and Sub-Category]])-1)</f>
        <v>theater</v>
      </c>
      <c r="R3780" t="str">
        <f>RIGHT(Table1[[#This Row],[Category and Sub-Category]],LEN(Table1[[#This Row],[Category and Sub-Category]])-FIND("/",Table1[[#This Row],[Category and Sub-Category]]))</f>
        <v>musical</v>
      </c>
      <c r="S3780" s="9">
        <f>(((Table1[[#This Row],[launched_at]]/60)/60)/24)+DATE(1970,1,1)+(-5/24)</f>
        <v>41989.610879629625</v>
      </c>
      <c r="T3780" s="9">
        <f>(((Table1[[#This Row],[deadline]]/60)/60)/24)+DATE(1970,1,1)+(-5/24)</f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1">
        <f>Table1[[#This Row],[pledged]]/Table1[[#This Row],[goal]]</f>
        <v>1.0398000000000001</v>
      </c>
      <c r="P3781">
        <f>ROUND(Table1[[#This Row],[pledged]]/Table1[[#This Row],[backers_count]],0)</f>
        <v>136</v>
      </c>
      <c r="Q3781" t="str">
        <f>LEFT(Table1[[#This Row],[Category and Sub-Category]],FIND("/",Table1[[#This Row],[Category and Sub-Category]])-1)</f>
        <v>theater</v>
      </c>
      <c r="R3781" t="str">
        <f>RIGHT(Table1[[#This Row],[Category and Sub-Category]],LEN(Table1[[#This Row],[Category and Sub-Category]])-FIND("/",Table1[[#This Row],[Category and Sub-Category]]))</f>
        <v>musical</v>
      </c>
      <c r="S3781" s="9">
        <f>(((Table1[[#This Row],[launched_at]]/60)/60)/24)+DATE(1970,1,1)+(-5/24)</f>
        <v>42425.527083333327</v>
      </c>
      <c r="T3781" s="9">
        <f>(((Table1[[#This Row],[deadline]]/60)/60)/24)+DATE(1970,1,1)+(-5/24)</f>
        <v>42455.48541666667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1">
        <f>Table1[[#This Row],[pledged]]/Table1[[#This Row],[goal]]</f>
        <v>1.2</v>
      </c>
      <c r="P3782">
        <f>ROUND(Table1[[#This Row],[pledged]]/Table1[[#This Row],[backers_count]],0)</f>
        <v>100</v>
      </c>
      <c r="Q3782" t="str">
        <f>LEFT(Table1[[#This Row],[Category and Sub-Category]],FIND("/",Table1[[#This Row],[Category and Sub-Category]])-1)</f>
        <v>theater</v>
      </c>
      <c r="R3782" t="str">
        <f>RIGHT(Table1[[#This Row],[Category and Sub-Category]],LEN(Table1[[#This Row],[Category and Sub-Category]])-FIND("/",Table1[[#This Row],[Category and Sub-Category]]))</f>
        <v>musical</v>
      </c>
      <c r="S3782" s="9">
        <f>(((Table1[[#This Row],[launched_at]]/60)/60)/24)+DATE(1970,1,1)+(-5/24)</f>
        <v>42166.011400462965</v>
      </c>
      <c r="T3782" s="9">
        <f>(((Table1[[#This Row],[deadline]]/60)/60)/24)+DATE(1970,1,1)+(-5/24)</f>
        <v>42198.629166666658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1">
        <f>Table1[[#This Row],[pledged]]/Table1[[#This Row],[goal]]</f>
        <v>1.0966666666666667</v>
      </c>
      <c r="P3783">
        <f>ROUND(Table1[[#This Row],[pledged]]/Table1[[#This Row],[backers_count]],0)</f>
        <v>95</v>
      </c>
      <c r="Q3783" t="str">
        <f>LEFT(Table1[[#This Row],[Category and Sub-Category]],FIND("/",Table1[[#This Row],[Category and Sub-Category]])-1)</f>
        <v>theater</v>
      </c>
      <c r="R3783" t="str">
        <f>RIGHT(Table1[[#This Row],[Category and Sub-Category]],LEN(Table1[[#This Row],[Category and Sub-Category]])-FIND("/",Table1[[#This Row],[Category and Sub-Category]]))</f>
        <v>musical</v>
      </c>
      <c r="S3783" s="9">
        <f>(((Table1[[#This Row],[launched_at]]/60)/60)/24)+DATE(1970,1,1)+(-5/24)</f>
        <v>41865.674594907403</v>
      </c>
      <c r="T3783" s="9">
        <f>(((Table1[[#This Row],[deadline]]/60)/60)/24)+DATE(1970,1,1)+(-5/24)</f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1">
        <f>Table1[[#This Row],[pledged]]/Table1[[#This Row],[goal]]</f>
        <v>1.0175000000000001</v>
      </c>
      <c r="P3784">
        <f>ROUND(Table1[[#This Row],[pledged]]/Table1[[#This Row],[backers_count]],0)</f>
        <v>75</v>
      </c>
      <c r="Q3784" t="str">
        <f>LEFT(Table1[[#This Row],[Category and Sub-Category]],FIND("/",Table1[[#This Row],[Category and Sub-Category]])-1)</f>
        <v>theater</v>
      </c>
      <c r="R3784" t="str">
        <f>RIGHT(Table1[[#This Row],[Category and Sub-Category]],LEN(Table1[[#This Row],[Category and Sub-Category]])-FIND("/",Table1[[#This Row],[Category and Sub-Category]]))</f>
        <v>musical</v>
      </c>
      <c r="S3784" s="9">
        <f>(((Table1[[#This Row],[launched_at]]/60)/60)/24)+DATE(1970,1,1)+(-5/24)</f>
        <v>42546.653900462967</v>
      </c>
      <c r="T3784" s="9">
        <f>(((Table1[[#This Row],[deadline]]/60)/60)/24)+DATE(1970,1,1)+(-5/24)</f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1">
        <f>Table1[[#This Row],[pledged]]/Table1[[#This Row],[goal]]</f>
        <v>1.2891666666666666</v>
      </c>
      <c r="P3785">
        <f>ROUND(Table1[[#This Row],[pledged]]/Table1[[#This Row],[backers_count]],0)</f>
        <v>64</v>
      </c>
      <c r="Q3785" t="str">
        <f>LEFT(Table1[[#This Row],[Category and Sub-Category]],FIND("/",Table1[[#This Row],[Category and Sub-Category]])-1)</f>
        <v>theater</v>
      </c>
      <c r="R3785" t="str">
        <f>RIGHT(Table1[[#This Row],[Category and Sub-Category]],LEN(Table1[[#This Row],[Category and Sub-Category]])-FIND("/",Table1[[#This Row],[Category and Sub-Category]]))</f>
        <v>musical</v>
      </c>
      <c r="S3785" s="9">
        <f>(((Table1[[#This Row],[launched_at]]/60)/60)/24)+DATE(1970,1,1)+(-5/24)</f>
        <v>42419.931944444441</v>
      </c>
      <c r="T3785" s="9">
        <f>(((Table1[[#This Row],[deadline]]/60)/60)/24)+DATE(1970,1,1)+(-5/24)</f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1">
        <f>Table1[[#This Row],[pledged]]/Table1[[#This Row],[goal]]</f>
        <v>1.1499999999999999</v>
      </c>
      <c r="P3786">
        <f>ROUND(Table1[[#This Row],[pledged]]/Table1[[#This Row],[backers_count]],0)</f>
        <v>115</v>
      </c>
      <c r="Q3786" t="str">
        <f>LEFT(Table1[[#This Row],[Category and Sub-Category]],FIND("/",Table1[[#This Row],[Category and Sub-Category]])-1)</f>
        <v>theater</v>
      </c>
      <c r="R3786" t="str">
        <f>RIGHT(Table1[[#This Row],[Category and Sub-Category]],LEN(Table1[[#This Row],[Category and Sub-Category]])-FIND("/",Table1[[#This Row],[Category and Sub-Category]]))</f>
        <v>musical</v>
      </c>
      <c r="S3786" s="9">
        <f>(((Table1[[#This Row],[launched_at]]/60)/60)/24)+DATE(1970,1,1)+(-5/24)</f>
        <v>42531.772361111107</v>
      </c>
      <c r="T3786" s="9">
        <f>(((Table1[[#This Row],[deadline]]/60)/60)/24)+DATE(1970,1,1)+(-5/24)</f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1">
        <f>Table1[[#This Row],[pledged]]/Table1[[#This Row],[goal]]</f>
        <v>1.5075000000000001</v>
      </c>
      <c r="P3787">
        <f>ROUND(Table1[[#This Row],[pledged]]/Table1[[#This Row],[backers_count]],0)</f>
        <v>101</v>
      </c>
      <c r="Q3787" t="str">
        <f>LEFT(Table1[[#This Row],[Category and Sub-Category]],FIND("/",Table1[[#This Row],[Category and Sub-Category]])-1)</f>
        <v>theater</v>
      </c>
      <c r="R3787" t="str">
        <f>RIGHT(Table1[[#This Row],[Category and Sub-Category]],LEN(Table1[[#This Row],[Category and Sub-Category]])-FIND("/",Table1[[#This Row],[Category and Sub-Category]]))</f>
        <v>musical</v>
      </c>
      <c r="S3787" s="9">
        <f>(((Table1[[#This Row],[launched_at]]/60)/60)/24)+DATE(1970,1,1)+(-5/24)</f>
        <v>42548.430196759255</v>
      </c>
      <c r="T3787" s="9">
        <f>(((Table1[[#This Row],[deadline]]/60)/60)/24)+DATE(1970,1,1)+(-5/24)</f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1">
        <f>Table1[[#This Row],[pledged]]/Table1[[#This Row],[goal]]</f>
        <v>1.1096666666666666</v>
      </c>
      <c r="P3788">
        <f>ROUND(Table1[[#This Row],[pledged]]/Table1[[#This Row],[backers_count]],0)</f>
        <v>94</v>
      </c>
      <c r="Q3788" t="str">
        <f>LEFT(Table1[[#This Row],[Category and Sub-Category]],FIND("/",Table1[[#This Row],[Category and Sub-Category]])-1)</f>
        <v>theater</v>
      </c>
      <c r="R3788" t="str">
        <f>RIGHT(Table1[[#This Row],[Category and Sub-Category]],LEN(Table1[[#This Row],[Category and Sub-Category]])-FIND("/",Table1[[#This Row],[Category and Sub-Category]]))</f>
        <v>musical</v>
      </c>
      <c r="S3788" s="9">
        <f>(((Table1[[#This Row],[launched_at]]/60)/60)/24)+DATE(1970,1,1)+(-5/24)</f>
        <v>42486.829571759255</v>
      </c>
      <c r="T3788" s="9">
        <f>(((Table1[[#This Row],[deadline]]/60)/60)/24)+DATE(1970,1,1)+(-5/24)</f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1">
        <f>Table1[[#This Row],[pledged]]/Table1[[#This Row],[goal]]</f>
        <v>1.0028571428571429</v>
      </c>
      <c r="P3789">
        <f>ROUND(Table1[[#This Row],[pledged]]/Table1[[#This Row],[backers_count]],0)</f>
        <v>35</v>
      </c>
      <c r="Q3789" t="str">
        <f>LEFT(Table1[[#This Row],[Category and Sub-Category]],FIND("/",Table1[[#This Row],[Category and Sub-Category]])-1)</f>
        <v>theater</v>
      </c>
      <c r="R3789" t="str">
        <f>RIGHT(Table1[[#This Row],[Category and Sub-Category]],LEN(Table1[[#This Row],[Category and Sub-Category]])-FIND("/",Table1[[#This Row],[Category and Sub-Category]]))</f>
        <v>musical</v>
      </c>
      <c r="S3789" s="9">
        <f>(((Table1[[#This Row],[launched_at]]/60)/60)/24)+DATE(1970,1,1)+(-5/24)</f>
        <v>42167.326458333329</v>
      </c>
      <c r="T3789" s="9">
        <f>(((Table1[[#This Row],[deadline]]/60)/60)/24)+DATE(1970,1,1)+(-5/24)</f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1">
        <f>Table1[[#This Row],[pledged]]/Table1[[#This Row],[goal]]</f>
        <v>6.6666666666666671E-3</v>
      </c>
      <c r="P3790">
        <f>ROUND(Table1[[#This Row],[pledged]]/Table1[[#This Row],[backers_count]],0)</f>
        <v>500</v>
      </c>
      <c r="Q3790" t="str">
        <f>LEFT(Table1[[#This Row],[Category and Sub-Category]],FIND("/",Table1[[#This Row],[Category and Sub-Category]])-1)</f>
        <v>theater</v>
      </c>
      <c r="R3790" t="str">
        <f>RIGHT(Table1[[#This Row],[Category and Sub-Category]],LEN(Table1[[#This Row],[Category and Sub-Category]])-FIND("/",Table1[[#This Row],[Category and Sub-Category]]))</f>
        <v>musical</v>
      </c>
      <c r="S3790" s="9">
        <f>(((Table1[[#This Row],[launched_at]]/60)/60)/24)+DATE(1970,1,1)+(-5/24)</f>
        <v>42333.487488425926</v>
      </c>
      <c r="T3790" s="9">
        <f>(((Table1[[#This Row],[deadline]]/60)/60)/24)+DATE(1970,1,1)+(-5/24)</f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1">
        <f>Table1[[#This Row],[pledged]]/Table1[[#This Row],[goal]]</f>
        <v>3.267605633802817E-2</v>
      </c>
      <c r="P3791">
        <f>ROUND(Table1[[#This Row],[pledged]]/Table1[[#This Row],[backers_count]],0)</f>
        <v>29</v>
      </c>
      <c r="Q3791" t="str">
        <f>LEFT(Table1[[#This Row],[Category and Sub-Category]],FIND("/",Table1[[#This Row],[Category and Sub-Category]])-1)</f>
        <v>theater</v>
      </c>
      <c r="R3791" t="str">
        <f>RIGHT(Table1[[#This Row],[Category and Sub-Category]],LEN(Table1[[#This Row],[Category and Sub-Category]])-FIND("/",Table1[[#This Row],[Category and Sub-Category]]))</f>
        <v>musical</v>
      </c>
      <c r="S3791" s="9">
        <f>(((Table1[[#This Row],[launched_at]]/60)/60)/24)+DATE(1970,1,1)+(-5/24)</f>
        <v>42138.590486111112</v>
      </c>
      <c r="T3791" s="9">
        <f>(((Table1[[#This Row],[deadline]]/60)/60)/24)+DATE(1970,1,1)+(-5/24)</f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1">
        <f>Table1[[#This Row],[pledged]]/Table1[[#This Row],[goal]]</f>
        <v>0</v>
      </c>
      <c r="P3792" t="e">
        <f>ROUND(Table1[[#This Row],[pledged]]/Table1[[#This Row],[backers_count]],0)</f>
        <v>#DIV/0!</v>
      </c>
      <c r="Q3792" t="str">
        <f>LEFT(Table1[[#This Row],[Category and Sub-Category]],FIND("/",Table1[[#This Row],[Category and Sub-Category]])-1)</f>
        <v>theater</v>
      </c>
      <c r="R3792" t="str">
        <f>RIGHT(Table1[[#This Row],[Category and Sub-Category]],LEN(Table1[[#This Row],[Category and Sub-Category]])-FIND("/",Table1[[#This Row],[Category and Sub-Category]]))</f>
        <v>musical</v>
      </c>
      <c r="S3792" s="9">
        <f>(((Table1[[#This Row],[launched_at]]/60)/60)/24)+DATE(1970,1,1)+(-5/24)</f>
        <v>42666.458599537036</v>
      </c>
      <c r="T3792" s="9">
        <f>(((Table1[[#This Row],[deadline]]/60)/60)/24)+DATE(1970,1,1)+(-5/24)</f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1">
        <f>Table1[[#This Row],[pledged]]/Table1[[#This Row],[goal]]</f>
        <v>0</v>
      </c>
      <c r="P3793" t="e">
        <f>ROUND(Table1[[#This Row],[pledged]]/Table1[[#This Row],[backers_count]],0)</f>
        <v>#DIV/0!</v>
      </c>
      <c r="Q3793" t="str">
        <f>LEFT(Table1[[#This Row],[Category and Sub-Category]],FIND("/",Table1[[#This Row],[Category and Sub-Category]])-1)</f>
        <v>theater</v>
      </c>
      <c r="R3793" t="str">
        <f>RIGHT(Table1[[#This Row],[Category and Sub-Category]],LEN(Table1[[#This Row],[Category and Sub-Category]])-FIND("/",Table1[[#This Row],[Category and Sub-Category]]))</f>
        <v>musical</v>
      </c>
      <c r="S3793" s="9">
        <f>(((Table1[[#This Row],[launched_at]]/60)/60)/24)+DATE(1970,1,1)+(-5/24)</f>
        <v>41766.4837037037</v>
      </c>
      <c r="T3793" s="9">
        <f>(((Table1[[#This Row],[deadline]]/60)/60)/24)+DATE(1970,1,1)+(-5/24)</f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1">
        <f>Table1[[#This Row],[pledged]]/Table1[[#This Row],[goal]]</f>
        <v>2.8E-3</v>
      </c>
      <c r="P3794">
        <f>ROUND(Table1[[#This Row],[pledged]]/Table1[[#This Row],[backers_count]],0)</f>
        <v>18</v>
      </c>
      <c r="Q3794" t="str">
        <f>LEFT(Table1[[#This Row],[Category and Sub-Category]],FIND("/",Table1[[#This Row],[Category and Sub-Category]])-1)</f>
        <v>theater</v>
      </c>
      <c r="R3794" t="str">
        <f>RIGHT(Table1[[#This Row],[Category and Sub-Category]],LEN(Table1[[#This Row],[Category and Sub-Category]])-FIND("/",Table1[[#This Row],[Category and Sub-Category]]))</f>
        <v>musical</v>
      </c>
      <c r="S3794" s="9">
        <f>(((Table1[[#This Row],[launched_at]]/60)/60)/24)+DATE(1970,1,1)+(-5/24)</f>
        <v>42170.238680555551</v>
      </c>
      <c r="T3794" s="9">
        <f>(((Table1[[#This Row],[deadline]]/60)/60)/24)+DATE(1970,1,1)+(-5/24)</f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1">
        <f>Table1[[#This Row],[pledged]]/Table1[[#This Row],[goal]]</f>
        <v>0.59657142857142853</v>
      </c>
      <c r="P3795">
        <f>ROUND(Table1[[#This Row],[pledged]]/Table1[[#This Row],[backers_count]],0)</f>
        <v>174</v>
      </c>
      <c r="Q3795" t="str">
        <f>LEFT(Table1[[#This Row],[Category and Sub-Category]],FIND("/",Table1[[#This Row],[Category and Sub-Category]])-1)</f>
        <v>theater</v>
      </c>
      <c r="R3795" t="str">
        <f>RIGHT(Table1[[#This Row],[Category and Sub-Category]],LEN(Table1[[#This Row],[Category and Sub-Category]])-FIND("/",Table1[[#This Row],[Category and Sub-Category]]))</f>
        <v>musical</v>
      </c>
      <c r="S3795" s="9">
        <f>(((Table1[[#This Row],[launched_at]]/60)/60)/24)+DATE(1970,1,1)+(-5/24)</f>
        <v>41968.73065972222</v>
      </c>
      <c r="T3795" s="9">
        <f>(((Table1[[#This Row],[deadline]]/60)/60)/24)+DATE(1970,1,1)+(-5/24)</f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1">
        <f>Table1[[#This Row],[pledged]]/Table1[[#This Row],[goal]]</f>
        <v>0.01</v>
      </c>
      <c r="P3796">
        <f>ROUND(Table1[[#This Row],[pledged]]/Table1[[#This Row],[backers_count]],0)</f>
        <v>50</v>
      </c>
      <c r="Q3796" t="str">
        <f>LEFT(Table1[[#This Row],[Category and Sub-Category]],FIND("/",Table1[[#This Row],[Category and Sub-Category]])-1)</f>
        <v>theater</v>
      </c>
      <c r="R3796" t="str">
        <f>RIGHT(Table1[[#This Row],[Category and Sub-Category]],LEN(Table1[[#This Row],[Category and Sub-Category]])-FIND("/",Table1[[#This Row],[Category and Sub-Category]]))</f>
        <v>musical</v>
      </c>
      <c r="S3796" s="9">
        <f>(((Table1[[#This Row],[launched_at]]/60)/60)/24)+DATE(1970,1,1)+(-5/24)</f>
        <v>42132.372152777774</v>
      </c>
      <c r="T3796" s="9">
        <f>(((Table1[[#This Row],[deadline]]/60)/60)/24)+DATE(1970,1,1)+(-5/24)</f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1">
        <f>Table1[[#This Row],[pledged]]/Table1[[#This Row],[goal]]</f>
        <v>1.6666666666666666E-2</v>
      </c>
      <c r="P3797">
        <f>ROUND(Table1[[#This Row],[pledged]]/Table1[[#This Row],[backers_count]],0)</f>
        <v>5</v>
      </c>
      <c r="Q3797" t="str">
        <f>LEFT(Table1[[#This Row],[Category and Sub-Category]],FIND("/",Table1[[#This Row],[Category and Sub-Category]])-1)</f>
        <v>theater</v>
      </c>
      <c r="R3797" t="str">
        <f>RIGHT(Table1[[#This Row],[Category and Sub-Category]],LEN(Table1[[#This Row],[Category and Sub-Category]])-FIND("/",Table1[[#This Row],[Category and Sub-Category]]))</f>
        <v>musical</v>
      </c>
      <c r="S3797" s="9">
        <f>(((Table1[[#This Row],[launched_at]]/60)/60)/24)+DATE(1970,1,1)+(-5/24)</f>
        <v>42201.227893518517</v>
      </c>
      <c r="T3797" s="9">
        <f>(((Table1[[#This Row],[deadline]]/60)/60)/24)+DATE(1970,1,1)+(-5/24)</f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1">
        <f>Table1[[#This Row],[pledged]]/Table1[[#This Row],[goal]]</f>
        <v>4.4444444444444447E-5</v>
      </c>
      <c r="P3798">
        <f>ROUND(Table1[[#This Row],[pledged]]/Table1[[#This Row],[backers_count]],0)</f>
        <v>1</v>
      </c>
      <c r="Q3798" t="str">
        <f>LEFT(Table1[[#This Row],[Category and Sub-Category]],FIND("/",Table1[[#This Row],[Category and Sub-Category]])-1)</f>
        <v>theater</v>
      </c>
      <c r="R3798" t="str">
        <f>RIGHT(Table1[[#This Row],[Category and Sub-Category]],LEN(Table1[[#This Row],[Category and Sub-Category]])-FIND("/",Table1[[#This Row],[Category and Sub-Category]]))</f>
        <v>musical</v>
      </c>
      <c r="S3798" s="9">
        <f>(((Table1[[#This Row],[launched_at]]/60)/60)/24)+DATE(1970,1,1)+(-5/24)</f>
        <v>42688.821250000001</v>
      </c>
      <c r="T3798" s="9">
        <f>(((Table1[[#This Row],[deadline]]/60)/60)/24)+DATE(1970,1,1)+(-5/24)</f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1">
        <f>Table1[[#This Row],[pledged]]/Table1[[#This Row],[goal]]</f>
        <v>0.89666666666666661</v>
      </c>
      <c r="P3799">
        <f>ROUND(Table1[[#This Row],[pledged]]/Table1[[#This Row],[backers_count]],0)</f>
        <v>145</v>
      </c>
      <c r="Q3799" t="str">
        <f>LEFT(Table1[[#This Row],[Category and Sub-Category]],FIND("/",Table1[[#This Row],[Category and Sub-Category]])-1)</f>
        <v>theater</v>
      </c>
      <c r="R3799" t="str">
        <f>RIGHT(Table1[[#This Row],[Category and Sub-Category]],LEN(Table1[[#This Row],[Category and Sub-Category]])-FIND("/",Table1[[#This Row],[Category and Sub-Category]]))</f>
        <v>musical</v>
      </c>
      <c r="S3799" s="9">
        <f>(((Table1[[#This Row],[launched_at]]/60)/60)/24)+DATE(1970,1,1)+(-5/24)</f>
        <v>42084.673206018517</v>
      </c>
      <c r="T3799" s="9">
        <f>(((Table1[[#This Row],[deadline]]/60)/60)/24)+DATE(1970,1,1)+(-5/24)</f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1">
        <f>Table1[[#This Row],[pledged]]/Table1[[#This Row],[goal]]</f>
        <v>1.4642857142857143E-2</v>
      </c>
      <c r="P3800">
        <f>ROUND(Table1[[#This Row],[pledged]]/Table1[[#This Row],[backers_count]],0)</f>
        <v>205</v>
      </c>
      <c r="Q3800" t="str">
        <f>LEFT(Table1[[#This Row],[Category and Sub-Category]],FIND("/",Table1[[#This Row],[Category and Sub-Category]])-1)</f>
        <v>theater</v>
      </c>
      <c r="R3800" t="str">
        <f>RIGHT(Table1[[#This Row],[Category and Sub-Category]],LEN(Table1[[#This Row],[Category and Sub-Category]])-FIND("/",Table1[[#This Row],[Category and Sub-Category]]))</f>
        <v>musical</v>
      </c>
      <c r="S3800" s="9">
        <f>(((Table1[[#This Row],[launched_at]]/60)/60)/24)+DATE(1970,1,1)+(-5/24)</f>
        <v>41831.514444444445</v>
      </c>
      <c r="T3800" s="9">
        <f>(((Table1[[#This Row],[deadline]]/60)/60)/24)+DATE(1970,1,1)+(-5/24)</f>
        <v>41861.514444444445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1">
        <f>Table1[[#This Row],[pledged]]/Table1[[#This Row],[goal]]</f>
        <v>4.02E-2</v>
      </c>
      <c r="P3801">
        <f>ROUND(Table1[[#This Row],[pledged]]/Table1[[#This Row],[backers_count]],0)</f>
        <v>101</v>
      </c>
      <c r="Q3801" t="str">
        <f>LEFT(Table1[[#This Row],[Category and Sub-Category]],FIND("/",Table1[[#This Row],[Category and Sub-Category]])-1)</f>
        <v>theater</v>
      </c>
      <c r="R3801" t="str">
        <f>RIGHT(Table1[[#This Row],[Category and Sub-Category]],LEN(Table1[[#This Row],[Category and Sub-Category]])-FIND("/",Table1[[#This Row],[Category and Sub-Category]]))</f>
        <v>musical</v>
      </c>
      <c r="S3801" s="9">
        <f>(((Table1[[#This Row],[launched_at]]/60)/60)/24)+DATE(1970,1,1)+(-5/24)</f>
        <v>42410.722719907404</v>
      </c>
      <c r="T3801" s="9">
        <f>(((Table1[[#This Row],[deadline]]/60)/60)/24)+DATE(1970,1,1)+(-5/24)</f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1">
        <f>Table1[[#This Row],[pledged]]/Table1[[#This Row],[goal]]</f>
        <v>4.0045454545454544E-2</v>
      </c>
      <c r="P3802">
        <f>ROUND(Table1[[#This Row],[pledged]]/Table1[[#This Row],[backers_count]],0)</f>
        <v>55</v>
      </c>
      <c r="Q3802" t="str">
        <f>LEFT(Table1[[#This Row],[Category and Sub-Category]],FIND("/",Table1[[#This Row],[Category and Sub-Category]])-1)</f>
        <v>theater</v>
      </c>
      <c r="R3802" t="str">
        <f>RIGHT(Table1[[#This Row],[Category and Sub-Category]],LEN(Table1[[#This Row],[Category and Sub-Category]])-FIND("/",Table1[[#This Row],[Category and Sub-Category]]))</f>
        <v>musical</v>
      </c>
      <c r="S3802" s="9">
        <f>(((Table1[[#This Row],[launched_at]]/60)/60)/24)+DATE(1970,1,1)+(-5/24)</f>
        <v>41982.528738425921</v>
      </c>
      <c r="T3802" s="9">
        <f>(((Table1[[#This Row],[deadline]]/60)/60)/24)+DATE(1970,1,1)+(-5/24)</f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1">
        <f>Table1[[#This Row],[pledged]]/Table1[[#This Row],[goal]]</f>
        <v>8.5199999999999998E-2</v>
      </c>
      <c r="P3803">
        <f>ROUND(Table1[[#This Row],[pledged]]/Table1[[#This Row],[backers_count]],0)</f>
        <v>47</v>
      </c>
      <c r="Q3803" t="str">
        <f>LEFT(Table1[[#This Row],[Category and Sub-Category]],FIND("/",Table1[[#This Row],[Category and Sub-Category]])-1)</f>
        <v>theater</v>
      </c>
      <c r="R3803" t="str">
        <f>RIGHT(Table1[[#This Row],[Category and Sub-Category]],LEN(Table1[[#This Row],[Category and Sub-Category]])-FIND("/",Table1[[#This Row],[Category and Sub-Category]]))</f>
        <v>musical</v>
      </c>
      <c r="S3803" s="9">
        <f>(((Table1[[#This Row],[launched_at]]/60)/60)/24)+DATE(1970,1,1)+(-5/24)</f>
        <v>41975.467777777776</v>
      </c>
      <c r="T3803" s="9">
        <f>(((Table1[[#This Row],[deadline]]/60)/60)/24)+DATE(1970,1,1)+(-5/24)</f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1">
        <f>Table1[[#This Row],[pledged]]/Table1[[#This Row],[goal]]</f>
        <v>0</v>
      </c>
      <c r="P3804" t="e">
        <f>ROUND(Table1[[#This Row],[pledged]]/Table1[[#This Row],[backers_count]],0)</f>
        <v>#DIV/0!</v>
      </c>
      <c r="Q3804" t="str">
        <f>LEFT(Table1[[#This Row],[Category and Sub-Category]],FIND("/",Table1[[#This Row],[Category and Sub-Category]])-1)</f>
        <v>theater</v>
      </c>
      <c r="R3804" t="str">
        <f>RIGHT(Table1[[#This Row],[Category and Sub-Category]],LEN(Table1[[#This Row],[Category and Sub-Category]])-FIND("/",Table1[[#This Row],[Category and Sub-Category]]))</f>
        <v>musical</v>
      </c>
      <c r="S3804" s="9">
        <f>(((Table1[[#This Row],[launched_at]]/60)/60)/24)+DATE(1970,1,1)+(-5/24)</f>
        <v>42268.917893518512</v>
      </c>
      <c r="T3804" s="9">
        <f>(((Table1[[#This Row],[deadline]]/60)/60)/24)+DATE(1970,1,1)+(-5/24)</f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1">
        <f>Table1[[#This Row],[pledged]]/Table1[[#This Row],[goal]]</f>
        <v>0.19650000000000001</v>
      </c>
      <c r="P3805">
        <f>ROUND(Table1[[#This Row],[pledged]]/Table1[[#This Row],[backers_count]],0)</f>
        <v>59</v>
      </c>
      <c r="Q3805" t="str">
        <f>LEFT(Table1[[#This Row],[Category and Sub-Category]],FIND("/",Table1[[#This Row],[Category and Sub-Category]])-1)</f>
        <v>theater</v>
      </c>
      <c r="R3805" t="str">
        <f>RIGHT(Table1[[#This Row],[Category and Sub-Category]],LEN(Table1[[#This Row],[Category and Sub-Category]])-FIND("/",Table1[[#This Row],[Category and Sub-Category]]))</f>
        <v>musical</v>
      </c>
      <c r="S3805" s="9">
        <f>(((Table1[[#This Row],[launched_at]]/60)/60)/24)+DATE(1970,1,1)+(-5/24)</f>
        <v>42403.763518518514</v>
      </c>
      <c r="T3805" s="9">
        <f>(((Table1[[#This Row],[deadline]]/60)/60)/24)+DATE(1970,1,1)+(-5/24)</f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1">
        <f>Table1[[#This Row],[pledged]]/Table1[[#This Row],[goal]]</f>
        <v>0</v>
      </c>
      <c r="P3806" t="e">
        <f>ROUND(Table1[[#This Row],[pledged]]/Table1[[#This Row],[backers_count]],0)</f>
        <v>#DIV/0!</v>
      </c>
      <c r="Q3806" t="str">
        <f>LEFT(Table1[[#This Row],[Category and Sub-Category]],FIND("/",Table1[[#This Row],[Category and Sub-Category]])-1)</f>
        <v>theater</v>
      </c>
      <c r="R3806" t="str">
        <f>RIGHT(Table1[[#This Row],[Category and Sub-Category]],LEN(Table1[[#This Row],[Category and Sub-Category]])-FIND("/",Table1[[#This Row],[Category and Sub-Category]]))</f>
        <v>musical</v>
      </c>
      <c r="S3806" s="9">
        <f>(((Table1[[#This Row],[launched_at]]/60)/60)/24)+DATE(1970,1,1)+(-5/24)</f>
        <v>42526.801203703704</v>
      </c>
      <c r="T3806" s="9">
        <f>(((Table1[[#This Row],[deadline]]/60)/60)/24)+DATE(1970,1,1)+(-5/24)</f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1">
        <f>Table1[[#This Row],[pledged]]/Table1[[#This Row],[goal]]</f>
        <v>2.0000000000000002E-5</v>
      </c>
      <c r="P3807">
        <f>ROUND(Table1[[#This Row],[pledged]]/Table1[[#This Row],[backers_count]],0)</f>
        <v>2</v>
      </c>
      <c r="Q3807" t="str">
        <f>LEFT(Table1[[#This Row],[Category and Sub-Category]],FIND("/",Table1[[#This Row],[Category and Sub-Category]])-1)</f>
        <v>theater</v>
      </c>
      <c r="R3807" t="str">
        <f>RIGHT(Table1[[#This Row],[Category and Sub-Category]],LEN(Table1[[#This Row],[Category and Sub-Category]])-FIND("/",Table1[[#This Row],[Category and Sub-Category]]))</f>
        <v>musical</v>
      </c>
      <c r="S3807" s="9">
        <f>(((Table1[[#This Row],[launched_at]]/60)/60)/24)+DATE(1970,1,1)+(-5/24)</f>
        <v>41849.678703703699</v>
      </c>
      <c r="T3807" s="9">
        <f>(((Table1[[#This Row],[deadline]]/60)/60)/24)+DATE(1970,1,1)+(-5/24)</f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1">
        <f>Table1[[#This Row],[pledged]]/Table1[[#This Row],[goal]]</f>
        <v>6.6666666666666664E-4</v>
      </c>
      <c r="P3808">
        <f>ROUND(Table1[[#This Row],[pledged]]/Table1[[#This Row],[backers_count]],0)</f>
        <v>5</v>
      </c>
      <c r="Q3808" t="str">
        <f>LEFT(Table1[[#This Row],[Category and Sub-Category]],FIND("/",Table1[[#This Row],[Category and Sub-Category]])-1)</f>
        <v>theater</v>
      </c>
      <c r="R3808" t="str">
        <f>RIGHT(Table1[[#This Row],[Category and Sub-Category]],LEN(Table1[[#This Row],[Category and Sub-Category]])-FIND("/",Table1[[#This Row],[Category and Sub-Category]]))</f>
        <v>musical</v>
      </c>
      <c r="S3808" s="9">
        <f>(((Table1[[#This Row],[launched_at]]/60)/60)/24)+DATE(1970,1,1)+(-5/24)</f>
        <v>41799.050706018512</v>
      </c>
      <c r="T3808" s="9">
        <f>(((Table1[[#This Row],[deadline]]/60)/60)/24)+DATE(1970,1,1)+(-5/24)</f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1">
        <f>Table1[[#This Row],[pledged]]/Table1[[#This Row],[goal]]</f>
        <v>0.30333333333333334</v>
      </c>
      <c r="P3809">
        <f>ROUND(Table1[[#This Row],[pledged]]/Table1[[#This Row],[backers_count]],0)</f>
        <v>51</v>
      </c>
      <c r="Q3809" t="str">
        <f>LEFT(Table1[[#This Row],[Category and Sub-Category]],FIND("/",Table1[[#This Row],[Category and Sub-Category]])-1)</f>
        <v>theater</v>
      </c>
      <c r="R3809" t="str">
        <f>RIGHT(Table1[[#This Row],[Category and Sub-Category]],LEN(Table1[[#This Row],[Category and Sub-Category]])-FIND("/",Table1[[#This Row],[Category and Sub-Category]]))</f>
        <v>musical</v>
      </c>
      <c r="S3809" s="9">
        <f>(((Table1[[#This Row],[launched_at]]/60)/60)/24)+DATE(1970,1,1)+(-5/24)</f>
        <v>42090.700682870367</v>
      </c>
      <c r="T3809" s="9">
        <f>(((Table1[[#This Row],[deadline]]/60)/60)/24)+DATE(1970,1,1)+(-5/24)</f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1">
        <f>Table1[[#This Row],[pledged]]/Table1[[#This Row],[goal]]</f>
        <v>1</v>
      </c>
      <c r="P3810">
        <f>ROUND(Table1[[#This Row],[pledged]]/Table1[[#This Row],[backers_count]],0)</f>
        <v>42</v>
      </c>
      <c r="Q3810" t="str">
        <f>LEFT(Table1[[#This Row],[Category and Sub-Category]],FIND("/",Table1[[#This Row],[Category and Sub-Category]])-1)</f>
        <v>theater</v>
      </c>
      <c r="R3810" t="str">
        <f>RIGHT(Table1[[#This Row],[Category and Sub-Category]],LEN(Table1[[#This Row],[Category and Sub-Category]])-FIND("/",Table1[[#This Row],[Category and Sub-Category]]))</f>
        <v>plays</v>
      </c>
      <c r="S3810" s="9">
        <f>(((Table1[[#This Row],[launched_at]]/60)/60)/24)+DATE(1970,1,1)+(-5/24)</f>
        <v>42059.24559027778</v>
      </c>
      <c r="T3810" s="9">
        <f>(((Table1[[#This Row],[deadline]]/60)/60)/24)+DATE(1970,1,1)+(-5/24)</f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>Table1[[#This Row],[pledged]]/Table1[[#This Row],[goal]]</f>
        <v>1.0125</v>
      </c>
      <c r="P3811">
        <f>ROUND(Table1[[#This Row],[pledged]]/Table1[[#This Row],[backers_count]],0)</f>
        <v>53</v>
      </c>
      <c r="Q3811" t="str">
        <f>LEFT(Table1[[#This Row],[Category and Sub-Category]],FIND("/",Table1[[#This Row],[Category and Sub-Category]])-1)</f>
        <v>theater</v>
      </c>
      <c r="R3811" t="str">
        <f>RIGHT(Table1[[#This Row],[Category and Sub-Category]],LEN(Table1[[#This Row],[Category and Sub-Category]])-FIND("/",Table1[[#This Row],[Category and Sub-Category]]))</f>
        <v>plays</v>
      </c>
      <c r="S3811" s="9">
        <f>(((Table1[[#This Row],[launched_at]]/60)/60)/24)+DATE(1970,1,1)+(-5/24)</f>
        <v>41800.318368055552</v>
      </c>
      <c r="T3811" s="9">
        <f>(((Table1[[#This Row],[deadline]]/60)/60)/24)+DATE(1970,1,1)+(-5/24)</f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1">
        <f>Table1[[#This Row],[pledged]]/Table1[[#This Row],[goal]]</f>
        <v>1.2173333333333334</v>
      </c>
      <c r="P3812">
        <f>ROUND(Table1[[#This Row],[pledged]]/Table1[[#This Row],[backers_count]],0)</f>
        <v>70</v>
      </c>
      <c r="Q3812" t="str">
        <f>LEFT(Table1[[#This Row],[Category and Sub-Category]],FIND("/",Table1[[#This Row],[Category and Sub-Category]])-1)</f>
        <v>theater</v>
      </c>
      <c r="R3812" t="str">
        <f>RIGHT(Table1[[#This Row],[Category and Sub-Category]],LEN(Table1[[#This Row],[Category and Sub-Category]])-FIND("/",Table1[[#This Row],[Category and Sub-Category]]))</f>
        <v>plays</v>
      </c>
      <c r="S3812" s="9">
        <f>(((Table1[[#This Row],[launched_at]]/60)/60)/24)+DATE(1970,1,1)+(-5/24)</f>
        <v>42054.640717592592</v>
      </c>
      <c r="T3812" s="9">
        <f>(((Table1[[#This Row],[deadline]]/60)/60)/24)+DATE(1970,1,1)+(-5/24)</f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1">
        <f>Table1[[#This Row],[pledged]]/Table1[[#This Row],[goal]]</f>
        <v>3.3</v>
      </c>
      <c r="P3813">
        <f>ROUND(Table1[[#This Row],[pledged]]/Table1[[#This Row],[backers_count]],0)</f>
        <v>43</v>
      </c>
      <c r="Q3813" t="str">
        <f>LEFT(Table1[[#This Row],[Category and Sub-Category]],FIND("/",Table1[[#This Row],[Category and Sub-Category]])-1)</f>
        <v>theater</v>
      </c>
      <c r="R3813" t="str">
        <f>RIGHT(Table1[[#This Row],[Category and Sub-Category]],LEN(Table1[[#This Row],[Category and Sub-Category]])-FIND("/",Table1[[#This Row],[Category and Sub-Category]]))</f>
        <v>plays</v>
      </c>
      <c r="S3813" s="9">
        <f>(((Table1[[#This Row],[launched_at]]/60)/60)/24)+DATE(1970,1,1)+(-5/24)</f>
        <v>42487.418668981474</v>
      </c>
      <c r="T3813" s="9">
        <f>(((Table1[[#This Row],[deadline]]/60)/60)/24)+DATE(1970,1,1)+(-5/24)</f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1">
        <f>Table1[[#This Row],[pledged]]/Table1[[#This Row],[goal]]</f>
        <v>1.0954999999999999</v>
      </c>
      <c r="P3814">
        <f>ROUND(Table1[[#This Row],[pledged]]/Table1[[#This Row],[backers_count]],0)</f>
        <v>199</v>
      </c>
      <c r="Q3814" t="str">
        <f>LEFT(Table1[[#This Row],[Category and Sub-Category]],FIND("/",Table1[[#This Row],[Category and Sub-Category]])-1)</f>
        <v>theater</v>
      </c>
      <c r="R3814" t="str">
        <f>RIGHT(Table1[[#This Row],[Category and Sub-Category]],LEN(Table1[[#This Row],[Category and Sub-Category]])-FIND("/",Table1[[#This Row],[Category and Sub-Category]]))</f>
        <v>plays</v>
      </c>
      <c r="S3814" s="9">
        <f>(((Table1[[#This Row],[launched_at]]/60)/60)/24)+DATE(1970,1,1)+(-5/24)</f>
        <v>42109.542916666665</v>
      </c>
      <c r="T3814" s="9">
        <f>(((Table1[[#This Row],[deadline]]/60)/60)/24)+DATE(1970,1,1)+(-5/24)</f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>Table1[[#This Row],[pledged]]/Table1[[#This Row],[goal]]</f>
        <v>1.0095190476190474</v>
      </c>
      <c r="P3815">
        <f>ROUND(Table1[[#This Row],[pledged]]/Table1[[#This Row],[backers_count]],0)</f>
        <v>79</v>
      </c>
      <c r="Q3815" t="str">
        <f>LEFT(Table1[[#This Row],[Category and Sub-Category]],FIND("/",Table1[[#This Row],[Category and Sub-Category]])-1)</f>
        <v>theater</v>
      </c>
      <c r="R3815" t="str">
        <f>RIGHT(Table1[[#This Row],[Category and Sub-Category]],LEN(Table1[[#This Row],[Category and Sub-Category]])-FIND("/",Table1[[#This Row],[Category and Sub-Category]]))</f>
        <v>plays</v>
      </c>
      <c r="S3815" s="9">
        <f>(((Table1[[#This Row],[launched_at]]/60)/60)/24)+DATE(1970,1,1)+(-5/24)</f>
        <v>42497.067372685182</v>
      </c>
      <c r="T3815" s="9">
        <f>(((Table1[[#This Row],[deadline]]/60)/60)/24)+DATE(1970,1,1)+(-5/24)</f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1">
        <f>Table1[[#This Row],[pledged]]/Table1[[#This Row],[goal]]</f>
        <v>1.4013333333333333</v>
      </c>
      <c r="P3816">
        <f>ROUND(Table1[[#This Row],[pledged]]/Table1[[#This Row],[backers_count]],0)</f>
        <v>62</v>
      </c>
      <c r="Q3816" t="str">
        <f>LEFT(Table1[[#This Row],[Category and Sub-Category]],FIND("/",Table1[[#This Row],[Category and Sub-Category]])-1)</f>
        <v>theater</v>
      </c>
      <c r="R3816" t="str">
        <f>RIGHT(Table1[[#This Row],[Category and Sub-Category]],LEN(Table1[[#This Row],[Category and Sub-Category]])-FIND("/",Table1[[#This Row],[Category and Sub-Category]]))</f>
        <v>plays</v>
      </c>
      <c r="S3816" s="9">
        <f>(((Table1[[#This Row],[launched_at]]/60)/60)/24)+DATE(1970,1,1)+(-5/24)</f>
        <v>42058.695740740739</v>
      </c>
      <c r="T3816" s="9">
        <f>(((Table1[[#This Row],[deadline]]/60)/60)/24)+DATE(1970,1,1)+(-5/24)</f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1">
        <f>Table1[[#This Row],[pledged]]/Table1[[#This Row],[goal]]</f>
        <v>1.0000100000000001</v>
      </c>
      <c r="P3817">
        <f>ROUND(Table1[[#This Row],[pledged]]/Table1[[#This Row],[backers_count]],0)</f>
        <v>50</v>
      </c>
      <c r="Q3817" t="str">
        <f>LEFT(Table1[[#This Row],[Category and Sub-Category]],FIND("/",Table1[[#This Row],[Category and Sub-Category]])-1)</f>
        <v>theater</v>
      </c>
      <c r="R3817" t="str">
        <f>RIGHT(Table1[[#This Row],[Category and Sub-Category]],LEN(Table1[[#This Row],[Category and Sub-Category]])-FIND("/",Table1[[#This Row],[Category and Sub-Category]]))</f>
        <v>plays</v>
      </c>
      <c r="S3817" s="9">
        <f>(((Table1[[#This Row],[launched_at]]/60)/60)/24)+DATE(1970,1,1)+(-5/24)</f>
        <v>42207.051585648143</v>
      </c>
      <c r="T3817" s="9">
        <f>(((Table1[[#This Row],[deadline]]/60)/60)/24)+DATE(1970,1,1)+(-5/24)</f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1">
        <f>Table1[[#This Row],[pledged]]/Table1[[#This Row],[goal]]</f>
        <v>1.19238</v>
      </c>
      <c r="P3818">
        <f>ROUND(Table1[[#This Row],[pledged]]/Table1[[#This Row],[backers_count]],0)</f>
        <v>48</v>
      </c>
      <c r="Q3818" t="str">
        <f>LEFT(Table1[[#This Row],[Category and Sub-Category]],FIND("/",Table1[[#This Row],[Category and Sub-Category]])-1)</f>
        <v>theater</v>
      </c>
      <c r="R3818" t="str">
        <f>RIGHT(Table1[[#This Row],[Category and Sub-Category]],LEN(Table1[[#This Row],[Category and Sub-Category]])-FIND("/",Table1[[#This Row],[Category and Sub-Category]]))</f>
        <v>plays</v>
      </c>
      <c r="S3818" s="9">
        <f>(((Table1[[#This Row],[launched_at]]/60)/60)/24)+DATE(1970,1,1)+(-5/24)</f>
        <v>41807.481747685182</v>
      </c>
      <c r="T3818" s="9">
        <f>(((Table1[[#This Row],[deadline]]/60)/60)/24)+DATE(1970,1,1)+(-5/24)</f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1">
        <f>Table1[[#This Row],[pledged]]/Table1[[#This Row],[goal]]</f>
        <v>1.0725</v>
      </c>
      <c r="P3819">
        <f>ROUND(Table1[[#This Row],[pledged]]/Table1[[#This Row],[backers_count]],0)</f>
        <v>107</v>
      </c>
      <c r="Q3819" t="str">
        <f>LEFT(Table1[[#This Row],[Category and Sub-Category]],FIND("/",Table1[[#This Row],[Category and Sub-Category]])-1)</f>
        <v>theater</v>
      </c>
      <c r="R3819" t="str">
        <f>RIGHT(Table1[[#This Row],[Category and Sub-Category]],LEN(Table1[[#This Row],[Category and Sub-Category]])-FIND("/",Table1[[#This Row],[Category and Sub-Category]]))</f>
        <v>plays</v>
      </c>
      <c r="S3819" s="9">
        <f>(((Table1[[#This Row],[launched_at]]/60)/60)/24)+DATE(1970,1,1)+(-5/24)</f>
        <v>42284.488611111105</v>
      </c>
      <c r="T3819" s="9">
        <f>(((Table1[[#This Row],[deadline]]/60)/60)/24)+DATE(1970,1,1)+(-5/24)</f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1">
        <f>Table1[[#This Row],[pledged]]/Table1[[#This Row],[goal]]</f>
        <v>2.2799999999999998</v>
      </c>
      <c r="P3820">
        <f>ROUND(Table1[[#This Row],[pledged]]/Table1[[#This Row],[backers_count]],0)</f>
        <v>57</v>
      </c>
      <c r="Q3820" t="str">
        <f>LEFT(Table1[[#This Row],[Category and Sub-Category]],FIND("/",Table1[[#This Row],[Category and Sub-Category]])-1)</f>
        <v>theater</v>
      </c>
      <c r="R3820" t="str">
        <f>RIGHT(Table1[[#This Row],[Category and Sub-Category]],LEN(Table1[[#This Row],[Category and Sub-Category]])-FIND("/",Table1[[#This Row],[Category and Sub-Category]]))</f>
        <v>plays</v>
      </c>
      <c r="S3820" s="9">
        <f>(((Table1[[#This Row],[launched_at]]/60)/60)/24)+DATE(1970,1,1)+(-5/24)</f>
        <v>42045.634050925924</v>
      </c>
      <c r="T3820" s="9">
        <f>(((Table1[[#This Row],[deadline]]/60)/60)/24)+DATE(1970,1,1)+(-5/24)</f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1">
        <f>Table1[[#This Row],[pledged]]/Table1[[#This Row],[goal]]</f>
        <v>1.0640000000000001</v>
      </c>
      <c r="P3821">
        <f>ROUND(Table1[[#This Row],[pledged]]/Table1[[#This Row],[backers_count]],0)</f>
        <v>41</v>
      </c>
      <c r="Q3821" t="str">
        <f>LEFT(Table1[[#This Row],[Category and Sub-Category]],FIND("/",Table1[[#This Row],[Category and Sub-Category]])-1)</f>
        <v>theater</v>
      </c>
      <c r="R3821" t="str">
        <f>RIGHT(Table1[[#This Row],[Category and Sub-Category]],LEN(Table1[[#This Row],[Category and Sub-Category]])-FIND("/",Table1[[#This Row],[Category and Sub-Category]]))</f>
        <v>plays</v>
      </c>
      <c r="S3821" s="9">
        <f>(((Table1[[#This Row],[launched_at]]/60)/60)/24)+DATE(1970,1,1)+(-5/24)</f>
        <v>42184.001203703701</v>
      </c>
      <c r="T3821" s="9">
        <f>(((Table1[[#This Row],[deadline]]/60)/60)/24)+DATE(1970,1,1)+(-5/24)</f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1">
        <f>Table1[[#This Row],[pledged]]/Table1[[#This Row],[goal]]</f>
        <v>1.4333333333333333</v>
      </c>
      <c r="P3822">
        <f>ROUND(Table1[[#This Row],[pledged]]/Table1[[#This Row],[backers_count]],0)</f>
        <v>22</v>
      </c>
      <c r="Q3822" t="str">
        <f>LEFT(Table1[[#This Row],[Category and Sub-Category]],FIND("/",Table1[[#This Row],[Category and Sub-Category]])-1)</f>
        <v>theater</v>
      </c>
      <c r="R3822" t="str">
        <f>RIGHT(Table1[[#This Row],[Category and Sub-Category]],LEN(Table1[[#This Row],[Category and Sub-Category]])-FIND("/",Table1[[#This Row],[Category and Sub-Category]]))</f>
        <v>plays</v>
      </c>
      <c r="S3822" s="9">
        <f>(((Table1[[#This Row],[launched_at]]/60)/60)/24)+DATE(1970,1,1)+(-5/24)</f>
        <v>42160.443483796298</v>
      </c>
      <c r="T3822" s="9">
        <f>(((Table1[[#This Row],[deadline]]/60)/60)/24)+DATE(1970,1,1)+(-5/24)</f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1">
        <f>Table1[[#This Row],[pledged]]/Table1[[#This Row],[goal]]</f>
        <v>1.0454285714285714</v>
      </c>
      <c r="P3823">
        <f>ROUND(Table1[[#This Row],[pledged]]/Table1[[#This Row],[backers_count]],0)</f>
        <v>80</v>
      </c>
      <c r="Q3823" t="str">
        <f>LEFT(Table1[[#This Row],[Category and Sub-Category]],FIND("/",Table1[[#This Row],[Category and Sub-Category]])-1)</f>
        <v>theater</v>
      </c>
      <c r="R3823" t="str">
        <f>RIGHT(Table1[[#This Row],[Category and Sub-Category]],LEN(Table1[[#This Row],[Category and Sub-Category]])-FIND("/",Table1[[#This Row],[Category and Sub-Category]]))</f>
        <v>plays</v>
      </c>
      <c r="S3823" s="9">
        <f>(((Table1[[#This Row],[launched_at]]/60)/60)/24)+DATE(1970,1,1)+(-5/24)</f>
        <v>42340.972303240742</v>
      </c>
      <c r="T3823" s="9">
        <f>(((Table1[[#This Row],[deadline]]/60)/60)/24)+DATE(1970,1,1)+(-5/24)</f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1">
        <f>Table1[[#This Row],[pledged]]/Table1[[#This Row],[goal]]</f>
        <v>1.1002000000000001</v>
      </c>
      <c r="P3824">
        <f>ROUND(Table1[[#This Row],[pledged]]/Table1[[#This Row],[backers_count]],0)</f>
        <v>72</v>
      </c>
      <c r="Q3824" t="str">
        <f>LEFT(Table1[[#This Row],[Category and Sub-Category]],FIND("/",Table1[[#This Row],[Category and Sub-Category]])-1)</f>
        <v>theater</v>
      </c>
      <c r="R3824" t="str">
        <f>RIGHT(Table1[[#This Row],[Category and Sub-Category]],LEN(Table1[[#This Row],[Category and Sub-Category]])-FIND("/",Table1[[#This Row],[Category and Sub-Category]]))</f>
        <v>plays</v>
      </c>
      <c r="S3824" s="9">
        <f>(((Table1[[#This Row],[launched_at]]/60)/60)/24)+DATE(1970,1,1)+(-5/24)</f>
        <v>42329.629826388882</v>
      </c>
      <c r="T3824" s="9">
        <f>(((Table1[[#This Row],[deadline]]/60)/60)/24)+DATE(1970,1,1)+(-5/24)</f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1">
        <f>Table1[[#This Row],[pledged]]/Table1[[#This Row],[goal]]</f>
        <v>1.06</v>
      </c>
      <c r="P3825">
        <f>ROUND(Table1[[#This Row],[pledged]]/Table1[[#This Row],[backers_count]],0)</f>
        <v>65</v>
      </c>
      <c r="Q3825" t="str">
        <f>LEFT(Table1[[#This Row],[Category and Sub-Category]],FIND("/",Table1[[#This Row],[Category and Sub-Category]])-1)</f>
        <v>theater</v>
      </c>
      <c r="R3825" t="str">
        <f>RIGHT(Table1[[#This Row],[Category and Sub-Category]],LEN(Table1[[#This Row],[Category and Sub-Category]])-FIND("/",Table1[[#This Row],[Category and Sub-Category]]))</f>
        <v>plays</v>
      </c>
      <c r="S3825" s="9">
        <f>(((Table1[[#This Row],[launched_at]]/60)/60)/24)+DATE(1970,1,1)+(-5/24)</f>
        <v>42170.701898148145</v>
      </c>
      <c r="T3825" s="9">
        <f>(((Table1[[#This Row],[deadline]]/60)/60)/24)+DATE(1970,1,1)+(-5/24)</f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1">
        <f>Table1[[#This Row],[pledged]]/Table1[[#This Row],[goal]]</f>
        <v>1.08</v>
      </c>
      <c r="P3826">
        <f>ROUND(Table1[[#This Row],[pledged]]/Table1[[#This Row],[backers_count]],0)</f>
        <v>39</v>
      </c>
      <c r="Q3826" t="str">
        <f>LEFT(Table1[[#This Row],[Category and Sub-Category]],FIND("/",Table1[[#This Row],[Category and Sub-Category]])-1)</f>
        <v>theater</v>
      </c>
      <c r="R3826" t="str">
        <f>RIGHT(Table1[[#This Row],[Category and Sub-Category]],LEN(Table1[[#This Row],[Category and Sub-Category]])-FIND("/",Table1[[#This Row],[Category and Sub-Category]]))</f>
        <v>plays</v>
      </c>
      <c r="S3826" s="9">
        <f>(((Table1[[#This Row],[launched_at]]/60)/60)/24)+DATE(1970,1,1)+(-5/24)</f>
        <v>42571.417858796289</v>
      </c>
      <c r="T3826" s="9">
        <f>(((Table1[[#This Row],[deadline]]/60)/60)/24)+DATE(1970,1,1)+(-5/24)</f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1">
        <f>Table1[[#This Row],[pledged]]/Table1[[#This Row],[goal]]</f>
        <v>1.0542</v>
      </c>
      <c r="P3827">
        <f>ROUND(Table1[[#This Row],[pledged]]/Table1[[#This Row],[backers_count]],0)</f>
        <v>108</v>
      </c>
      <c r="Q3827" t="str">
        <f>LEFT(Table1[[#This Row],[Category and Sub-Category]],FIND("/",Table1[[#This Row],[Category and Sub-Category]])-1)</f>
        <v>theater</v>
      </c>
      <c r="R3827" t="str">
        <f>RIGHT(Table1[[#This Row],[Category and Sub-Category]],LEN(Table1[[#This Row],[Category and Sub-Category]])-FIND("/",Table1[[#This Row],[Category and Sub-Category]]))</f>
        <v>plays</v>
      </c>
      <c r="S3827" s="9">
        <f>(((Table1[[#This Row],[launched_at]]/60)/60)/24)+DATE(1970,1,1)+(-5/24)</f>
        <v>42150.861273148148</v>
      </c>
      <c r="T3827" s="9">
        <f>(((Table1[[#This Row],[deadline]]/60)/60)/24)+DATE(1970,1,1)+(-5/24)</f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1">
        <f>Table1[[#This Row],[pledged]]/Table1[[#This Row],[goal]]</f>
        <v>1.1916666666666667</v>
      </c>
      <c r="P3828">
        <f>ROUND(Table1[[#This Row],[pledged]]/Table1[[#This Row],[backers_count]],0)</f>
        <v>28</v>
      </c>
      <c r="Q3828" t="str">
        <f>LEFT(Table1[[#This Row],[Category and Sub-Category]],FIND("/",Table1[[#This Row],[Category and Sub-Category]])-1)</f>
        <v>theater</v>
      </c>
      <c r="R3828" t="str">
        <f>RIGHT(Table1[[#This Row],[Category and Sub-Category]],LEN(Table1[[#This Row],[Category and Sub-Category]])-FIND("/",Table1[[#This Row],[Category and Sub-Category]]))</f>
        <v>plays</v>
      </c>
      <c r="S3828" s="9">
        <f>(((Table1[[#This Row],[launched_at]]/60)/60)/24)+DATE(1970,1,1)+(-5/24)</f>
        <v>42101.215208333328</v>
      </c>
      <c r="T3828" s="9">
        <f>(((Table1[[#This Row],[deadline]]/60)/60)/24)+DATE(1970,1,1)+(-5/24)</f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1">
        <f>Table1[[#This Row],[pledged]]/Table1[[#This Row],[goal]]</f>
        <v>1.5266666666666666</v>
      </c>
      <c r="P3829">
        <f>ROUND(Table1[[#This Row],[pledged]]/Table1[[#This Row],[backers_count]],0)</f>
        <v>70</v>
      </c>
      <c r="Q3829" t="str">
        <f>LEFT(Table1[[#This Row],[Category and Sub-Category]],FIND("/",Table1[[#This Row],[Category and Sub-Category]])-1)</f>
        <v>theater</v>
      </c>
      <c r="R3829" t="str">
        <f>RIGHT(Table1[[#This Row],[Category and Sub-Category]],LEN(Table1[[#This Row],[Category and Sub-Category]])-FIND("/",Table1[[#This Row],[Category and Sub-Category]]))</f>
        <v>plays</v>
      </c>
      <c r="S3829" s="9">
        <f>(((Table1[[#This Row],[launched_at]]/60)/60)/24)+DATE(1970,1,1)+(-5/24)</f>
        <v>42034.719918981478</v>
      </c>
      <c r="T3829" s="9">
        <f>(((Table1[[#This Row],[deadline]]/60)/60)/24)+DATE(1970,1,1)+(-5/24)</f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1">
        <f>Table1[[#This Row],[pledged]]/Table1[[#This Row],[goal]]</f>
        <v>1</v>
      </c>
      <c r="P3830">
        <f>ROUND(Table1[[#This Row],[pledged]]/Table1[[#This Row],[backers_count]],0)</f>
        <v>179</v>
      </c>
      <c r="Q3830" t="str">
        <f>LEFT(Table1[[#This Row],[Category and Sub-Category]],FIND("/",Table1[[#This Row],[Category and Sub-Category]])-1)</f>
        <v>theater</v>
      </c>
      <c r="R3830" t="str">
        <f>RIGHT(Table1[[#This Row],[Category and Sub-Category]],LEN(Table1[[#This Row],[Category and Sub-Category]])-FIND("/",Table1[[#This Row],[Category and Sub-Category]]))</f>
        <v>plays</v>
      </c>
      <c r="S3830" s="9">
        <f>(((Table1[[#This Row],[launched_at]]/60)/60)/24)+DATE(1970,1,1)+(-5/24)</f>
        <v>41944.319293981483</v>
      </c>
      <c r="T3830" s="9">
        <f>(((Table1[[#This Row],[deadline]]/60)/60)/24)+DATE(1970,1,1)+(-5/24)</f>
        <v>42004.360960648148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1">
        <f>Table1[[#This Row],[pledged]]/Table1[[#This Row],[goal]]</f>
        <v>1.002</v>
      </c>
      <c r="P3831">
        <f>ROUND(Table1[[#This Row],[pledged]]/Table1[[#This Row],[backers_count]],0)</f>
        <v>63</v>
      </c>
      <c r="Q3831" t="str">
        <f>LEFT(Table1[[#This Row],[Category and Sub-Category]],FIND("/",Table1[[#This Row],[Category and Sub-Category]])-1)</f>
        <v>theater</v>
      </c>
      <c r="R3831" t="str">
        <f>RIGHT(Table1[[#This Row],[Category and Sub-Category]],LEN(Table1[[#This Row],[Category and Sub-Category]])-FIND("/",Table1[[#This Row],[Category and Sub-Category]]))</f>
        <v>plays</v>
      </c>
      <c r="S3831" s="9">
        <f>(((Table1[[#This Row],[launched_at]]/60)/60)/24)+DATE(1970,1,1)+(-5/24)</f>
        <v>42593.657071759262</v>
      </c>
      <c r="T3831" s="9">
        <f>(((Table1[[#This Row],[deadline]]/60)/60)/24)+DATE(1970,1,1)+(-5/24)</f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1">
        <f>Table1[[#This Row],[pledged]]/Table1[[#This Row],[goal]]</f>
        <v>2.25</v>
      </c>
      <c r="P3832">
        <f>ROUND(Table1[[#This Row],[pledged]]/Table1[[#This Row],[backers_count]],0)</f>
        <v>75</v>
      </c>
      <c r="Q3832" t="str">
        <f>LEFT(Table1[[#This Row],[Category and Sub-Category]],FIND("/",Table1[[#This Row],[Category and Sub-Category]])-1)</f>
        <v>theater</v>
      </c>
      <c r="R3832" t="str">
        <f>RIGHT(Table1[[#This Row],[Category and Sub-Category]],LEN(Table1[[#This Row],[Category and Sub-Category]])-FIND("/",Table1[[#This Row],[Category and Sub-Category]]))</f>
        <v>plays</v>
      </c>
      <c r="S3832" s="9">
        <f>(((Table1[[#This Row],[launched_at]]/60)/60)/24)+DATE(1970,1,1)+(-5/24)</f>
        <v>42503.532534722217</v>
      </c>
      <c r="T3832" s="9">
        <f>(((Table1[[#This Row],[deadline]]/60)/60)/24)+DATE(1970,1,1)+(-5/24)</f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1">
        <f>Table1[[#This Row],[pledged]]/Table1[[#This Row],[goal]]</f>
        <v>1.0602199999999999</v>
      </c>
      <c r="P3833">
        <f>ROUND(Table1[[#This Row],[pledged]]/Table1[[#This Row],[backers_count]],0)</f>
        <v>59</v>
      </c>
      <c r="Q3833" t="str">
        <f>LEFT(Table1[[#This Row],[Category and Sub-Category]],FIND("/",Table1[[#This Row],[Category and Sub-Category]])-1)</f>
        <v>theater</v>
      </c>
      <c r="R3833" t="str">
        <f>RIGHT(Table1[[#This Row],[Category and Sub-Category]],LEN(Table1[[#This Row],[Category and Sub-Category]])-FIND("/",Table1[[#This Row],[Category and Sub-Category]]))</f>
        <v>plays</v>
      </c>
      <c r="S3833" s="9">
        <f>(((Table1[[#This Row],[launched_at]]/60)/60)/24)+DATE(1970,1,1)+(-5/24)</f>
        <v>41927.640567129631</v>
      </c>
      <c r="T3833" s="9">
        <f>(((Table1[[#This Row],[deadline]]/60)/60)/24)+DATE(1970,1,1)+(-5/24)</f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1">
        <f>Table1[[#This Row],[pledged]]/Table1[[#This Row],[goal]]</f>
        <v>1.0466666666666666</v>
      </c>
      <c r="P3834">
        <f>ROUND(Table1[[#This Row],[pledged]]/Table1[[#This Row],[backers_count]],0)</f>
        <v>140</v>
      </c>
      <c r="Q3834" t="str">
        <f>LEFT(Table1[[#This Row],[Category and Sub-Category]],FIND("/",Table1[[#This Row],[Category and Sub-Category]])-1)</f>
        <v>theater</v>
      </c>
      <c r="R3834" t="str">
        <f>RIGHT(Table1[[#This Row],[Category and Sub-Category]],LEN(Table1[[#This Row],[Category and Sub-Category]])-FIND("/",Table1[[#This Row],[Category and Sub-Category]]))</f>
        <v>plays</v>
      </c>
      <c r="S3834" s="9">
        <f>(((Table1[[#This Row],[launched_at]]/60)/60)/24)+DATE(1970,1,1)+(-5/24)</f>
        <v>42374.906655092585</v>
      </c>
      <c r="T3834" s="9">
        <f>(((Table1[[#This Row],[deadline]]/60)/60)/24)+DATE(1970,1,1)+(-5/24)</f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1">
        <f>Table1[[#This Row],[pledged]]/Table1[[#This Row],[goal]]</f>
        <v>1.1666666666666667</v>
      </c>
      <c r="P3835">
        <f>ROUND(Table1[[#This Row],[pledged]]/Table1[[#This Row],[backers_count]],0)</f>
        <v>70</v>
      </c>
      <c r="Q3835" t="str">
        <f>LEFT(Table1[[#This Row],[Category and Sub-Category]],FIND("/",Table1[[#This Row],[Category and Sub-Category]])-1)</f>
        <v>theater</v>
      </c>
      <c r="R3835" t="str">
        <f>RIGHT(Table1[[#This Row],[Category and Sub-Category]],LEN(Table1[[#This Row],[Category and Sub-Category]])-FIND("/",Table1[[#This Row],[Category and Sub-Category]]))</f>
        <v>plays</v>
      </c>
      <c r="S3835" s="9">
        <f>(((Table1[[#This Row],[launched_at]]/60)/60)/24)+DATE(1970,1,1)+(-5/24)</f>
        <v>41963.66402777777</v>
      </c>
      <c r="T3835" s="9">
        <f>(((Table1[[#This Row],[deadline]]/60)/60)/24)+DATE(1970,1,1)+(-5/24)</f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1">
        <f>Table1[[#This Row],[pledged]]/Table1[[#This Row],[goal]]</f>
        <v>1.0903333333333334</v>
      </c>
      <c r="P3836">
        <f>ROUND(Table1[[#This Row],[pledged]]/Table1[[#This Row],[backers_count]],0)</f>
        <v>57</v>
      </c>
      <c r="Q3836" t="str">
        <f>LEFT(Table1[[#This Row],[Category and Sub-Category]],FIND("/",Table1[[#This Row],[Category and Sub-Category]])-1)</f>
        <v>theater</v>
      </c>
      <c r="R3836" t="str">
        <f>RIGHT(Table1[[#This Row],[Category and Sub-Category]],LEN(Table1[[#This Row],[Category and Sub-Category]])-FIND("/",Table1[[#This Row],[Category and Sub-Category]]))</f>
        <v>plays</v>
      </c>
      <c r="S3836" s="9">
        <f>(((Table1[[#This Row],[launched_at]]/60)/60)/24)+DATE(1970,1,1)+(-5/24)</f>
        <v>42143.236886574072</v>
      </c>
      <c r="T3836" s="9">
        <f>(((Table1[[#This Row],[deadline]]/60)/60)/24)+DATE(1970,1,1)+(-5/24)</f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1">
        <f>Table1[[#This Row],[pledged]]/Table1[[#This Row],[goal]]</f>
        <v>1.6</v>
      </c>
      <c r="P3837">
        <f>ROUND(Table1[[#This Row],[pledged]]/Table1[[#This Row],[backers_count]],0)</f>
        <v>40</v>
      </c>
      <c r="Q3837" t="str">
        <f>LEFT(Table1[[#This Row],[Category and Sub-Category]],FIND("/",Table1[[#This Row],[Category and Sub-Category]])-1)</f>
        <v>theater</v>
      </c>
      <c r="R3837" t="str">
        <f>RIGHT(Table1[[#This Row],[Category and Sub-Category]],LEN(Table1[[#This Row],[Category and Sub-Category]])-FIND("/",Table1[[#This Row],[Category and Sub-Category]]))</f>
        <v>plays</v>
      </c>
      <c r="S3837" s="9">
        <f>(((Table1[[#This Row],[launched_at]]/60)/60)/24)+DATE(1970,1,1)+(-5/24)</f>
        <v>42460.733888888884</v>
      </c>
      <c r="T3837" s="9">
        <f>(((Table1[[#This Row],[deadline]]/60)/60)/24)+DATE(1970,1,1)+(-5/24)</f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1">
        <f>Table1[[#This Row],[pledged]]/Table1[[#This Row],[goal]]</f>
        <v>1.125</v>
      </c>
      <c r="P3838">
        <f>ROUND(Table1[[#This Row],[pledged]]/Table1[[#This Row],[backers_count]],0)</f>
        <v>64</v>
      </c>
      <c r="Q3838" t="str">
        <f>LEFT(Table1[[#This Row],[Category and Sub-Category]],FIND("/",Table1[[#This Row],[Category and Sub-Category]])-1)</f>
        <v>theater</v>
      </c>
      <c r="R3838" t="str">
        <f>RIGHT(Table1[[#This Row],[Category and Sub-Category]],LEN(Table1[[#This Row],[Category and Sub-Category]])-FIND("/",Table1[[#This Row],[Category and Sub-Category]]))</f>
        <v>plays</v>
      </c>
      <c r="S3838" s="9">
        <f>(((Table1[[#This Row],[launched_at]]/60)/60)/24)+DATE(1970,1,1)+(-5/24)</f>
        <v>42553.718194444438</v>
      </c>
      <c r="T3838" s="9">
        <f>(((Table1[[#This Row],[deadline]]/60)/60)/24)+DATE(1970,1,1)+(-5/24)</f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1">
        <f>Table1[[#This Row],[pledged]]/Table1[[#This Row],[goal]]</f>
        <v>1.0209999999999999</v>
      </c>
      <c r="P3839">
        <f>ROUND(Table1[[#This Row],[pledged]]/Table1[[#This Row],[backers_count]],0)</f>
        <v>120</v>
      </c>
      <c r="Q3839" t="str">
        <f>LEFT(Table1[[#This Row],[Category and Sub-Category]],FIND("/",Table1[[#This Row],[Category and Sub-Category]])-1)</f>
        <v>theater</v>
      </c>
      <c r="R3839" t="str">
        <f>RIGHT(Table1[[#This Row],[Category and Sub-Category]],LEN(Table1[[#This Row],[Category and Sub-Category]])-FIND("/",Table1[[#This Row],[Category and Sub-Category]]))</f>
        <v>plays</v>
      </c>
      <c r="S3839" s="9">
        <f>(((Table1[[#This Row],[launched_at]]/60)/60)/24)+DATE(1970,1,1)+(-5/24)</f>
        <v>42152.557384259257</v>
      </c>
      <c r="T3839" s="9">
        <f>(((Table1[[#This Row],[deadline]]/60)/60)/24)+DATE(1970,1,1)+(-5/24)</f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>Table1[[#This Row],[pledged]]/Table1[[#This Row],[goal]]</f>
        <v>1.00824</v>
      </c>
      <c r="P3840">
        <f>ROUND(Table1[[#This Row],[pledged]]/Table1[[#This Row],[backers_count]],0)</f>
        <v>1008</v>
      </c>
      <c r="Q3840" t="str">
        <f>LEFT(Table1[[#This Row],[Category and Sub-Category]],FIND("/",Table1[[#This Row],[Category and Sub-Category]])-1)</f>
        <v>theater</v>
      </c>
      <c r="R3840" t="str">
        <f>RIGHT(Table1[[#This Row],[Category and Sub-Category]],LEN(Table1[[#This Row],[Category and Sub-Category]])-FIND("/",Table1[[#This Row],[Category and Sub-Category]]))</f>
        <v>plays</v>
      </c>
      <c r="S3840" s="9">
        <f>(((Table1[[#This Row],[launched_at]]/60)/60)/24)+DATE(1970,1,1)+(-5/24)</f>
        <v>42116.502418981479</v>
      </c>
      <c r="T3840" s="9">
        <f>(((Table1[[#This Row],[deadline]]/60)/60)/24)+DATE(1970,1,1)+(-5/24)</f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>Table1[[#This Row],[pledged]]/Table1[[#This Row],[goal]]</f>
        <v>1.0125</v>
      </c>
      <c r="P3841">
        <f>ROUND(Table1[[#This Row],[pledged]]/Table1[[#This Row],[backers_count]],0)</f>
        <v>63</v>
      </c>
      <c r="Q3841" t="str">
        <f>LEFT(Table1[[#This Row],[Category and Sub-Category]],FIND("/",Table1[[#This Row],[Category and Sub-Category]])-1)</f>
        <v>theater</v>
      </c>
      <c r="R3841" t="str">
        <f>RIGHT(Table1[[#This Row],[Category and Sub-Category]],LEN(Table1[[#This Row],[Category and Sub-Category]])-FIND("/",Table1[[#This Row],[Category and Sub-Category]]))</f>
        <v>plays</v>
      </c>
      <c r="S3841" s="9">
        <f>(((Table1[[#This Row],[launched_at]]/60)/60)/24)+DATE(1970,1,1)+(-5/24)</f>
        <v>42154.934305555551</v>
      </c>
      <c r="T3841" s="9">
        <f>(((Table1[[#This Row],[deadline]]/60)/60)/24)+DATE(1970,1,1)+(-5/24)</f>
        <v>42214.934305555551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1">
        <f>Table1[[#This Row],[pledged]]/Table1[[#This Row],[goal]]</f>
        <v>65</v>
      </c>
      <c r="P3842">
        <f>ROUND(Table1[[#This Row],[pledged]]/Table1[[#This Row],[backers_count]],0)</f>
        <v>22</v>
      </c>
      <c r="Q3842" t="str">
        <f>LEFT(Table1[[#This Row],[Category and Sub-Category]],FIND("/",Table1[[#This Row],[Category and Sub-Category]])-1)</f>
        <v>theater</v>
      </c>
      <c r="R3842" t="str">
        <f>RIGHT(Table1[[#This Row],[Category and Sub-Category]],LEN(Table1[[#This Row],[Category and Sub-Category]])-FIND("/",Table1[[#This Row],[Category and Sub-Category]]))</f>
        <v>plays</v>
      </c>
      <c r="S3842" s="9">
        <f>(((Table1[[#This Row],[launched_at]]/60)/60)/24)+DATE(1970,1,1)+(-5/24)</f>
        <v>42432.493391203701</v>
      </c>
      <c r="T3842" s="9">
        <f>(((Table1[[#This Row],[deadline]]/60)/60)/24)+DATE(1970,1,1)+(-5/24)</f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1">
        <f>Table1[[#This Row],[pledged]]/Table1[[#This Row],[goal]]</f>
        <v>8.72E-2</v>
      </c>
      <c r="P3843">
        <f>ROUND(Table1[[#This Row],[pledged]]/Table1[[#This Row],[backers_count]],0)</f>
        <v>26</v>
      </c>
      <c r="Q3843" t="str">
        <f>LEFT(Table1[[#This Row],[Category and Sub-Category]],FIND("/",Table1[[#This Row],[Category and Sub-Category]])-1)</f>
        <v>theater</v>
      </c>
      <c r="R3843" t="str">
        <f>RIGHT(Table1[[#This Row],[Category and Sub-Category]],LEN(Table1[[#This Row],[Category and Sub-Category]])-FIND("/",Table1[[#This Row],[Category and Sub-Category]]))</f>
        <v>plays</v>
      </c>
      <c r="S3843" s="9">
        <f>(((Table1[[#This Row],[launched_at]]/60)/60)/24)+DATE(1970,1,1)+(-5/24)</f>
        <v>41780.57739583333</v>
      </c>
      <c r="T3843" s="9">
        <f>(((Table1[[#This Row],[deadline]]/60)/60)/24)+DATE(1970,1,1)+(-5/24)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1">
        <f>Table1[[#This Row],[pledged]]/Table1[[#This Row],[goal]]</f>
        <v>0.21940000000000001</v>
      </c>
      <c r="P3844">
        <f>ROUND(Table1[[#This Row],[pledged]]/Table1[[#This Row],[backers_count]],0)</f>
        <v>48</v>
      </c>
      <c r="Q3844" t="str">
        <f>LEFT(Table1[[#This Row],[Category and Sub-Category]],FIND("/",Table1[[#This Row],[Category and Sub-Category]])-1)</f>
        <v>theater</v>
      </c>
      <c r="R3844" t="str">
        <f>RIGHT(Table1[[#This Row],[Category and Sub-Category]],LEN(Table1[[#This Row],[Category and Sub-Category]])-FIND("/",Table1[[#This Row],[Category and Sub-Category]]))</f>
        <v>plays</v>
      </c>
      <c r="S3844" s="9">
        <f>(((Table1[[#This Row],[launched_at]]/60)/60)/24)+DATE(1970,1,1)+(-5/24)</f>
        <v>41740.285324074073</v>
      </c>
      <c r="T3844" s="9">
        <f>(((Table1[[#This Row],[deadline]]/60)/60)/24)+DATE(1970,1,1)+(-5/24)</f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>Table1[[#This Row],[pledged]]/Table1[[#This Row],[goal]]</f>
        <v>0.21299999999999999</v>
      </c>
      <c r="P3845">
        <f>ROUND(Table1[[#This Row],[pledged]]/Table1[[#This Row],[backers_count]],0)</f>
        <v>56</v>
      </c>
      <c r="Q3845" t="str">
        <f>LEFT(Table1[[#This Row],[Category and Sub-Category]],FIND("/",Table1[[#This Row],[Category and Sub-Category]])-1)</f>
        <v>theater</v>
      </c>
      <c r="R3845" t="str">
        <f>RIGHT(Table1[[#This Row],[Category and Sub-Category]],LEN(Table1[[#This Row],[Category and Sub-Category]])-FIND("/",Table1[[#This Row],[Category and Sub-Category]]))</f>
        <v>plays</v>
      </c>
      <c r="S3845" s="9">
        <f>(((Table1[[#This Row],[launched_at]]/60)/60)/24)+DATE(1970,1,1)+(-5/24)</f>
        <v>41765.864166666666</v>
      </c>
      <c r="T3845" s="9">
        <f>(((Table1[[#This Row],[deadline]]/60)/60)/24)+DATE(1970,1,1)+(-5/24)</f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1">
        <f>Table1[[#This Row],[pledged]]/Table1[[#This Row],[goal]]</f>
        <v>0.41489795918367345</v>
      </c>
      <c r="P3846">
        <f>ROUND(Table1[[#This Row],[pledged]]/Table1[[#This Row],[backers_count]],0)</f>
        <v>81</v>
      </c>
      <c r="Q3846" t="str">
        <f>LEFT(Table1[[#This Row],[Category and Sub-Category]],FIND("/",Table1[[#This Row],[Category and Sub-Category]])-1)</f>
        <v>theater</v>
      </c>
      <c r="R3846" t="str">
        <f>RIGHT(Table1[[#This Row],[Category and Sub-Category]],LEN(Table1[[#This Row],[Category and Sub-Category]])-FIND("/",Table1[[#This Row],[Category and Sub-Category]]))</f>
        <v>plays</v>
      </c>
      <c r="S3846" s="9">
        <f>(((Table1[[#This Row],[launched_at]]/60)/60)/24)+DATE(1970,1,1)+(-5/24)</f>
        <v>41766.408958333333</v>
      </c>
      <c r="T3846" s="9">
        <f>(((Table1[[#This Row],[deadline]]/60)/60)/24)+DATE(1970,1,1)+(-5/24)</f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1">
        <f>Table1[[#This Row],[pledged]]/Table1[[#This Row],[goal]]</f>
        <v>2.1049999999999999E-2</v>
      </c>
      <c r="P3847">
        <f>ROUND(Table1[[#This Row],[pledged]]/Table1[[#This Row],[backers_count]],0)</f>
        <v>70</v>
      </c>
      <c r="Q3847" t="str">
        <f>LEFT(Table1[[#This Row],[Category and Sub-Category]],FIND("/",Table1[[#This Row],[Category and Sub-Category]])-1)</f>
        <v>theater</v>
      </c>
      <c r="R3847" t="str">
        <f>RIGHT(Table1[[#This Row],[Category and Sub-Category]],LEN(Table1[[#This Row],[Category and Sub-Category]])-FIND("/",Table1[[#This Row],[Category and Sub-Category]]))</f>
        <v>plays</v>
      </c>
      <c r="S3847" s="9">
        <f>(((Table1[[#This Row],[launched_at]]/60)/60)/24)+DATE(1970,1,1)+(-5/24)</f>
        <v>42248.418680555551</v>
      </c>
      <c r="T3847" s="9">
        <f>(((Table1[[#This Row],[deadline]]/60)/60)/24)+DATE(1970,1,1)+(-5/24)</f>
        <v>42278.418680555551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1">
        <f>Table1[[#This Row],[pledged]]/Table1[[#This Row],[goal]]</f>
        <v>2.7E-2</v>
      </c>
      <c r="P3848">
        <f>ROUND(Table1[[#This Row],[pledged]]/Table1[[#This Row],[backers_count]],0)</f>
        <v>24</v>
      </c>
      <c r="Q3848" t="str">
        <f>LEFT(Table1[[#This Row],[Category and Sub-Category]],FIND("/",Table1[[#This Row],[Category and Sub-Category]])-1)</f>
        <v>theater</v>
      </c>
      <c r="R3848" t="str">
        <f>RIGHT(Table1[[#This Row],[Category and Sub-Category]],LEN(Table1[[#This Row],[Category and Sub-Category]])-FIND("/",Table1[[#This Row],[Category and Sub-Category]]))</f>
        <v>plays</v>
      </c>
      <c r="S3848" s="9">
        <f>(((Table1[[#This Row],[launched_at]]/60)/60)/24)+DATE(1970,1,1)+(-5/24)</f>
        <v>41885.01321759259</v>
      </c>
      <c r="T3848" s="9">
        <f>(((Table1[[#This Row],[deadline]]/60)/60)/24)+DATE(1970,1,1)+(-5/24)</f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>Table1[[#This Row],[pledged]]/Table1[[#This Row],[goal]]</f>
        <v>0.16161904761904761</v>
      </c>
      <c r="P3849">
        <f>ROUND(Table1[[#This Row],[pledged]]/Table1[[#This Row],[backers_count]],0)</f>
        <v>189</v>
      </c>
      <c r="Q3849" t="str">
        <f>LEFT(Table1[[#This Row],[Category and Sub-Category]],FIND("/",Table1[[#This Row],[Category and Sub-Category]])-1)</f>
        <v>theater</v>
      </c>
      <c r="R3849" t="str">
        <f>RIGHT(Table1[[#This Row],[Category and Sub-Category]],LEN(Table1[[#This Row],[Category and Sub-Category]])-FIND("/",Table1[[#This Row],[Category and Sub-Category]]))</f>
        <v>plays</v>
      </c>
      <c r="S3849" s="9">
        <f>(((Table1[[#This Row],[launched_at]]/60)/60)/24)+DATE(1970,1,1)+(-5/24)</f>
        <v>42159.016099537032</v>
      </c>
      <c r="T3849" s="9">
        <f>(((Table1[[#This Row],[deadline]]/60)/60)/24)+DATE(1970,1,1)+(-5/24)</f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>Table1[[#This Row],[pledged]]/Table1[[#This Row],[goal]]</f>
        <v>0.16376923076923078</v>
      </c>
      <c r="P3850">
        <f>ROUND(Table1[[#This Row],[pledged]]/Table1[[#This Row],[backers_count]],0)</f>
        <v>50</v>
      </c>
      <c r="Q3850" t="str">
        <f>LEFT(Table1[[#This Row],[Category and Sub-Category]],FIND("/",Table1[[#This Row],[Category and Sub-Category]])-1)</f>
        <v>theater</v>
      </c>
      <c r="R3850" t="str">
        <f>RIGHT(Table1[[#This Row],[Category and Sub-Category]],LEN(Table1[[#This Row],[Category and Sub-Category]])-FIND("/",Table1[[#This Row],[Category and Sub-Category]]))</f>
        <v>plays</v>
      </c>
      <c r="S3850" s="9">
        <f>(((Table1[[#This Row],[launched_at]]/60)/60)/24)+DATE(1970,1,1)+(-5/24)</f>
        <v>42265.608668981477</v>
      </c>
      <c r="T3850" s="9">
        <f>(((Table1[[#This Row],[deadline]]/60)/60)/24)+DATE(1970,1,1)+(-5/24)</f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1">
        <f>Table1[[#This Row],[pledged]]/Table1[[#This Row],[goal]]</f>
        <v>7.0433333333333334E-2</v>
      </c>
      <c r="P3851">
        <f>ROUND(Table1[[#This Row],[pledged]]/Table1[[#This Row],[backers_count]],0)</f>
        <v>75</v>
      </c>
      <c r="Q3851" t="str">
        <f>LEFT(Table1[[#This Row],[Category and Sub-Category]],FIND("/",Table1[[#This Row],[Category and Sub-Category]])-1)</f>
        <v>theater</v>
      </c>
      <c r="R3851" t="str">
        <f>RIGHT(Table1[[#This Row],[Category and Sub-Category]],LEN(Table1[[#This Row],[Category and Sub-Category]])-FIND("/",Table1[[#This Row],[Category and Sub-Category]]))</f>
        <v>plays</v>
      </c>
      <c r="S3851" s="9">
        <f>(((Table1[[#This Row],[launched_at]]/60)/60)/24)+DATE(1970,1,1)+(-5/24)</f>
        <v>42136.558842592589</v>
      </c>
      <c r="T3851" s="9">
        <f>(((Table1[[#This Row],[deadline]]/60)/60)/24)+DATE(1970,1,1)+(-5/24)</f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1">
        <f>Table1[[#This Row],[pledged]]/Table1[[#This Row],[goal]]</f>
        <v>3.7999999999999999E-2</v>
      </c>
      <c r="P3852">
        <f>ROUND(Table1[[#This Row],[pledged]]/Table1[[#This Row],[backers_count]],0)</f>
        <v>10</v>
      </c>
      <c r="Q3852" t="str">
        <f>LEFT(Table1[[#This Row],[Category and Sub-Category]],FIND("/",Table1[[#This Row],[Category and Sub-Category]])-1)</f>
        <v>theater</v>
      </c>
      <c r="R3852" t="str">
        <f>RIGHT(Table1[[#This Row],[Category and Sub-Category]],LEN(Table1[[#This Row],[Category and Sub-Category]])-FIND("/",Table1[[#This Row],[Category and Sub-Category]]))</f>
        <v>plays</v>
      </c>
      <c r="S3852" s="9">
        <f>(((Table1[[#This Row],[launched_at]]/60)/60)/24)+DATE(1970,1,1)+(-5/24)</f>
        <v>41974.916006944441</v>
      </c>
      <c r="T3852" s="9">
        <f>(((Table1[[#This Row],[deadline]]/60)/60)/24)+DATE(1970,1,1)+(-5/24)</f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1">
        <f>Table1[[#This Row],[pledged]]/Table1[[#This Row],[goal]]</f>
        <v>0.34079999999999999</v>
      </c>
      <c r="P3853">
        <f>ROUND(Table1[[#This Row],[pledged]]/Table1[[#This Row],[backers_count]],0)</f>
        <v>36</v>
      </c>
      <c r="Q3853" t="str">
        <f>LEFT(Table1[[#This Row],[Category and Sub-Category]],FIND("/",Table1[[#This Row],[Category and Sub-Category]])-1)</f>
        <v>theater</v>
      </c>
      <c r="R3853" t="str">
        <f>RIGHT(Table1[[#This Row],[Category and Sub-Category]],LEN(Table1[[#This Row],[Category and Sub-Category]])-FIND("/",Table1[[#This Row],[Category and Sub-Category]]))</f>
        <v>plays</v>
      </c>
      <c r="S3853" s="9">
        <f>(((Table1[[#This Row],[launched_at]]/60)/60)/24)+DATE(1970,1,1)+(-5/24)</f>
        <v>42172.23123842592</v>
      </c>
      <c r="T3853" s="9">
        <f>(((Table1[[#This Row],[deadline]]/60)/60)/24)+DATE(1970,1,1)+(-5/24)</f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1">
        <f>Table1[[#This Row],[pledged]]/Table1[[#This Row],[goal]]</f>
        <v>2E-3</v>
      </c>
      <c r="P3854">
        <f>ROUND(Table1[[#This Row],[pledged]]/Table1[[#This Row],[backers_count]],0)</f>
        <v>10</v>
      </c>
      <c r="Q3854" t="str">
        <f>LEFT(Table1[[#This Row],[Category and Sub-Category]],FIND("/",Table1[[#This Row],[Category and Sub-Category]])-1)</f>
        <v>theater</v>
      </c>
      <c r="R3854" t="str">
        <f>RIGHT(Table1[[#This Row],[Category and Sub-Category]],LEN(Table1[[#This Row],[Category and Sub-Category]])-FIND("/",Table1[[#This Row],[Category and Sub-Category]]))</f>
        <v>plays</v>
      </c>
      <c r="S3854" s="9">
        <f>(((Table1[[#This Row],[launched_at]]/60)/60)/24)+DATE(1970,1,1)+(-5/24)</f>
        <v>42064.982361111113</v>
      </c>
      <c r="T3854" s="9">
        <f>(((Table1[[#This Row],[deadline]]/60)/60)/24)+DATE(1970,1,1)+(-5/24)</f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1">
        <f>Table1[[#This Row],[pledged]]/Table1[[#This Row],[goal]]</f>
        <v>2.5999999999999998E-4</v>
      </c>
      <c r="P3855">
        <f>ROUND(Table1[[#This Row],[pledged]]/Table1[[#This Row],[backers_count]],0)</f>
        <v>13</v>
      </c>
      <c r="Q3855" t="str">
        <f>LEFT(Table1[[#This Row],[Category and Sub-Category]],FIND("/",Table1[[#This Row],[Category and Sub-Category]])-1)</f>
        <v>theater</v>
      </c>
      <c r="R3855" t="str">
        <f>RIGHT(Table1[[#This Row],[Category and Sub-Category]],LEN(Table1[[#This Row],[Category and Sub-Category]])-FIND("/",Table1[[#This Row],[Category and Sub-Category]]))</f>
        <v>plays</v>
      </c>
      <c r="S3855" s="9">
        <f>(((Table1[[#This Row],[launched_at]]/60)/60)/24)+DATE(1970,1,1)+(-5/24)</f>
        <v>41848.631689814814</v>
      </c>
      <c r="T3855" s="9">
        <f>(((Table1[[#This Row],[deadline]]/60)/60)/24)+DATE(1970,1,1)+(-5/24)</f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>Table1[[#This Row],[pledged]]/Table1[[#This Row],[goal]]</f>
        <v>0.16254545454545455</v>
      </c>
      <c r="P3856">
        <f>ROUND(Table1[[#This Row],[pledged]]/Table1[[#This Row],[backers_count]],0)</f>
        <v>89</v>
      </c>
      <c r="Q3856" t="str">
        <f>LEFT(Table1[[#This Row],[Category and Sub-Category]],FIND("/",Table1[[#This Row],[Category and Sub-Category]])-1)</f>
        <v>theater</v>
      </c>
      <c r="R3856" t="str">
        <f>RIGHT(Table1[[#This Row],[Category and Sub-Category]],LEN(Table1[[#This Row],[Category and Sub-Category]])-FIND("/",Table1[[#This Row],[Category and Sub-Category]]))</f>
        <v>plays</v>
      </c>
      <c r="S3856" s="9">
        <f>(((Table1[[#This Row],[launched_at]]/60)/60)/24)+DATE(1970,1,1)+(-5/24)</f>
        <v>42103.67659722222</v>
      </c>
      <c r="T3856" s="9">
        <f>(((Table1[[#This Row],[deadline]]/60)/60)/24)+DATE(1970,1,1)+(-5/24)</f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1">
        <f>Table1[[#This Row],[pledged]]/Table1[[#This Row],[goal]]</f>
        <v>2.5000000000000001E-2</v>
      </c>
      <c r="P3857">
        <f>ROUND(Table1[[#This Row],[pledged]]/Table1[[#This Row],[backers_count]],0)</f>
        <v>25</v>
      </c>
      <c r="Q3857" t="str">
        <f>LEFT(Table1[[#This Row],[Category and Sub-Category]],FIND("/",Table1[[#This Row],[Category and Sub-Category]])-1)</f>
        <v>theater</v>
      </c>
      <c r="R3857" t="str">
        <f>RIGHT(Table1[[#This Row],[Category and Sub-Category]],LEN(Table1[[#This Row],[Category and Sub-Category]])-FIND("/",Table1[[#This Row],[Category and Sub-Category]]))</f>
        <v>plays</v>
      </c>
      <c r="S3857" s="9">
        <f>(((Table1[[#This Row],[launched_at]]/60)/60)/24)+DATE(1970,1,1)+(-5/24)</f>
        <v>42059.762395833335</v>
      </c>
      <c r="T3857" s="9">
        <f>(((Table1[[#This Row],[deadline]]/60)/60)/24)+DATE(1970,1,1)+(-5/24)</f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1">
        <f>Table1[[#This Row],[pledged]]/Table1[[#This Row],[goal]]</f>
        <v>2.0000000000000001E-4</v>
      </c>
      <c r="P3858">
        <f>ROUND(Table1[[#This Row],[pledged]]/Table1[[#This Row],[backers_count]],0)</f>
        <v>1</v>
      </c>
      <c r="Q3858" t="str">
        <f>LEFT(Table1[[#This Row],[Category and Sub-Category]],FIND("/",Table1[[#This Row],[Category and Sub-Category]])-1)</f>
        <v>theater</v>
      </c>
      <c r="R3858" t="str">
        <f>RIGHT(Table1[[#This Row],[Category and Sub-Category]],LEN(Table1[[#This Row],[Category and Sub-Category]])-FIND("/",Table1[[#This Row],[Category and Sub-Category]]))</f>
        <v>plays</v>
      </c>
      <c r="S3858" s="9">
        <f>(((Table1[[#This Row],[launched_at]]/60)/60)/24)+DATE(1970,1,1)+(-5/24)</f>
        <v>42041.534756944442</v>
      </c>
      <c r="T3858" s="9">
        <f>(((Table1[[#This Row],[deadline]]/60)/60)/24)+DATE(1970,1,1)+(-5/24)</f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1">
        <f>Table1[[#This Row],[pledged]]/Table1[[#This Row],[goal]]</f>
        <v>5.1999999999999998E-2</v>
      </c>
      <c r="P3859">
        <f>ROUND(Table1[[#This Row],[pledged]]/Table1[[#This Row],[backers_count]],0)</f>
        <v>65</v>
      </c>
      <c r="Q3859" t="str">
        <f>LEFT(Table1[[#This Row],[Category and Sub-Category]],FIND("/",Table1[[#This Row],[Category and Sub-Category]])-1)</f>
        <v>theater</v>
      </c>
      <c r="R3859" t="str">
        <f>RIGHT(Table1[[#This Row],[Category and Sub-Category]],LEN(Table1[[#This Row],[Category and Sub-Category]])-FIND("/",Table1[[#This Row],[Category and Sub-Category]]))</f>
        <v>plays</v>
      </c>
      <c r="S3859" s="9">
        <f>(((Table1[[#This Row],[launched_at]]/60)/60)/24)+DATE(1970,1,1)+(-5/24)</f>
        <v>41829.528819444444</v>
      </c>
      <c r="T3859" s="9">
        <f>(((Table1[[#This Row],[deadline]]/60)/60)/24)+DATE(1970,1,1)+(-5/24)</f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1">
        <f>Table1[[#This Row],[pledged]]/Table1[[#This Row],[goal]]</f>
        <v>0.02</v>
      </c>
      <c r="P3860">
        <f>ROUND(Table1[[#This Row],[pledged]]/Table1[[#This Row],[backers_count]],0)</f>
        <v>10</v>
      </c>
      <c r="Q3860" t="str">
        <f>LEFT(Table1[[#This Row],[Category and Sub-Category]],FIND("/",Table1[[#This Row],[Category and Sub-Category]])-1)</f>
        <v>theater</v>
      </c>
      <c r="R3860" t="str">
        <f>RIGHT(Table1[[#This Row],[Category and Sub-Category]],LEN(Table1[[#This Row],[Category and Sub-Category]])-FIND("/",Table1[[#This Row],[Category and Sub-Category]]))</f>
        <v>plays</v>
      </c>
      <c r="S3860" s="9">
        <f>(((Table1[[#This Row],[launched_at]]/60)/60)/24)+DATE(1970,1,1)+(-5/24)</f>
        <v>42128.222731481481</v>
      </c>
      <c r="T3860" s="9">
        <f>(((Table1[[#This Row],[deadline]]/60)/60)/24)+DATE(1970,1,1)+(-5/24)</f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1">
        <f>Table1[[#This Row],[pledged]]/Table1[[#This Row],[goal]]</f>
        <v>4.0000000000000002E-4</v>
      </c>
      <c r="P3861">
        <f>ROUND(Table1[[#This Row],[pledged]]/Table1[[#This Row],[backers_count]],0)</f>
        <v>1</v>
      </c>
      <c r="Q3861" t="str">
        <f>LEFT(Table1[[#This Row],[Category and Sub-Category]],FIND("/",Table1[[#This Row],[Category and Sub-Category]])-1)</f>
        <v>theater</v>
      </c>
      <c r="R3861" t="str">
        <f>RIGHT(Table1[[#This Row],[Category and Sub-Category]],LEN(Table1[[#This Row],[Category and Sub-Category]])-FIND("/",Table1[[#This Row],[Category and Sub-Category]]))</f>
        <v>plays</v>
      </c>
      <c r="S3861" s="9">
        <f>(((Table1[[#This Row],[launched_at]]/60)/60)/24)+DATE(1970,1,1)+(-5/24)</f>
        <v>41789.685266203705</v>
      </c>
      <c r="T3861" s="9">
        <f>(((Table1[[#This Row],[deadline]]/60)/60)/24)+DATE(1970,1,1)+(-5/24)</f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>Table1[[#This Row],[pledged]]/Table1[[#This Row],[goal]]</f>
        <v>0.17666666666666667</v>
      </c>
      <c r="P3862">
        <f>ROUND(Table1[[#This Row],[pledged]]/Table1[[#This Row],[backers_count]],0)</f>
        <v>82</v>
      </c>
      <c r="Q3862" t="str">
        <f>LEFT(Table1[[#This Row],[Category and Sub-Category]],FIND("/",Table1[[#This Row],[Category and Sub-Category]])-1)</f>
        <v>theater</v>
      </c>
      <c r="R3862" t="str">
        <f>RIGHT(Table1[[#This Row],[Category and Sub-Category]],LEN(Table1[[#This Row],[Category and Sub-Category]])-FIND("/",Table1[[#This Row],[Category and Sub-Category]]))</f>
        <v>plays</v>
      </c>
      <c r="S3862" s="9">
        <f>(((Table1[[#This Row],[launched_at]]/60)/60)/24)+DATE(1970,1,1)+(-5/24)</f>
        <v>41833.452662037031</v>
      </c>
      <c r="T3862" s="9">
        <f>(((Table1[[#This Row],[deadline]]/60)/60)/24)+DATE(1970,1,1)+(-5/24)</f>
        <v>41863.452662037031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1">
        <f>Table1[[#This Row],[pledged]]/Table1[[#This Row],[goal]]</f>
        <v>0.05</v>
      </c>
      <c r="P3863">
        <f>ROUND(Table1[[#This Row],[pledged]]/Table1[[#This Row],[backers_count]],0)</f>
        <v>100</v>
      </c>
      <c r="Q3863" t="str">
        <f>LEFT(Table1[[#This Row],[Category and Sub-Category]],FIND("/",Table1[[#This Row],[Category and Sub-Category]])-1)</f>
        <v>theater</v>
      </c>
      <c r="R3863" t="str">
        <f>RIGHT(Table1[[#This Row],[Category and Sub-Category]],LEN(Table1[[#This Row],[Category and Sub-Category]])-FIND("/",Table1[[#This Row],[Category and Sub-Category]]))</f>
        <v>plays</v>
      </c>
      <c r="S3863" s="9">
        <f>(((Table1[[#This Row],[launched_at]]/60)/60)/24)+DATE(1970,1,1)+(-5/24)</f>
        <v>41914.381678240738</v>
      </c>
      <c r="T3863" s="9">
        <f>(((Table1[[#This Row],[deadline]]/60)/60)/24)+DATE(1970,1,1)+(-5/24)</f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1">
        <f>Table1[[#This Row],[pledged]]/Table1[[#This Row],[goal]]</f>
        <v>1.3333333333333334E-4</v>
      </c>
      <c r="P3864">
        <f>ROUND(Table1[[#This Row],[pledged]]/Table1[[#This Row],[backers_count]],0)</f>
        <v>1</v>
      </c>
      <c r="Q3864" t="str">
        <f>LEFT(Table1[[#This Row],[Category and Sub-Category]],FIND("/",Table1[[#This Row],[Category and Sub-Category]])-1)</f>
        <v>theater</v>
      </c>
      <c r="R3864" t="str">
        <f>RIGHT(Table1[[#This Row],[Category and Sub-Category]],LEN(Table1[[#This Row],[Category and Sub-Category]])-FIND("/",Table1[[#This Row],[Category and Sub-Category]]))</f>
        <v>plays</v>
      </c>
      <c r="S3864" s="9">
        <f>(((Table1[[#This Row],[launched_at]]/60)/60)/24)+DATE(1970,1,1)+(-5/24)</f>
        <v>42611.052731481475</v>
      </c>
      <c r="T3864" s="9">
        <f>(((Table1[[#This Row],[deadline]]/60)/60)/24)+DATE(1970,1,1)+(-5/24)</f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>Table1[[#This Row],[pledged]]/Table1[[#This Row],[goal]]</f>
        <v>0</v>
      </c>
      <c r="P3865" t="e">
        <f>ROUND(Table1[[#This Row],[pledged]]/Table1[[#This Row],[backers_count]],0)</f>
        <v>#DIV/0!</v>
      </c>
      <c r="Q3865" t="str">
        <f>LEFT(Table1[[#This Row],[Category and Sub-Category]],FIND("/",Table1[[#This Row],[Category and Sub-Category]])-1)</f>
        <v>theater</v>
      </c>
      <c r="R3865" t="str">
        <f>RIGHT(Table1[[#This Row],[Category and Sub-Category]],LEN(Table1[[#This Row],[Category and Sub-Category]])-FIND("/",Table1[[#This Row],[Category and Sub-Category]]))</f>
        <v>plays</v>
      </c>
      <c r="S3865" s="9">
        <f>(((Table1[[#This Row],[launched_at]]/60)/60)/24)+DATE(1970,1,1)+(-5/24)</f>
        <v>42253.424826388888</v>
      </c>
      <c r="T3865" s="9">
        <f>(((Table1[[#This Row],[deadline]]/60)/60)/24)+DATE(1970,1,1)+(-5/24)</f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1">
        <f>Table1[[#This Row],[pledged]]/Table1[[#This Row],[goal]]</f>
        <v>1.2E-2</v>
      </c>
      <c r="P3866">
        <f>ROUND(Table1[[#This Row],[pledged]]/Table1[[#This Row],[backers_count]],0)</f>
        <v>20</v>
      </c>
      <c r="Q3866" t="str">
        <f>LEFT(Table1[[#This Row],[Category and Sub-Category]],FIND("/",Table1[[#This Row],[Category and Sub-Category]])-1)</f>
        <v>theater</v>
      </c>
      <c r="R3866" t="str">
        <f>RIGHT(Table1[[#This Row],[Category and Sub-Category]],LEN(Table1[[#This Row],[Category and Sub-Category]])-FIND("/",Table1[[#This Row],[Category and Sub-Category]]))</f>
        <v>plays</v>
      </c>
      <c r="S3866" s="9">
        <f>(((Table1[[#This Row],[launched_at]]/60)/60)/24)+DATE(1970,1,1)+(-5/24)</f>
        <v>42295.683495370373</v>
      </c>
      <c r="T3866" s="9">
        <f>(((Table1[[#This Row],[deadline]]/60)/60)/24)+DATE(1970,1,1)+(-5/24)</f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1">
        <f>Table1[[#This Row],[pledged]]/Table1[[#This Row],[goal]]</f>
        <v>0.26937422295897223</v>
      </c>
      <c r="P3867">
        <f>ROUND(Table1[[#This Row],[pledged]]/Table1[[#This Row],[backers_count]],0)</f>
        <v>46</v>
      </c>
      <c r="Q3867" t="str">
        <f>LEFT(Table1[[#This Row],[Category and Sub-Category]],FIND("/",Table1[[#This Row],[Category and Sub-Category]])-1)</f>
        <v>theater</v>
      </c>
      <c r="R3867" t="str">
        <f>RIGHT(Table1[[#This Row],[Category and Sub-Category]],LEN(Table1[[#This Row],[Category and Sub-Category]])-FIND("/",Table1[[#This Row],[Category and Sub-Category]]))</f>
        <v>plays</v>
      </c>
      <c r="S3867" s="9">
        <f>(((Table1[[#This Row],[launched_at]]/60)/60)/24)+DATE(1970,1,1)+(-5/24)</f>
        <v>41841.44326388889</v>
      </c>
      <c r="T3867" s="9">
        <f>(((Table1[[#This Row],[deadline]]/60)/60)/24)+DATE(1970,1,1)+(-5/24)</f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1">
        <f>Table1[[#This Row],[pledged]]/Table1[[#This Row],[goal]]</f>
        <v>5.4999999999999997E-3</v>
      </c>
      <c r="P3868">
        <f>ROUND(Table1[[#This Row],[pledged]]/Table1[[#This Row],[backers_count]],0)</f>
        <v>6</v>
      </c>
      <c r="Q3868" t="str">
        <f>LEFT(Table1[[#This Row],[Category and Sub-Category]],FIND("/",Table1[[#This Row],[Category and Sub-Category]])-1)</f>
        <v>theater</v>
      </c>
      <c r="R3868" t="str">
        <f>RIGHT(Table1[[#This Row],[Category and Sub-Category]],LEN(Table1[[#This Row],[Category and Sub-Category]])-FIND("/",Table1[[#This Row],[Category and Sub-Category]]))</f>
        <v>plays</v>
      </c>
      <c r="S3868" s="9">
        <f>(((Table1[[#This Row],[launched_at]]/60)/60)/24)+DATE(1970,1,1)+(-5/24)</f>
        <v>42402.738668981481</v>
      </c>
      <c r="T3868" s="9">
        <f>(((Table1[[#This Row],[deadline]]/60)/60)/24)+DATE(1970,1,1)+(-5/24)</f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>Table1[[#This Row],[pledged]]/Table1[[#This Row],[goal]]</f>
        <v>0.1255</v>
      </c>
      <c r="P3869">
        <f>ROUND(Table1[[#This Row],[pledged]]/Table1[[#This Row],[backers_count]],0)</f>
        <v>50</v>
      </c>
      <c r="Q3869" t="str">
        <f>LEFT(Table1[[#This Row],[Category and Sub-Category]],FIND("/",Table1[[#This Row],[Category and Sub-Category]])-1)</f>
        <v>theater</v>
      </c>
      <c r="R3869" t="str">
        <f>RIGHT(Table1[[#This Row],[Category and Sub-Category]],LEN(Table1[[#This Row],[Category and Sub-Category]])-FIND("/",Table1[[#This Row],[Category and Sub-Category]]))</f>
        <v>plays</v>
      </c>
      <c r="S3869" s="9">
        <f>(((Table1[[#This Row],[launched_at]]/60)/60)/24)+DATE(1970,1,1)+(-5/24)</f>
        <v>42509.605775462966</v>
      </c>
      <c r="T3869" s="9">
        <f>(((Table1[[#This Row],[deadline]]/60)/60)/24)+DATE(1970,1,1)+(-5/24)</f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1">
        <f>Table1[[#This Row],[pledged]]/Table1[[#This Row],[goal]]</f>
        <v>2E-3</v>
      </c>
      <c r="P3870">
        <f>ROUND(Table1[[#This Row],[pledged]]/Table1[[#This Row],[backers_count]],0)</f>
        <v>10</v>
      </c>
      <c r="Q3870" t="str">
        <f>LEFT(Table1[[#This Row],[Category and Sub-Category]],FIND("/",Table1[[#This Row],[Category and Sub-Category]])-1)</f>
        <v>theater</v>
      </c>
      <c r="R3870" t="str">
        <f>RIGHT(Table1[[#This Row],[Category and Sub-Category]],LEN(Table1[[#This Row],[Category and Sub-Category]])-FIND("/",Table1[[#This Row],[Category and Sub-Category]]))</f>
        <v>musical</v>
      </c>
      <c r="S3870" s="9">
        <f>(((Table1[[#This Row],[launched_at]]/60)/60)/24)+DATE(1970,1,1)+(-5/24)</f>
        <v>41865.451446759253</v>
      </c>
      <c r="T3870" s="9">
        <f>(((Table1[[#This Row],[deadline]]/60)/60)/24)+DATE(1970,1,1)+(-5/24)</f>
        <v>41890.451446759253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1">
        <f>Table1[[#This Row],[pledged]]/Table1[[#This Row],[goal]]</f>
        <v>3.44748684310884E-2</v>
      </c>
      <c r="P3871">
        <f>ROUND(Table1[[#This Row],[pledged]]/Table1[[#This Row],[backers_count]],0)</f>
        <v>30</v>
      </c>
      <c r="Q3871" t="str">
        <f>LEFT(Table1[[#This Row],[Category and Sub-Category]],FIND("/",Table1[[#This Row],[Category and Sub-Category]])-1)</f>
        <v>theater</v>
      </c>
      <c r="R3871" t="str">
        <f>RIGHT(Table1[[#This Row],[Category and Sub-Category]],LEN(Table1[[#This Row],[Category and Sub-Category]])-FIND("/",Table1[[#This Row],[Category and Sub-Category]]))</f>
        <v>musical</v>
      </c>
      <c r="S3871" s="9">
        <f>(((Table1[[#This Row],[launched_at]]/60)/60)/24)+DATE(1970,1,1)+(-5/24)</f>
        <v>42047.516111111108</v>
      </c>
      <c r="T3871" s="9">
        <f>(((Table1[[#This Row],[deadline]]/60)/60)/24)+DATE(1970,1,1)+(-5/24)</f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1">
        <f>Table1[[#This Row],[pledged]]/Table1[[#This Row],[goal]]</f>
        <v>0.15</v>
      </c>
      <c r="P3872">
        <f>ROUND(Table1[[#This Row],[pledged]]/Table1[[#This Row],[backers_count]],0)</f>
        <v>150</v>
      </c>
      <c r="Q3872" t="str">
        <f>LEFT(Table1[[#This Row],[Category and Sub-Category]],FIND("/",Table1[[#This Row],[Category and Sub-Category]])-1)</f>
        <v>theater</v>
      </c>
      <c r="R3872" t="str">
        <f>RIGHT(Table1[[#This Row],[Category and Sub-Category]],LEN(Table1[[#This Row],[Category and Sub-Category]])-FIND("/",Table1[[#This Row],[Category and Sub-Category]]))</f>
        <v>musical</v>
      </c>
      <c r="S3872" s="9">
        <f>(((Table1[[#This Row],[launched_at]]/60)/60)/24)+DATE(1970,1,1)+(-5/24)</f>
        <v>41792.963865740734</v>
      </c>
      <c r="T3872" s="9">
        <f>(((Table1[[#This Row],[deadline]]/60)/60)/24)+DATE(1970,1,1)+(-5/24)</f>
        <v>41822.963865740734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1">
        <f>Table1[[#This Row],[pledged]]/Table1[[#This Row],[goal]]</f>
        <v>2.6666666666666668E-2</v>
      </c>
      <c r="P3873">
        <f>ROUND(Table1[[#This Row],[pledged]]/Table1[[#This Row],[backers_count]],0)</f>
        <v>13</v>
      </c>
      <c r="Q3873" t="str">
        <f>LEFT(Table1[[#This Row],[Category and Sub-Category]],FIND("/",Table1[[#This Row],[Category and Sub-Category]])-1)</f>
        <v>theater</v>
      </c>
      <c r="R3873" t="str">
        <f>RIGHT(Table1[[#This Row],[Category and Sub-Category]],LEN(Table1[[#This Row],[Category and Sub-Category]])-FIND("/",Table1[[#This Row],[Category and Sub-Category]]))</f>
        <v>musical</v>
      </c>
      <c r="S3873" s="9">
        <f>(((Table1[[#This Row],[launched_at]]/60)/60)/24)+DATE(1970,1,1)+(-5/24)</f>
        <v>42763.572337962956</v>
      </c>
      <c r="T3873" s="9">
        <f>(((Table1[[#This Row],[deadline]]/60)/60)/24)+DATE(1970,1,1)+(-5/24)</f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1">
        <f>Table1[[#This Row],[pledged]]/Table1[[#This Row],[goal]]</f>
        <v>0</v>
      </c>
      <c r="P3874" t="e">
        <f>ROUND(Table1[[#This Row],[pledged]]/Table1[[#This Row],[backers_count]],0)</f>
        <v>#DIV/0!</v>
      </c>
      <c r="Q3874" t="str">
        <f>LEFT(Table1[[#This Row],[Category and Sub-Category]],FIND("/",Table1[[#This Row],[Category and Sub-Category]])-1)</f>
        <v>theater</v>
      </c>
      <c r="R3874" t="str">
        <f>RIGHT(Table1[[#This Row],[Category and Sub-Category]],LEN(Table1[[#This Row],[Category and Sub-Category]])-FIND("/",Table1[[#This Row],[Category and Sub-Category]]))</f>
        <v>musical</v>
      </c>
      <c r="S3874" s="9">
        <f>(((Table1[[#This Row],[launched_at]]/60)/60)/24)+DATE(1970,1,1)+(-5/24)</f>
        <v>42179.9374537037</v>
      </c>
      <c r="T3874" s="9">
        <f>(((Table1[[#This Row],[deadline]]/60)/60)/24)+DATE(1970,1,1)+(-5/24)</f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1">
        <f>Table1[[#This Row],[pledged]]/Table1[[#This Row],[goal]]</f>
        <v>0</v>
      </c>
      <c r="P3875" t="e">
        <f>ROUND(Table1[[#This Row],[pledged]]/Table1[[#This Row],[backers_count]],0)</f>
        <v>#DIV/0!</v>
      </c>
      <c r="Q3875" t="str">
        <f>LEFT(Table1[[#This Row],[Category and Sub-Category]],FIND("/",Table1[[#This Row],[Category and Sub-Category]])-1)</f>
        <v>theater</v>
      </c>
      <c r="R3875" t="str">
        <f>RIGHT(Table1[[#This Row],[Category and Sub-Category]],LEN(Table1[[#This Row],[Category and Sub-Category]])-FIND("/",Table1[[#This Row],[Category and Sub-Category]]))</f>
        <v>musical</v>
      </c>
      <c r="S3875" s="9">
        <f>(((Table1[[#This Row],[launched_at]]/60)/60)/24)+DATE(1970,1,1)+(-5/24)</f>
        <v>42255.487673611111</v>
      </c>
      <c r="T3875" s="9">
        <f>(((Table1[[#This Row],[deadline]]/60)/60)/24)+DATE(1970,1,1)+(-5/24)</f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1">
        <f>Table1[[#This Row],[pledged]]/Table1[[#This Row],[goal]]</f>
        <v>0</v>
      </c>
      <c r="P3876" t="e">
        <f>ROUND(Table1[[#This Row],[pledged]]/Table1[[#This Row],[backers_count]],0)</f>
        <v>#DIV/0!</v>
      </c>
      <c r="Q3876" t="str">
        <f>LEFT(Table1[[#This Row],[Category and Sub-Category]],FIND("/",Table1[[#This Row],[Category and Sub-Category]])-1)</f>
        <v>theater</v>
      </c>
      <c r="R3876" t="str">
        <f>RIGHT(Table1[[#This Row],[Category and Sub-Category]],LEN(Table1[[#This Row],[Category and Sub-Category]])-FIND("/",Table1[[#This Row],[Category and Sub-Category]]))</f>
        <v>musical</v>
      </c>
      <c r="S3876" s="9">
        <f>(((Table1[[#This Row],[launched_at]]/60)/60)/24)+DATE(1970,1,1)+(-5/24)</f>
        <v>42006.808124999996</v>
      </c>
      <c r="T3876" s="9">
        <f>(((Table1[[#This Row],[deadline]]/60)/60)/24)+DATE(1970,1,1)+(-5/24)</f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1">
        <f>Table1[[#This Row],[pledged]]/Table1[[#This Row],[goal]]</f>
        <v>0</v>
      </c>
      <c r="P3877" t="e">
        <f>ROUND(Table1[[#This Row],[pledged]]/Table1[[#This Row],[backers_count]],0)</f>
        <v>#DIV/0!</v>
      </c>
      <c r="Q3877" t="str">
        <f>LEFT(Table1[[#This Row],[Category and Sub-Category]],FIND("/",Table1[[#This Row],[Category and Sub-Category]])-1)</f>
        <v>theater</v>
      </c>
      <c r="R3877" t="str">
        <f>RIGHT(Table1[[#This Row],[Category and Sub-Category]],LEN(Table1[[#This Row],[Category and Sub-Category]])-FIND("/",Table1[[#This Row],[Category and Sub-Category]]))</f>
        <v>musical</v>
      </c>
      <c r="S3877" s="9">
        <f>(((Table1[[#This Row],[launched_at]]/60)/60)/24)+DATE(1970,1,1)+(-5/24)</f>
        <v>42615.138483796291</v>
      </c>
      <c r="T3877" s="9">
        <f>(((Table1[[#This Row],[deadline]]/60)/60)/24)+DATE(1970,1,1)+(-5/24)</f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1">
        <f>Table1[[#This Row],[pledged]]/Table1[[#This Row],[goal]]</f>
        <v>0.52794871794871789</v>
      </c>
      <c r="P3878">
        <f>ROUND(Table1[[#This Row],[pledged]]/Table1[[#This Row],[backers_count]],0)</f>
        <v>45</v>
      </c>
      <c r="Q3878" t="str">
        <f>LEFT(Table1[[#This Row],[Category and Sub-Category]],FIND("/",Table1[[#This Row],[Category and Sub-Category]])-1)</f>
        <v>theater</v>
      </c>
      <c r="R3878" t="str">
        <f>RIGHT(Table1[[#This Row],[Category and Sub-Category]],LEN(Table1[[#This Row],[Category and Sub-Category]])-FIND("/",Table1[[#This Row],[Category and Sub-Category]]))</f>
        <v>musical</v>
      </c>
      <c r="S3878" s="9">
        <f>(((Table1[[#This Row],[launched_at]]/60)/60)/24)+DATE(1970,1,1)+(-5/24)</f>
        <v>42372.415833333333</v>
      </c>
      <c r="T3878" s="9">
        <f>(((Table1[[#This Row],[deadline]]/60)/60)/24)+DATE(1970,1,1)+(-5/24)</f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1">
        <f>Table1[[#This Row],[pledged]]/Table1[[#This Row],[goal]]</f>
        <v>4.9639999999999997E-2</v>
      </c>
      <c r="P3879">
        <f>ROUND(Table1[[#This Row],[pledged]]/Table1[[#This Row],[backers_count]],0)</f>
        <v>89</v>
      </c>
      <c r="Q3879" t="str">
        <f>LEFT(Table1[[#This Row],[Category and Sub-Category]],FIND("/",Table1[[#This Row],[Category and Sub-Category]])-1)</f>
        <v>theater</v>
      </c>
      <c r="R3879" t="str">
        <f>RIGHT(Table1[[#This Row],[Category and Sub-Category]],LEN(Table1[[#This Row],[Category and Sub-Category]])-FIND("/",Table1[[#This Row],[Category and Sub-Category]]))</f>
        <v>musical</v>
      </c>
      <c r="S3879" s="9">
        <f>(((Table1[[#This Row],[launched_at]]/60)/60)/24)+DATE(1970,1,1)+(-5/24)</f>
        <v>42682.469351851854</v>
      </c>
      <c r="T3879" s="9">
        <f>(((Table1[[#This Row],[deadline]]/60)/60)/24)+DATE(1970,1,1)+(-5/24)</f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1">
        <f>Table1[[#This Row],[pledged]]/Table1[[#This Row],[goal]]</f>
        <v>5.5555555555555556E-4</v>
      </c>
      <c r="P3880">
        <f>ROUND(Table1[[#This Row],[pledged]]/Table1[[#This Row],[backers_count]],0)</f>
        <v>10</v>
      </c>
      <c r="Q3880" t="str">
        <f>LEFT(Table1[[#This Row],[Category and Sub-Category]],FIND("/",Table1[[#This Row],[Category and Sub-Category]])-1)</f>
        <v>theater</v>
      </c>
      <c r="R3880" t="str">
        <f>RIGHT(Table1[[#This Row],[Category and Sub-Category]],LEN(Table1[[#This Row],[Category and Sub-Category]])-FIND("/",Table1[[#This Row],[Category and Sub-Category]]))</f>
        <v>musical</v>
      </c>
      <c r="S3880" s="9">
        <f>(((Table1[[#This Row],[launched_at]]/60)/60)/24)+DATE(1970,1,1)+(-5/24)</f>
        <v>42154.610486111109</v>
      </c>
      <c r="T3880" s="9">
        <f>(((Table1[[#This Row],[deadline]]/60)/60)/24)+DATE(1970,1,1)+(-5/24)</f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1">
        <f>Table1[[#This Row],[pledged]]/Table1[[#This Row],[goal]]</f>
        <v>0</v>
      </c>
      <c r="P3881" t="e">
        <f>ROUND(Table1[[#This Row],[pledged]]/Table1[[#This Row],[backers_count]],0)</f>
        <v>#DIV/0!</v>
      </c>
      <c r="Q3881" t="str">
        <f>LEFT(Table1[[#This Row],[Category and Sub-Category]],FIND("/",Table1[[#This Row],[Category and Sub-Category]])-1)</f>
        <v>theater</v>
      </c>
      <c r="R3881" t="str">
        <f>RIGHT(Table1[[#This Row],[Category and Sub-Category]],LEN(Table1[[#This Row],[Category and Sub-Category]])-FIND("/",Table1[[#This Row],[Category and Sub-Category]]))</f>
        <v>musical</v>
      </c>
      <c r="S3881" s="9">
        <f>(((Table1[[#This Row],[launched_at]]/60)/60)/24)+DATE(1970,1,1)+(-5/24)</f>
        <v>41999.652731481481</v>
      </c>
      <c r="T3881" s="9">
        <f>(((Table1[[#This Row],[deadline]]/60)/60)/24)+DATE(1970,1,1)+(-5/24)</f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1">
        <f>Table1[[#This Row],[pledged]]/Table1[[#This Row],[goal]]</f>
        <v>0.13066666666666665</v>
      </c>
      <c r="P3882">
        <f>ROUND(Table1[[#This Row],[pledged]]/Table1[[#This Row],[backers_count]],0)</f>
        <v>58</v>
      </c>
      <c r="Q3882" t="str">
        <f>LEFT(Table1[[#This Row],[Category and Sub-Category]],FIND("/",Table1[[#This Row],[Category and Sub-Category]])-1)</f>
        <v>theater</v>
      </c>
      <c r="R3882" t="str">
        <f>RIGHT(Table1[[#This Row],[Category and Sub-Category]],LEN(Table1[[#This Row],[Category and Sub-Category]])-FIND("/",Table1[[#This Row],[Category and Sub-Category]]))</f>
        <v>musical</v>
      </c>
      <c r="S3882" s="9">
        <f>(((Table1[[#This Row],[launched_at]]/60)/60)/24)+DATE(1970,1,1)+(-5/24)</f>
        <v>41815.606712962959</v>
      </c>
      <c r="T3882" s="9">
        <f>(((Table1[[#This Row],[deadline]]/60)/60)/24)+DATE(1970,1,1)+(-5/24)</f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1">
        <f>Table1[[#This Row],[pledged]]/Table1[[#This Row],[goal]]</f>
        <v>0.05</v>
      </c>
      <c r="P3883">
        <f>ROUND(Table1[[#This Row],[pledged]]/Table1[[#This Row],[backers_count]],0)</f>
        <v>25</v>
      </c>
      <c r="Q3883" t="str">
        <f>LEFT(Table1[[#This Row],[Category and Sub-Category]],FIND("/",Table1[[#This Row],[Category and Sub-Category]])-1)</f>
        <v>theater</v>
      </c>
      <c r="R3883" t="str">
        <f>RIGHT(Table1[[#This Row],[Category and Sub-Category]],LEN(Table1[[#This Row],[Category and Sub-Category]])-FIND("/",Table1[[#This Row],[Category and Sub-Category]]))</f>
        <v>musical</v>
      </c>
      <c r="S3883" s="9">
        <f>(((Table1[[#This Row],[launched_at]]/60)/60)/24)+DATE(1970,1,1)+(-5/24)</f>
        <v>42755.810173611106</v>
      </c>
      <c r="T3883" s="9">
        <f>(((Table1[[#This Row],[deadline]]/60)/60)/24)+DATE(1970,1,1)+(-5/24)</f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1">
        <f>Table1[[#This Row],[pledged]]/Table1[[#This Row],[goal]]</f>
        <v>0</v>
      </c>
      <c r="P3884" t="e">
        <f>ROUND(Table1[[#This Row],[pledged]]/Table1[[#This Row],[backers_count]],0)</f>
        <v>#DIV/0!</v>
      </c>
      <c r="Q3884" t="str">
        <f>LEFT(Table1[[#This Row],[Category and Sub-Category]],FIND("/",Table1[[#This Row],[Category and Sub-Category]])-1)</f>
        <v>theater</v>
      </c>
      <c r="R3884" t="str">
        <f>RIGHT(Table1[[#This Row],[Category and Sub-Category]],LEN(Table1[[#This Row],[Category and Sub-Category]])-FIND("/",Table1[[#This Row],[Category and Sub-Category]]))</f>
        <v>musical</v>
      </c>
      <c r="S3884" s="9">
        <f>(((Table1[[#This Row],[launched_at]]/60)/60)/24)+DATE(1970,1,1)+(-5/24)</f>
        <v>42373.77511574074</v>
      </c>
      <c r="T3884" s="9">
        <f>(((Table1[[#This Row],[deadline]]/60)/60)/24)+DATE(1970,1,1)+(-5/24)</f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1">
        <f>Table1[[#This Row],[pledged]]/Table1[[#This Row],[goal]]</f>
        <v>0</v>
      </c>
      <c r="P3885" t="e">
        <f>ROUND(Table1[[#This Row],[pledged]]/Table1[[#This Row],[backers_count]],0)</f>
        <v>#DIV/0!</v>
      </c>
      <c r="Q3885" t="str">
        <f>LEFT(Table1[[#This Row],[Category and Sub-Category]],FIND("/",Table1[[#This Row],[Category and Sub-Category]])-1)</f>
        <v>theater</v>
      </c>
      <c r="R3885" t="str">
        <f>RIGHT(Table1[[#This Row],[Category and Sub-Category]],LEN(Table1[[#This Row],[Category and Sub-Category]])-FIND("/",Table1[[#This Row],[Category and Sub-Category]]))</f>
        <v>musical</v>
      </c>
      <c r="S3885" s="9">
        <f>(((Table1[[#This Row],[launched_at]]/60)/60)/24)+DATE(1970,1,1)+(-5/24)</f>
        <v>41854.394317129627</v>
      </c>
      <c r="T3885" s="9">
        <f>(((Table1[[#This Row],[deadline]]/60)/60)/24)+DATE(1970,1,1)+(-5/24)</f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1">
        <f>Table1[[#This Row],[pledged]]/Table1[[#This Row],[goal]]</f>
        <v>0</v>
      </c>
      <c r="P3886" t="e">
        <f>ROUND(Table1[[#This Row],[pledged]]/Table1[[#This Row],[backers_count]],0)</f>
        <v>#DIV/0!</v>
      </c>
      <c r="Q3886" t="str">
        <f>LEFT(Table1[[#This Row],[Category and Sub-Category]],FIND("/",Table1[[#This Row],[Category and Sub-Category]])-1)</f>
        <v>theater</v>
      </c>
      <c r="R3886" t="str">
        <f>RIGHT(Table1[[#This Row],[Category and Sub-Category]],LEN(Table1[[#This Row],[Category and Sub-Category]])-FIND("/",Table1[[#This Row],[Category and Sub-Category]]))</f>
        <v>musical</v>
      </c>
      <c r="S3886" s="9">
        <f>(((Table1[[#This Row],[launched_at]]/60)/60)/24)+DATE(1970,1,1)+(-5/24)</f>
        <v>42065.583240740736</v>
      </c>
      <c r="T3886" s="9">
        <f>(((Table1[[#This Row],[deadline]]/60)/60)/24)+DATE(1970,1,1)+(-5/24)</f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1">
        <f>Table1[[#This Row],[pledged]]/Table1[[#This Row],[goal]]</f>
        <v>0</v>
      </c>
      <c r="P3887" t="e">
        <f>ROUND(Table1[[#This Row],[pledged]]/Table1[[#This Row],[backers_count]],0)</f>
        <v>#DIV/0!</v>
      </c>
      <c r="Q3887" t="str">
        <f>LEFT(Table1[[#This Row],[Category and Sub-Category]],FIND("/",Table1[[#This Row],[Category and Sub-Category]])-1)</f>
        <v>theater</v>
      </c>
      <c r="R3887" t="str">
        <f>RIGHT(Table1[[#This Row],[Category and Sub-Category]],LEN(Table1[[#This Row],[Category and Sub-Category]])-FIND("/",Table1[[#This Row],[Category and Sub-Category]]))</f>
        <v>musical</v>
      </c>
      <c r="S3887" s="9">
        <f>(((Table1[[#This Row],[launched_at]]/60)/60)/24)+DATE(1970,1,1)+(-5/24)</f>
        <v>42469.742951388886</v>
      </c>
      <c r="T3887" s="9">
        <f>(((Table1[[#This Row],[deadline]]/60)/60)/24)+DATE(1970,1,1)+(-5/24)</f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1">
        <f>Table1[[#This Row],[pledged]]/Table1[[#This Row],[goal]]</f>
        <v>0</v>
      </c>
      <c r="P3888" t="e">
        <f>ROUND(Table1[[#This Row],[pledged]]/Table1[[#This Row],[backers_count]],0)</f>
        <v>#DIV/0!</v>
      </c>
      <c r="Q3888" t="str">
        <f>LEFT(Table1[[#This Row],[Category and Sub-Category]],FIND("/",Table1[[#This Row],[Category and Sub-Category]])-1)</f>
        <v>theater</v>
      </c>
      <c r="R3888" t="str">
        <f>RIGHT(Table1[[#This Row],[Category and Sub-Category]],LEN(Table1[[#This Row],[Category and Sub-Category]])-FIND("/",Table1[[#This Row],[Category and Sub-Category]]))</f>
        <v>musical</v>
      </c>
      <c r="S3888" s="9">
        <f>(((Table1[[#This Row],[launched_at]]/60)/60)/24)+DATE(1970,1,1)+(-5/24)</f>
        <v>41954.019699074073</v>
      </c>
      <c r="T3888" s="9">
        <f>(((Table1[[#This Row],[deadline]]/60)/60)/24)+DATE(1970,1,1)+(-5/24)</f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1">
        <f>Table1[[#This Row],[pledged]]/Table1[[#This Row],[goal]]</f>
        <v>1.7500000000000002E-2</v>
      </c>
      <c r="P3889">
        <f>ROUND(Table1[[#This Row],[pledged]]/Table1[[#This Row],[backers_count]],0)</f>
        <v>18</v>
      </c>
      <c r="Q3889" t="str">
        <f>LEFT(Table1[[#This Row],[Category and Sub-Category]],FIND("/",Table1[[#This Row],[Category and Sub-Category]])-1)</f>
        <v>theater</v>
      </c>
      <c r="R3889" t="str">
        <f>RIGHT(Table1[[#This Row],[Category and Sub-Category]],LEN(Table1[[#This Row],[Category and Sub-Category]])-FIND("/",Table1[[#This Row],[Category and Sub-Category]]))</f>
        <v>musical</v>
      </c>
      <c r="S3889" s="9">
        <f>(((Table1[[#This Row],[launched_at]]/60)/60)/24)+DATE(1970,1,1)+(-5/24)</f>
        <v>42079.649641203701</v>
      </c>
      <c r="T3889" s="9">
        <f>(((Table1[[#This Row],[deadline]]/60)/60)/24)+DATE(1970,1,1)+(-5/24)</f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1">
        <f>Table1[[#This Row],[pledged]]/Table1[[#This Row],[goal]]</f>
        <v>0.27100000000000002</v>
      </c>
      <c r="P3890">
        <f>ROUND(Table1[[#This Row],[pledged]]/Table1[[#This Row],[backers_count]],0)</f>
        <v>39</v>
      </c>
      <c r="Q3890" t="str">
        <f>LEFT(Table1[[#This Row],[Category and Sub-Category]],FIND("/",Table1[[#This Row],[Category and Sub-Category]])-1)</f>
        <v>theater</v>
      </c>
      <c r="R3890" t="str">
        <f>RIGHT(Table1[[#This Row],[Category and Sub-Category]],LEN(Table1[[#This Row],[Category and Sub-Category]])-FIND("/",Table1[[#This Row],[Category and Sub-Category]]))</f>
        <v>plays</v>
      </c>
      <c r="S3890" s="9">
        <f>(((Table1[[#This Row],[launched_at]]/60)/60)/24)+DATE(1970,1,1)+(-5/24)</f>
        <v>42762.337476851848</v>
      </c>
      <c r="T3890" s="9">
        <f>(((Table1[[#This Row],[deadline]]/60)/60)/24)+DATE(1970,1,1)+(-5/24)</f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1">
        <f>Table1[[#This Row],[pledged]]/Table1[[#This Row],[goal]]</f>
        <v>1.4749999999999999E-2</v>
      </c>
      <c r="P3891">
        <f>ROUND(Table1[[#This Row],[pledged]]/Table1[[#This Row],[backers_count]],0)</f>
        <v>13</v>
      </c>
      <c r="Q3891" t="str">
        <f>LEFT(Table1[[#This Row],[Category and Sub-Category]],FIND("/",Table1[[#This Row],[Category and Sub-Category]])-1)</f>
        <v>theater</v>
      </c>
      <c r="R3891" t="str">
        <f>RIGHT(Table1[[#This Row],[Category and Sub-Category]],LEN(Table1[[#This Row],[Category and Sub-Category]])-FIND("/",Table1[[#This Row],[Category and Sub-Category]]))</f>
        <v>plays</v>
      </c>
      <c r="S3891" s="9">
        <f>(((Table1[[#This Row],[launched_at]]/60)/60)/24)+DATE(1970,1,1)+(-5/24)</f>
        <v>41976.796643518515</v>
      </c>
      <c r="T3891" s="9">
        <f>(((Table1[[#This Row],[deadline]]/60)/60)/24)+DATE(1970,1,1)+(-5/24)</f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>Table1[[#This Row],[pledged]]/Table1[[#This Row],[goal]]</f>
        <v>0.16826666666666668</v>
      </c>
      <c r="P3892">
        <f>ROUND(Table1[[#This Row],[pledged]]/Table1[[#This Row],[backers_count]],0)</f>
        <v>316</v>
      </c>
      <c r="Q3892" t="str">
        <f>LEFT(Table1[[#This Row],[Category and Sub-Category]],FIND("/",Table1[[#This Row],[Category and Sub-Category]])-1)</f>
        <v>theater</v>
      </c>
      <c r="R3892" t="str">
        <f>RIGHT(Table1[[#This Row],[Category and Sub-Category]],LEN(Table1[[#This Row],[Category and Sub-Category]])-FIND("/",Table1[[#This Row],[Category and Sub-Category]]))</f>
        <v>plays</v>
      </c>
      <c r="S3892" s="9">
        <f>(((Table1[[#This Row],[launched_at]]/60)/60)/24)+DATE(1970,1,1)+(-5/24)</f>
        <v>42171.55027777778</v>
      </c>
      <c r="T3892" s="9">
        <f>(((Table1[[#This Row],[deadline]]/60)/60)/24)+DATE(1970,1,1)+(-5/24)</f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1">
        <f>Table1[[#This Row],[pledged]]/Table1[[#This Row],[goal]]</f>
        <v>0.32500000000000001</v>
      </c>
      <c r="P3893">
        <f>ROUND(Table1[[#This Row],[pledged]]/Table1[[#This Row],[backers_count]],0)</f>
        <v>37</v>
      </c>
      <c r="Q3893" t="str">
        <f>LEFT(Table1[[#This Row],[Category and Sub-Category]],FIND("/",Table1[[#This Row],[Category and Sub-Category]])-1)</f>
        <v>theater</v>
      </c>
      <c r="R3893" t="str">
        <f>RIGHT(Table1[[#This Row],[Category and Sub-Category]],LEN(Table1[[#This Row],[Category and Sub-Category]])-FIND("/",Table1[[#This Row],[Category and Sub-Category]]))</f>
        <v>plays</v>
      </c>
      <c r="S3893" s="9">
        <f>(((Table1[[#This Row],[launched_at]]/60)/60)/24)+DATE(1970,1,1)+(-5/24)</f>
        <v>42055.924120370364</v>
      </c>
      <c r="T3893" s="9">
        <f>(((Table1[[#This Row],[deadline]]/60)/60)/24)+DATE(1970,1,1)+(-5/24)</f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>Table1[[#This Row],[pledged]]/Table1[[#This Row],[goal]]</f>
        <v>0</v>
      </c>
      <c r="P3894" t="e">
        <f>ROUND(Table1[[#This Row],[pledged]]/Table1[[#This Row],[backers_count]],0)</f>
        <v>#DIV/0!</v>
      </c>
      <c r="Q3894" t="str">
        <f>LEFT(Table1[[#This Row],[Category and Sub-Category]],FIND("/",Table1[[#This Row],[Category and Sub-Category]])-1)</f>
        <v>theater</v>
      </c>
      <c r="R3894" t="str">
        <f>RIGHT(Table1[[#This Row],[Category and Sub-Category]],LEN(Table1[[#This Row],[Category and Sub-Category]])-FIND("/",Table1[[#This Row],[Category and Sub-Category]]))</f>
        <v>plays</v>
      </c>
      <c r="S3894" s="9">
        <f>(((Table1[[#This Row],[launched_at]]/60)/60)/24)+DATE(1970,1,1)+(-5/24)</f>
        <v>41867.44394675926</v>
      </c>
      <c r="T3894" s="9">
        <f>(((Table1[[#This Row],[deadline]]/60)/60)/24)+DATE(1970,1,1)+(-5/24)</f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>Table1[[#This Row],[pledged]]/Table1[[#This Row],[goal]]</f>
        <v>0.2155</v>
      </c>
      <c r="P3895">
        <f>ROUND(Table1[[#This Row],[pledged]]/Table1[[#This Row],[backers_count]],0)</f>
        <v>128</v>
      </c>
      <c r="Q3895" t="str">
        <f>LEFT(Table1[[#This Row],[Category and Sub-Category]],FIND("/",Table1[[#This Row],[Category and Sub-Category]])-1)</f>
        <v>theater</v>
      </c>
      <c r="R3895" t="str">
        <f>RIGHT(Table1[[#This Row],[Category and Sub-Category]],LEN(Table1[[#This Row],[Category and Sub-Category]])-FIND("/",Table1[[#This Row],[Category and Sub-Category]]))</f>
        <v>plays</v>
      </c>
      <c r="S3895" s="9">
        <f>(((Table1[[#This Row],[launched_at]]/60)/60)/24)+DATE(1970,1,1)+(-5/24)</f>
        <v>41779.449537037035</v>
      </c>
      <c r="T3895" s="9">
        <f>(((Table1[[#This Row],[deadline]]/60)/60)/24)+DATE(1970,1,1)+(-5/24)</f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1">
        <f>Table1[[#This Row],[pledged]]/Table1[[#This Row],[goal]]</f>
        <v>3.4666666666666665E-2</v>
      </c>
      <c r="P3896">
        <f>ROUND(Table1[[#This Row],[pledged]]/Table1[[#This Row],[backers_count]],0)</f>
        <v>47</v>
      </c>
      <c r="Q3896" t="str">
        <f>LEFT(Table1[[#This Row],[Category and Sub-Category]],FIND("/",Table1[[#This Row],[Category and Sub-Category]])-1)</f>
        <v>theater</v>
      </c>
      <c r="R3896" t="str">
        <f>RIGHT(Table1[[#This Row],[Category and Sub-Category]],LEN(Table1[[#This Row],[Category and Sub-Category]])-FIND("/",Table1[[#This Row],[Category and Sub-Category]]))</f>
        <v>plays</v>
      </c>
      <c r="S3896" s="9">
        <f>(((Table1[[#This Row],[launched_at]]/60)/60)/24)+DATE(1970,1,1)+(-5/24)</f>
        <v>42679.750138888885</v>
      </c>
      <c r="T3896" s="9">
        <f>(((Table1[[#This Row],[deadline]]/60)/60)/24)+DATE(1970,1,1)+(-5/24)</f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1">
        <f>Table1[[#This Row],[pledged]]/Table1[[#This Row],[goal]]</f>
        <v>0.05</v>
      </c>
      <c r="P3897">
        <f>ROUND(Table1[[#This Row],[pledged]]/Table1[[#This Row],[backers_count]],0)</f>
        <v>50</v>
      </c>
      <c r="Q3897" t="str">
        <f>LEFT(Table1[[#This Row],[Category and Sub-Category]],FIND("/",Table1[[#This Row],[Category and Sub-Category]])-1)</f>
        <v>theater</v>
      </c>
      <c r="R3897" t="str">
        <f>RIGHT(Table1[[#This Row],[Category and Sub-Category]],LEN(Table1[[#This Row],[Category and Sub-Category]])-FIND("/",Table1[[#This Row],[Category and Sub-Category]]))</f>
        <v>plays</v>
      </c>
      <c r="S3897" s="9">
        <f>(((Table1[[#This Row],[launched_at]]/60)/60)/24)+DATE(1970,1,1)+(-5/24)</f>
        <v>42032.041875000003</v>
      </c>
      <c r="T3897" s="9">
        <f>(((Table1[[#This Row],[deadline]]/60)/60)/24)+DATE(1970,1,1)+(-5/24)</f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1">
        <f>Table1[[#This Row],[pledged]]/Table1[[#This Row],[goal]]</f>
        <v>0.10625</v>
      </c>
      <c r="P3898">
        <f>ROUND(Table1[[#This Row],[pledged]]/Table1[[#This Row],[backers_count]],0)</f>
        <v>43</v>
      </c>
      <c r="Q3898" t="str">
        <f>LEFT(Table1[[#This Row],[Category and Sub-Category]],FIND("/",Table1[[#This Row],[Category and Sub-Category]])-1)</f>
        <v>theater</v>
      </c>
      <c r="R3898" t="str">
        <f>RIGHT(Table1[[#This Row],[Category and Sub-Category]],LEN(Table1[[#This Row],[Category and Sub-Category]])-FIND("/",Table1[[#This Row],[Category and Sub-Category]]))</f>
        <v>plays</v>
      </c>
      <c r="S3898" s="9">
        <f>(((Table1[[#This Row],[launched_at]]/60)/60)/24)+DATE(1970,1,1)+(-5/24)</f>
        <v>41792.983541666668</v>
      </c>
      <c r="T3898" s="9">
        <f>(((Table1[[#This Row],[deadline]]/60)/60)/24)+DATE(1970,1,1)+(-5/24)</f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>Table1[[#This Row],[pledged]]/Table1[[#This Row],[goal]]</f>
        <v>0.17599999999999999</v>
      </c>
      <c r="P3899">
        <f>ROUND(Table1[[#This Row],[pledged]]/Table1[[#This Row],[backers_count]],0)</f>
        <v>44</v>
      </c>
      <c r="Q3899" t="str">
        <f>LEFT(Table1[[#This Row],[Category and Sub-Category]],FIND("/",Table1[[#This Row],[Category and Sub-Category]])-1)</f>
        <v>theater</v>
      </c>
      <c r="R3899" t="str">
        <f>RIGHT(Table1[[#This Row],[Category and Sub-Category]],LEN(Table1[[#This Row],[Category and Sub-Category]])-FIND("/",Table1[[#This Row],[Category and Sub-Category]]))</f>
        <v>plays</v>
      </c>
      <c r="S3899" s="9">
        <f>(((Table1[[#This Row],[launched_at]]/60)/60)/24)+DATE(1970,1,1)+(-5/24)</f>
        <v>41982.665312499994</v>
      </c>
      <c r="T3899" s="9">
        <f>(((Table1[[#This Row],[deadline]]/60)/60)/24)+DATE(1970,1,1)+(-5/24)</f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1">
        <f>Table1[[#This Row],[pledged]]/Table1[[#This Row],[goal]]</f>
        <v>0.3256</v>
      </c>
      <c r="P3900">
        <f>ROUND(Table1[[#This Row],[pledged]]/Table1[[#This Row],[backers_count]],0)</f>
        <v>51</v>
      </c>
      <c r="Q3900" t="str">
        <f>LEFT(Table1[[#This Row],[Category and Sub-Category]],FIND("/",Table1[[#This Row],[Category and Sub-Category]])-1)</f>
        <v>theater</v>
      </c>
      <c r="R3900" t="str">
        <f>RIGHT(Table1[[#This Row],[Category and Sub-Category]],LEN(Table1[[#This Row],[Category and Sub-Category]])-FIND("/",Table1[[#This Row],[Category and Sub-Category]]))</f>
        <v>plays</v>
      </c>
      <c r="S3900" s="9">
        <f>(((Table1[[#This Row],[launched_at]]/60)/60)/24)+DATE(1970,1,1)+(-5/24)</f>
        <v>42193.273958333331</v>
      </c>
      <c r="T3900" s="9">
        <f>(((Table1[[#This Row],[deadline]]/60)/60)/24)+DATE(1970,1,1)+(-5/24)</f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1">
        <f>Table1[[#This Row],[pledged]]/Table1[[#This Row],[goal]]</f>
        <v>1.2500000000000001E-2</v>
      </c>
      <c r="P3901">
        <f>ROUND(Table1[[#This Row],[pledged]]/Table1[[#This Row],[backers_count]],0)</f>
        <v>63</v>
      </c>
      <c r="Q3901" t="str">
        <f>LEFT(Table1[[#This Row],[Category and Sub-Category]],FIND("/",Table1[[#This Row],[Category and Sub-Category]])-1)</f>
        <v>theater</v>
      </c>
      <c r="R3901" t="str">
        <f>RIGHT(Table1[[#This Row],[Category and Sub-Category]],LEN(Table1[[#This Row],[Category and Sub-Category]])-FIND("/",Table1[[#This Row],[Category and Sub-Category]]))</f>
        <v>plays</v>
      </c>
      <c r="S3901" s="9">
        <f>(((Table1[[#This Row],[launched_at]]/60)/60)/24)+DATE(1970,1,1)+(-5/24)</f>
        <v>41843.566678240735</v>
      </c>
      <c r="T3901" s="9">
        <f>(((Table1[[#This Row],[deadline]]/60)/60)/24)+DATE(1970,1,1)+(-5/24)</f>
        <v>41863.566678240735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1">
        <f>Table1[[#This Row],[pledged]]/Table1[[#This Row],[goal]]</f>
        <v>5.3999999999999999E-2</v>
      </c>
      <c r="P3902">
        <f>ROUND(Table1[[#This Row],[pledged]]/Table1[[#This Row],[backers_count]],0)</f>
        <v>27</v>
      </c>
      <c r="Q3902" t="str">
        <f>LEFT(Table1[[#This Row],[Category and Sub-Category]],FIND("/",Table1[[#This Row],[Category and Sub-Category]])-1)</f>
        <v>theater</v>
      </c>
      <c r="R3902" t="str">
        <f>RIGHT(Table1[[#This Row],[Category and Sub-Category]],LEN(Table1[[#This Row],[Category and Sub-Category]])-FIND("/",Table1[[#This Row],[Category and Sub-Category]]))</f>
        <v>plays</v>
      </c>
      <c r="S3902" s="9">
        <f>(((Table1[[#This Row],[launched_at]]/60)/60)/24)+DATE(1970,1,1)+(-5/24)</f>
        <v>42135.884155092594</v>
      </c>
      <c r="T3902" s="9">
        <f>(((Table1[[#This Row],[deadline]]/60)/60)/24)+DATE(1970,1,1)+(-5/24)</f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1">
        <f>Table1[[#This Row],[pledged]]/Table1[[#This Row],[goal]]</f>
        <v>8.3333333333333332E-3</v>
      </c>
      <c r="P3903">
        <f>ROUND(Table1[[#This Row],[pledged]]/Table1[[#This Row],[backers_count]],0)</f>
        <v>25</v>
      </c>
      <c r="Q3903" t="str">
        <f>LEFT(Table1[[#This Row],[Category and Sub-Category]],FIND("/",Table1[[#This Row],[Category and Sub-Category]])-1)</f>
        <v>theater</v>
      </c>
      <c r="R3903" t="str">
        <f>RIGHT(Table1[[#This Row],[Category and Sub-Category]],LEN(Table1[[#This Row],[Category and Sub-Category]])-FIND("/",Table1[[#This Row],[Category and Sub-Category]]))</f>
        <v>plays</v>
      </c>
      <c r="S3903" s="9">
        <f>(((Table1[[#This Row],[launched_at]]/60)/60)/24)+DATE(1970,1,1)+(-5/24)</f>
        <v>42317.618043981485</v>
      </c>
      <c r="T3903" s="9">
        <f>(((Table1[[#This Row],[deadline]]/60)/60)/24)+DATE(1970,1,1)+(-5/24)</f>
        <v>42357.618043981485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1">
        <f>Table1[[#This Row],[pledged]]/Table1[[#This Row],[goal]]</f>
        <v>0.48833333333333334</v>
      </c>
      <c r="P3904">
        <f>ROUND(Table1[[#This Row],[pledged]]/Table1[[#This Row],[backers_count]],0)</f>
        <v>47</v>
      </c>
      <c r="Q3904" t="str">
        <f>LEFT(Table1[[#This Row],[Category and Sub-Category]],FIND("/",Table1[[#This Row],[Category and Sub-Category]])-1)</f>
        <v>theater</v>
      </c>
      <c r="R3904" t="str">
        <f>RIGHT(Table1[[#This Row],[Category and Sub-Category]],LEN(Table1[[#This Row],[Category and Sub-Category]])-FIND("/",Table1[[#This Row],[Category and Sub-Category]]))</f>
        <v>plays</v>
      </c>
      <c r="S3904" s="9">
        <f>(((Table1[[#This Row],[launched_at]]/60)/60)/24)+DATE(1970,1,1)+(-5/24)</f>
        <v>42663.259745370371</v>
      </c>
      <c r="T3904" s="9">
        <f>(((Table1[[#This Row],[deadline]]/60)/60)/24)+DATE(1970,1,1)+(-5/24)</f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>Table1[[#This Row],[pledged]]/Table1[[#This Row],[goal]]</f>
        <v>0</v>
      </c>
      <c r="P3905" t="e">
        <f>ROUND(Table1[[#This Row],[pledged]]/Table1[[#This Row],[backers_count]],0)</f>
        <v>#DIV/0!</v>
      </c>
      <c r="Q3905" t="str">
        <f>LEFT(Table1[[#This Row],[Category and Sub-Category]],FIND("/",Table1[[#This Row],[Category and Sub-Category]])-1)</f>
        <v>theater</v>
      </c>
      <c r="R3905" t="str">
        <f>RIGHT(Table1[[#This Row],[Category and Sub-Category]],LEN(Table1[[#This Row],[Category and Sub-Category]])-FIND("/",Table1[[#This Row],[Category and Sub-Category]]))</f>
        <v>plays</v>
      </c>
      <c r="S3905" s="9">
        <f>(((Table1[[#This Row],[launched_at]]/60)/60)/24)+DATE(1970,1,1)+(-5/24)</f>
        <v>42185.802835648145</v>
      </c>
      <c r="T3905" s="9">
        <f>(((Table1[[#This Row],[deadline]]/60)/60)/24)+DATE(1970,1,1)+(-5/24)</f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1">
        <f>Table1[[#This Row],[pledged]]/Table1[[#This Row],[goal]]</f>
        <v>2.9999999999999997E-4</v>
      </c>
      <c r="P3906">
        <f>ROUND(Table1[[#This Row],[pledged]]/Table1[[#This Row],[backers_count]],0)</f>
        <v>2</v>
      </c>
      <c r="Q3906" t="str">
        <f>LEFT(Table1[[#This Row],[Category and Sub-Category]],FIND("/",Table1[[#This Row],[Category and Sub-Category]])-1)</f>
        <v>theater</v>
      </c>
      <c r="R3906" t="str">
        <f>RIGHT(Table1[[#This Row],[Category and Sub-Category]],LEN(Table1[[#This Row],[Category and Sub-Category]])-FIND("/",Table1[[#This Row],[Category and Sub-Category]]))</f>
        <v>plays</v>
      </c>
      <c r="S3906" s="9">
        <f>(((Table1[[#This Row],[launched_at]]/60)/60)/24)+DATE(1970,1,1)+(-5/24)</f>
        <v>42095.020833333336</v>
      </c>
      <c r="T3906" s="9">
        <f>(((Table1[[#This Row],[deadline]]/60)/60)/24)+DATE(1970,1,1)+(-5/24)</f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>Table1[[#This Row],[pledged]]/Table1[[#This Row],[goal]]</f>
        <v>0.11533333333333333</v>
      </c>
      <c r="P3907">
        <f>ROUND(Table1[[#This Row],[pledged]]/Table1[[#This Row],[backers_count]],0)</f>
        <v>25</v>
      </c>
      <c r="Q3907" t="str">
        <f>LEFT(Table1[[#This Row],[Category and Sub-Category]],FIND("/",Table1[[#This Row],[Category and Sub-Category]])-1)</f>
        <v>theater</v>
      </c>
      <c r="R3907" t="str">
        <f>RIGHT(Table1[[#This Row],[Category and Sub-Category]],LEN(Table1[[#This Row],[Category and Sub-Category]])-FIND("/",Table1[[#This Row],[Category and Sub-Category]]))</f>
        <v>plays</v>
      </c>
      <c r="S3907" s="9">
        <f>(((Table1[[#This Row],[launched_at]]/60)/60)/24)+DATE(1970,1,1)+(-5/24)</f>
        <v>42124.415543981479</v>
      </c>
      <c r="T3907" s="9">
        <f>(((Table1[[#This Row],[deadline]]/60)/60)/24)+DATE(1970,1,1)+(-5/24)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1">
        <f>Table1[[#This Row],[pledged]]/Table1[[#This Row],[goal]]</f>
        <v>0.67333333333333334</v>
      </c>
      <c r="P3908">
        <f>ROUND(Table1[[#This Row],[pledged]]/Table1[[#This Row],[backers_count]],0)</f>
        <v>63</v>
      </c>
      <c r="Q3908" t="str">
        <f>LEFT(Table1[[#This Row],[Category and Sub-Category]],FIND("/",Table1[[#This Row],[Category and Sub-Category]])-1)</f>
        <v>theater</v>
      </c>
      <c r="R3908" t="str">
        <f>RIGHT(Table1[[#This Row],[Category and Sub-Category]],LEN(Table1[[#This Row],[Category and Sub-Category]])-FIND("/",Table1[[#This Row],[Category and Sub-Category]]))</f>
        <v>plays</v>
      </c>
      <c r="S3908" s="9">
        <f>(((Table1[[#This Row],[launched_at]]/60)/60)/24)+DATE(1970,1,1)+(-5/24)</f>
        <v>42143.709409722222</v>
      </c>
      <c r="T3908" s="9">
        <f>(((Table1[[#This Row],[deadline]]/60)/60)/24)+DATE(1970,1,1)+(-5/24)</f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>Table1[[#This Row],[pledged]]/Table1[[#This Row],[goal]]</f>
        <v>0.153</v>
      </c>
      <c r="P3909">
        <f>ROUND(Table1[[#This Row],[pledged]]/Table1[[#This Row],[backers_count]],0)</f>
        <v>38</v>
      </c>
      <c r="Q3909" t="str">
        <f>LEFT(Table1[[#This Row],[Category and Sub-Category]],FIND("/",Table1[[#This Row],[Category and Sub-Category]])-1)</f>
        <v>theater</v>
      </c>
      <c r="R3909" t="str">
        <f>RIGHT(Table1[[#This Row],[Category and Sub-Category]],LEN(Table1[[#This Row],[Category and Sub-Category]])-FIND("/",Table1[[#This Row],[Category and Sub-Category]]))</f>
        <v>plays</v>
      </c>
      <c r="S3909" s="9">
        <f>(((Table1[[#This Row],[launched_at]]/60)/60)/24)+DATE(1970,1,1)+(-5/24)</f>
        <v>41906.611180555556</v>
      </c>
      <c r="T3909" s="9">
        <f>(((Table1[[#This Row],[deadline]]/60)/60)/24)+DATE(1970,1,1)+(-5/24)</f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1">
        <f>Table1[[#This Row],[pledged]]/Table1[[#This Row],[goal]]</f>
        <v>8.666666666666667E-2</v>
      </c>
      <c r="P3910">
        <f>ROUND(Table1[[#This Row],[pledged]]/Table1[[#This Row],[backers_count]],0)</f>
        <v>16</v>
      </c>
      <c r="Q3910" t="str">
        <f>LEFT(Table1[[#This Row],[Category and Sub-Category]],FIND("/",Table1[[#This Row],[Category and Sub-Category]])-1)</f>
        <v>theater</v>
      </c>
      <c r="R3910" t="str">
        <f>RIGHT(Table1[[#This Row],[Category and Sub-Category]],LEN(Table1[[#This Row],[Category and Sub-Category]])-FIND("/",Table1[[#This Row],[Category and Sub-Category]]))</f>
        <v>plays</v>
      </c>
      <c r="S3910" s="9">
        <f>(((Table1[[#This Row],[launched_at]]/60)/60)/24)+DATE(1970,1,1)+(-5/24)</f>
        <v>41833.927037037036</v>
      </c>
      <c r="T3910" s="9">
        <f>(((Table1[[#This Row],[deadline]]/60)/60)/24)+DATE(1970,1,1)+(-5/24)</f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1">
        <f>Table1[[#This Row],[pledged]]/Table1[[#This Row],[goal]]</f>
        <v>2.2499999999999998E-3</v>
      </c>
      <c r="P3911">
        <f>ROUND(Table1[[#This Row],[pledged]]/Table1[[#This Row],[backers_count]],0)</f>
        <v>34</v>
      </c>
      <c r="Q3911" t="str">
        <f>LEFT(Table1[[#This Row],[Category and Sub-Category]],FIND("/",Table1[[#This Row],[Category and Sub-Category]])-1)</f>
        <v>theater</v>
      </c>
      <c r="R3911" t="str">
        <f>RIGHT(Table1[[#This Row],[Category and Sub-Category]],LEN(Table1[[#This Row],[Category and Sub-Category]])-FIND("/",Table1[[#This Row],[Category and Sub-Category]]))</f>
        <v>plays</v>
      </c>
      <c r="S3911" s="9">
        <f>(((Table1[[#This Row],[launched_at]]/60)/60)/24)+DATE(1970,1,1)+(-5/24)</f>
        <v>41863.150949074072</v>
      </c>
      <c r="T3911" s="9">
        <f>(((Table1[[#This Row],[deadline]]/60)/60)/24)+DATE(1970,1,1)+(-5/24)</f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1">
        <f>Table1[[#This Row],[pledged]]/Table1[[#This Row],[goal]]</f>
        <v>3.0833333333333334E-2</v>
      </c>
      <c r="P3912">
        <f>ROUND(Table1[[#This Row],[pledged]]/Table1[[#This Row],[backers_count]],0)</f>
        <v>62</v>
      </c>
      <c r="Q3912" t="str">
        <f>LEFT(Table1[[#This Row],[Category and Sub-Category]],FIND("/",Table1[[#This Row],[Category and Sub-Category]])-1)</f>
        <v>theater</v>
      </c>
      <c r="R3912" t="str">
        <f>RIGHT(Table1[[#This Row],[Category and Sub-Category]],LEN(Table1[[#This Row],[Category and Sub-Category]])-FIND("/",Table1[[#This Row],[Category and Sub-Category]]))</f>
        <v>plays</v>
      </c>
      <c r="S3912" s="9">
        <f>(((Table1[[#This Row],[launched_at]]/60)/60)/24)+DATE(1970,1,1)+(-5/24)</f>
        <v>42224.548576388886</v>
      </c>
      <c r="T3912" s="9">
        <f>(((Table1[[#This Row],[deadline]]/60)/60)/24)+DATE(1970,1,1)+(-5/24)</f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1">
        <f>Table1[[#This Row],[pledged]]/Table1[[#This Row],[goal]]</f>
        <v>0.37412499999999999</v>
      </c>
      <c r="P3913">
        <f>ROUND(Table1[[#This Row],[pledged]]/Table1[[#This Row],[backers_count]],0)</f>
        <v>83</v>
      </c>
      <c r="Q3913" t="str">
        <f>LEFT(Table1[[#This Row],[Category and Sub-Category]],FIND("/",Table1[[#This Row],[Category and Sub-Category]])-1)</f>
        <v>theater</v>
      </c>
      <c r="R3913" t="str">
        <f>RIGHT(Table1[[#This Row],[Category and Sub-Category]],LEN(Table1[[#This Row],[Category and Sub-Category]])-FIND("/",Table1[[#This Row],[Category and Sub-Category]]))</f>
        <v>plays</v>
      </c>
      <c r="S3913" s="9">
        <f>(((Table1[[#This Row],[launched_at]]/60)/60)/24)+DATE(1970,1,1)+(-5/24)</f>
        <v>41939.603900462964</v>
      </c>
      <c r="T3913" s="9">
        <f>(((Table1[[#This Row],[deadline]]/60)/60)/24)+DATE(1970,1,1)+(-5/24)</f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1">
        <f>Table1[[#This Row],[pledged]]/Table1[[#This Row],[goal]]</f>
        <v>6.666666666666667E-5</v>
      </c>
      <c r="P3914">
        <f>ROUND(Table1[[#This Row],[pledged]]/Table1[[#This Row],[backers_count]],0)</f>
        <v>1</v>
      </c>
      <c r="Q3914" t="str">
        <f>LEFT(Table1[[#This Row],[Category and Sub-Category]],FIND("/",Table1[[#This Row],[Category and Sub-Category]])-1)</f>
        <v>theater</v>
      </c>
      <c r="R3914" t="str">
        <f>RIGHT(Table1[[#This Row],[Category and Sub-Category]],LEN(Table1[[#This Row],[Category and Sub-Category]])-FIND("/",Table1[[#This Row],[Category and Sub-Category]]))</f>
        <v>plays</v>
      </c>
      <c r="S3914" s="9">
        <f>(((Table1[[#This Row],[launched_at]]/60)/60)/24)+DATE(1970,1,1)+(-5/24)</f>
        <v>42059.061689814807</v>
      </c>
      <c r="T3914" s="9">
        <f>(((Table1[[#This Row],[deadline]]/60)/60)/24)+DATE(1970,1,1)+(-5/24)</f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1">
        <f>Table1[[#This Row],[pledged]]/Table1[[#This Row],[goal]]</f>
        <v>0.1</v>
      </c>
      <c r="P3915">
        <f>ROUND(Table1[[#This Row],[pledged]]/Table1[[#This Row],[backers_count]],0)</f>
        <v>143</v>
      </c>
      <c r="Q3915" t="str">
        <f>LEFT(Table1[[#This Row],[Category and Sub-Category]],FIND("/",Table1[[#This Row],[Category and Sub-Category]])-1)</f>
        <v>theater</v>
      </c>
      <c r="R3915" t="str">
        <f>RIGHT(Table1[[#This Row],[Category and Sub-Category]],LEN(Table1[[#This Row],[Category and Sub-Category]])-FIND("/",Table1[[#This Row],[Category and Sub-Category]]))</f>
        <v>plays</v>
      </c>
      <c r="S3915" s="9">
        <f>(((Table1[[#This Row],[launched_at]]/60)/60)/24)+DATE(1970,1,1)+(-5/24)</f>
        <v>42308.002881944441</v>
      </c>
      <c r="T3915" s="9">
        <f>(((Table1[[#This Row],[deadline]]/60)/60)/24)+DATE(1970,1,1)+(-5/24)</f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1">
        <f>Table1[[#This Row],[pledged]]/Table1[[#This Row],[goal]]</f>
        <v>0.36359999999999998</v>
      </c>
      <c r="P3916">
        <f>ROUND(Table1[[#This Row],[pledged]]/Table1[[#This Row],[backers_count]],0)</f>
        <v>34</v>
      </c>
      <c r="Q3916" t="str">
        <f>LEFT(Table1[[#This Row],[Category and Sub-Category]],FIND("/",Table1[[#This Row],[Category and Sub-Category]])-1)</f>
        <v>theater</v>
      </c>
      <c r="R3916" t="str">
        <f>RIGHT(Table1[[#This Row],[Category and Sub-Category]],LEN(Table1[[#This Row],[Category and Sub-Category]])-FIND("/",Table1[[#This Row],[Category and Sub-Category]]))</f>
        <v>plays</v>
      </c>
      <c r="S3916" s="9">
        <f>(((Table1[[#This Row],[launched_at]]/60)/60)/24)+DATE(1970,1,1)+(-5/24)</f>
        <v>42114.610601851848</v>
      </c>
      <c r="T3916" s="9">
        <f>(((Table1[[#This Row],[deadline]]/60)/60)/24)+DATE(1970,1,1)+(-5/24)</f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1">
        <f>Table1[[#This Row],[pledged]]/Table1[[#This Row],[goal]]</f>
        <v>3.3333333333333335E-3</v>
      </c>
      <c r="P3917">
        <f>ROUND(Table1[[#This Row],[pledged]]/Table1[[#This Row],[backers_count]],0)</f>
        <v>5</v>
      </c>
      <c r="Q3917" t="str">
        <f>LEFT(Table1[[#This Row],[Category and Sub-Category]],FIND("/",Table1[[#This Row],[Category and Sub-Category]])-1)</f>
        <v>theater</v>
      </c>
      <c r="R3917" t="str">
        <f>RIGHT(Table1[[#This Row],[Category and Sub-Category]],LEN(Table1[[#This Row],[Category and Sub-Category]])-FIND("/",Table1[[#This Row],[Category and Sub-Category]]))</f>
        <v>plays</v>
      </c>
      <c r="S3917" s="9">
        <f>(((Table1[[#This Row],[launched_at]]/60)/60)/24)+DATE(1970,1,1)+(-5/24)</f>
        <v>42492.776724537034</v>
      </c>
      <c r="T3917" s="9">
        <f>(((Table1[[#This Row],[deadline]]/60)/60)/24)+DATE(1970,1,1)+(-5/24)</f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>Table1[[#This Row],[pledged]]/Table1[[#This Row],[goal]]</f>
        <v>0</v>
      </c>
      <c r="P3918" t="e">
        <f>ROUND(Table1[[#This Row],[pledged]]/Table1[[#This Row],[backers_count]],0)</f>
        <v>#DIV/0!</v>
      </c>
      <c r="Q3918" t="str">
        <f>LEFT(Table1[[#This Row],[Category and Sub-Category]],FIND("/",Table1[[#This Row],[Category and Sub-Category]])-1)</f>
        <v>theater</v>
      </c>
      <c r="R3918" t="str">
        <f>RIGHT(Table1[[#This Row],[Category and Sub-Category]],LEN(Table1[[#This Row],[Category and Sub-Category]])-FIND("/",Table1[[#This Row],[Category and Sub-Category]]))</f>
        <v>plays</v>
      </c>
      <c r="S3918" s="9">
        <f>(((Table1[[#This Row],[launched_at]]/60)/60)/24)+DATE(1970,1,1)+(-5/24)</f>
        <v>42494.263333333329</v>
      </c>
      <c r="T3918" s="9">
        <f>(((Table1[[#This Row],[deadline]]/60)/60)/24)+DATE(1970,1,1)+(-5/24)</f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1">
        <f>Table1[[#This Row],[pledged]]/Table1[[#This Row],[goal]]</f>
        <v>2.8571428571428571E-3</v>
      </c>
      <c r="P3919">
        <f>ROUND(Table1[[#This Row],[pledged]]/Table1[[#This Row],[backers_count]],0)</f>
        <v>10</v>
      </c>
      <c r="Q3919" t="str">
        <f>LEFT(Table1[[#This Row],[Category and Sub-Category]],FIND("/",Table1[[#This Row],[Category and Sub-Category]])-1)</f>
        <v>theater</v>
      </c>
      <c r="R3919" t="str">
        <f>RIGHT(Table1[[#This Row],[Category and Sub-Category]],LEN(Table1[[#This Row],[Category and Sub-Category]])-FIND("/",Table1[[#This Row],[Category and Sub-Category]]))</f>
        <v>plays</v>
      </c>
      <c r="S3919" s="9">
        <f>(((Table1[[#This Row],[launched_at]]/60)/60)/24)+DATE(1970,1,1)+(-5/24)</f>
        <v>41863.318993055553</v>
      </c>
      <c r="T3919" s="9">
        <f>(((Table1[[#This Row],[deadline]]/60)/60)/24)+DATE(1970,1,1)+(-5/24)</f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1">
        <f>Table1[[#This Row],[pledged]]/Table1[[#This Row],[goal]]</f>
        <v>2E-3</v>
      </c>
      <c r="P3920">
        <f>ROUND(Table1[[#This Row],[pledged]]/Table1[[#This Row],[backers_count]],0)</f>
        <v>40</v>
      </c>
      <c r="Q3920" t="str">
        <f>LEFT(Table1[[#This Row],[Category and Sub-Category]],FIND("/",Table1[[#This Row],[Category and Sub-Category]])-1)</f>
        <v>theater</v>
      </c>
      <c r="R3920" t="str">
        <f>RIGHT(Table1[[#This Row],[Category and Sub-Category]],LEN(Table1[[#This Row],[Category and Sub-Category]])-FIND("/",Table1[[#This Row],[Category and Sub-Category]]))</f>
        <v>plays</v>
      </c>
      <c r="S3920" s="9">
        <f>(((Table1[[#This Row],[launched_at]]/60)/60)/24)+DATE(1970,1,1)+(-5/24)</f>
        <v>41843.456284722219</v>
      </c>
      <c r="T3920" s="9">
        <f>(((Table1[[#This Row],[deadline]]/60)/60)/24)+DATE(1970,1,1)+(-5/24)</f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1">
        <f>Table1[[#This Row],[pledged]]/Table1[[#This Row],[goal]]</f>
        <v>1.7999999999999999E-2</v>
      </c>
      <c r="P3921">
        <f>ROUND(Table1[[#This Row],[pledged]]/Table1[[#This Row],[backers_count]],0)</f>
        <v>30</v>
      </c>
      <c r="Q3921" t="str">
        <f>LEFT(Table1[[#This Row],[Category and Sub-Category]],FIND("/",Table1[[#This Row],[Category and Sub-Category]])-1)</f>
        <v>theater</v>
      </c>
      <c r="R3921" t="str">
        <f>RIGHT(Table1[[#This Row],[Category and Sub-Category]],LEN(Table1[[#This Row],[Category and Sub-Category]])-FIND("/",Table1[[#This Row],[Category and Sub-Category]]))</f>
        <v>plays</v>
      </c>
      <c r="S3921" s="9">
        <f>(((Table1[[#This Row],[launched_at]]/60)/60)/24)+DATE(1970,1,1)+(-5/24)</f>
        <v>42358.476539351854</v>
      </c>
      <c r="T3921" s="9">
        <f>(((Table1[[#This Row],[deadline]]/60)/60)/24)+DATE(1970,1,1)+(-5/24)</f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1">
        <f>Table1[[#This Row],[pledged]]/Table1[[#This Row],[goal]]</f>
        <v>5.3999999999999999E-2</v>
      </c>
      <c r="P3922">
        <f>ROUND(Table1[[#This Row],[pledged]]/Table1[[#This Row],[backers_count]],0)</f>
        <v>45</v>
      </c>
      <c r="Q3922" t="str">
        <f>LEFT(Table1[[#This Row],[Category and Sub-Category]],FIND("/",Table1[[#This Row],[Category and Sub-Category]])-1)</f>
        <v>theater</v>
      </c>
      <c r="R3922" t="str">
        <f>RIGHT(Table1[[#This Row],[Category and Sub-Category]],LEN(Table1[[#This Row],[Category and Sub-Category]])-FIND("/",Table1[[#This Row],[Category and Sub-Category]]))</f>
        <v>plays</v>
      </c>
      <c r="S3922" s="9">
        <f>(((Table1[[#This Row],[launched_at]]/60)/60)/24)+DATE(1970,1,1)+(-5/24)</f>
        <v>42657.178935185184</v>
      </c>
      <c r="T3922" s="9">
        <f>(((Table1[[#This Row],[deadline]]/60)/60)/24)+DATE(1970,1,1)+(-5/24)</f>
        <v>42687.220601851855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>Table1[[#This Row],[pledged]]/Table1[[#This Row],[goal]]</f>
        <v>0</v>
      </c>
      <c r="P3923" t="e">
        <f>ROUND(Table1[[#This Row],[pledged]]/Table1[[#This Row],[backers_count]],0)</f>
        <v>#DIV/0!</v>
      </c>
      <c r="Q3923" t="str">
        <f>LEFT(Table1[[#This Row],[Category and Sub-Category]],FIND("/",Table1[[#This Row],[Category and Sub-Category]])-1)</f>
        <v>theater</v>
      </c>
      <c r="R3923" t="str">
        <f>RIGHT(Table1[[#This Row],[Category and Sub-Category]],LEN(Table1[[#This Row],[Category and Sub-Category]])-FIND("/",Table1[[#This Row],[Category and Sub-Category]]))</f>
        <v>plays</v>
      </c>
      <c r="S3923" s="9">
        <f>(((Table1[[#This Row],[launched_at]]/60)/60)/24)+DATE(1970,1,1)+(-5/24)</f>
        <v>41926.333969907406</v>
      </c>
      <c r="T3923" s="9">
        <f>(((Table1[[#This Row],[deadline]]/60)/60)/24)+DATE(1970,1,1)+(-5/24)</f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1">
        <f>Table1[[#This Row],[pledged]]/Table1[[#This Row],[goal]]</f>
        <v>8.1333333333333327E-2</v>
      </c>
      <c r="P3924">
        <f>ROUND(Table1[[#This Row],[pledged]]/Table1[[#This Row],[backers_count]],0)</f>
        <v>10</v>
      </c>
      <c r="Q3924" t="str">
        <f>LEFT(Table1[[#This Row],[Category and Sub-Category]],FIND("/",Table1[[#This Row],[Category and Sub-Category]])-1)</f>
        <v>theater</v>
      </c>
      <c r="R3924" t="str">
        <f>RIGHT(Table1[[#This Row],[Category and Sub-Category]],LEN(Table1[[#This Row],[Category and Sub-Category]])-FIND("/",Table1[[#This Row],[Category and Sub-Category]]))</f>
        <v>plays</v>
      </c>
      <c r="S3924" s="9">
        <f>(((Table1[[#This Row],[launched_at]]/60)/60)/24)+DATE(1970,1,1)+(-5/24)</f>
        <v>42020.560300925928</v>
      </c>
      <c r="T3924" s="9">
        <f>(((Table1[[#This Row],[deadline]]/60)/60)/24)+DATE(1970,1,1)+(-5/24)</f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>Table1[[#This Row],[pledged]]/Table1[[#This Row],[goal]]</f>
        <v>0.12034782608695652</v>
      </c>
      <c r="P3925">
        <f>ROUND(Table1[[#This Row],[pledged]]/Table1[[#This Row],[backers_count]],0)</f>
        <v>81</v>
      </c>
      <c r="Q3925" t="str">
        <f>LEFT(Table1[[#This Row],[Category and Sub-Category]],FIND("/",Table1[[#This Row],[Category and Sub-Category]])-1)</f>
        <v>theater</v>
      </c>
      <c r="R3925" t="str">
        <f>RIGHT(Table1[[#This Row],[Category and Sub-Category]],LEN(Table1[[#This Row],[Category and Sub-Category]])-FIND("/",Table1[[#This Row],[Category and Sub-Category]]))</f>
        <v>plays</v>
      </c>
      <c r="S3925" s="9">
        <f>(((Table1[[#This Row],[launched_at]]/60)/60)/24)+DATE(1970,1,1)+(-5/24)</f>
        <v>42075.771655092591</v>
      </c>
      <c r="T3925" s="9">
        <f>(((Table1[[#This Row],[deadline]]/60)/60)/24)+DATE(1970,1,1)+(-5/24)</f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>Table1[[#This Row],[pledged]]/Table1[[#This Row],[goal]]</f>
        <v>0.15266666666666667</v>
      </c>
      <c r="P3926">
        <f>ROUND(Table1[[#This Row],[pledged]]/Table1[[#This Row],[backers_count]],0)</f>
        <v>57</v>
      </c>
      <c r="Q3926" t="str">
        <f>LEFT(Table1[[#This Row],[Category and Sub-Category]],FIND("/",Table1[[#This Row],[Category and Sub-Category]])-1)</f>
        <v>theater</v>
      </c>
      <c r="R3926" t="str">
        <f>RIGHT(Table1[[#This Row],[Category and Sub-Category]],LEN(Table1[[#This Row],[Category and Sub-Category]])-FIND("/",Table1[[#This Row],[Category and Sub-Category]]))</f>
        <v>plays</v>
      </c>
      <c r="S3926" s="9">
        <f>(((Table1[[#This Row],[launched_at]]/60)/60)/24)+DATE(1970,1,1)+(-5/24)</f>
        <v>41786.751412037032</v>
      </c>
      <c r="T3926" s="9">
        <f>(((Table1[[#This Row],[deadline]]/60)/60)/24)+DATE(1970,1,1)+(-5/24)</f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1">
        <f>Table1[[#This Row],[pledged]]/Table1[[#This Row],[goal]]</f>
        <v>0.1</v>
      </c>
      <c r="P3927">
        <f>ROUND(Table1[[#This Row],[pledged]]/Table1[[#This Row],[backers_count]],0)</f>
        <v>5</v>
      </c>
      <c r="Q3927" t="str">
        <f>LEFT(Table1[[#This Row],[Category and Sub-Category]],FIND("/",Table1[[#This Row],[Category and Sub-Category]])-1)</f>
        <v>theater</v>
      </c>
      <c r="R3927" t="str">
        <f>RIGHT(Table1[[#This Row],[Category and Sub-Category]],LEN(Table1[[#This Row],[Category and Sub-Category]])-FIND("/",Table1[[#This Row],[Category and Sub-Category]]))</f>
        <v>plays</v>
      </c>
      <c r="S3927" s="9">
        <f>(((Table1[[#This Row],[launched_at]]/60)/60)/24)+DATE(1970,1,1)+(-5/24)</f>
        <v>41820.662488425922</v>
      </c>
      <c r="T3927" s="9">
        <f>(((Table1[[#This Row],[deadline]]/60)/60)/24)+DATE(1970,1,1)+(-5/24)</f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1">
        <f>Table1[[#This Row],[pledged]]/Table1[[#This Row],[goal]]</f>
        <v>3.0000000000000001E-3</v>
      </c>
      <c r="P3928">
        <f>ROUND(Table1[[#This Row],[pledged]]/Table1[[#This Row],[backers_count]],0)</f>
        <v>15</v>
      </c>
      <c r="Q3928" t="str">
        <f>LEFT(Table1[[#This Row],[Category and Sub-Category]],FIND("/",Table1[[#This Row],[Category and Sub-Category]])-1)</f>
        <v>theater</v>
      </c>
      <c r="R3928" t="str">
        <f>RIGHT(Table1[[#This Row],[Category and Sub-Category]],LEN(Table1[[#This Row],[Category and Sub-Category]])-FIND("/",Table1[[#This Row],[Category and Sub-Category]]))</f>
        <v>plays</v>
      </c>
      <c r="S3928" s="9">
        <f>(((Table1[[#This Row],[launched_at]]/60)/60)/24)+DATE(1970,1,1)+(-5/24)</f>
        <v>41969.876712962963</v>
      </c>
      <c r="T3928" s="9">
        <f>(((Table1[[#This Row],[deadline]]/60)/60)/24)+DATE(1970,1,1)+(-5/24)</f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1">
        <f>Table1[[#This Row],[pledged]]/Table1[[#This Row],[goal]]</f>
        <v>0.01</v>
      </c>
      <c r="P3929">
        <f>ROUND(Table1[[#This Row],[pledged]]/Table1[[#This Row],[backers_count]],0)</f>
        <v>13</v>
      </c>
      <c r="Q3929" t="str">
        <f>LEFT(Table1[[#This Row],[Category and Sub-Category]],FIND("/",Table1[[#This Row],[Category and Sub-Category]])-1)</f>
        <v>theater</v>
      </c>
      <c r="R3929" t="str">
        <f>RIGHT(Table1[[#This Row],[Category and Sub-Category]],LEN(Table1[[#This Row],[Category and Sub-Category]])-FIND("/",Table1[[#This Row],[Category and Sub-Category]]))</f>
        <v>plays</v>
      </c>
      <c r="S3929" s="9">
        <f>(((Table1[[#This Row],[launched_at]]/60)/60)/24)+DATE(1970,1,1)+(-5/24)</f>
        <v>41830.059074074074</v>
      </c>
      <c r="T3929" s="9">
        <f>(((Table1[[#This Row],[deadline]]/60)/60)/24)+DATE(1970,1,1)+(-5/24)</f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>Table1[[#This Row],[pledged]]/Table1[[#This Row],[goal]]</f>
        <v>0.13020000000000001</v>
      </c>
      <c r="P3930">
        <f>ROUND(Table1[[#This Row],[pledged]]/Table1[[#This Row],[backers_count]],0)</f>
        <v>93</v>
      </c>
      <c r="Q3930" t="str">
        <f>LEFT(Table1[[#This Row],[Category and Sub-Category]],FIND("/",Table1[[#This Row],[Category and Sub-Category]])-1)</f>
        <v>theater</v>
      </c>
      <c r="R3930" t="str">
        <f>RIGHT(Table1[[#This Row],[Category and Sub-Category]],LEN(Table1[[#This Row],[Category and Sub-Category]])-FIND("/",Table1[[#This Row],[Category and Sub-Category]]))</f>
        <v>plays</v>
      </c>
      <c r="S3930" s="9">
        <f>(((Table1[[#This Row],[launched_at]]/60)/60)/24)+DATE(1970,1,1)+(-5/24)</f>
        <v>42265.474849537037</v>
      </c>
      <c r="T3930" s="9">
        <f>(((Table1[[#This Row],[deadline]]/60)/60)/24)+DATE(1970,1,1)+(-5/24)</f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1">
        <f>Table1[[#This Row],[pledged]]/Table1[[#This Row],[goal]]</f>
        <v>2.265E-2</v>
      </c>
      <c r="P3931">
        <f>ROUND(Table1[[#This Row],[pledged]]/Table1[[#This Row],[backers_count]],0)</f>
        <v>32</v>
      </c>
      <c r="Q3931" t="str">
        <f>LEFT(Table1[[#This Row],[Category and Sub-Category]],FIND("/",Table1[[#This Row],[Category and Sub-Category]])-1)</f>
        <v>theater</v>
      </c>
      <c r="R3931" t="str">
        <f>RIGHT(Table1[[#This Row],[Category and Sub-Category]],LEN(Table1[[#This Row],[Category and Sub-Category]])-FIND("/",Table1[[#This Row],[Category and Sub-Category]]))</f>
        <v>plays</v>
      </c>
      <c r="S3931" s="9">
        <f>(((Table1[[#This Row],[launched_at]]/60)/60)/24)+DATE(1970,1,1)+(-5/24)</f>
        <v>42601.618807870364</v>
      </c>
      <c r="T3931" s="9">
        <f>(((Table1[[#This Row],[deadline]]/60)/60)/24)+DATE(1970,1,1)+(-5/24)</f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>Table1[[#This Row],[pledged]]/Table1[[#This Row],[goal]]</f>
        <v>0</v>
      </c>
      <c r="P3932" t="e">
        <f>ROUND(Table1[[#This Row],[pledged]]/Table1[[#This Row],[backers_count]],0)</f>
        <v>#DIV/0!</v>
      </c>
      <c r="Q3932" t="str">
        <f>LEFT(Table1[[#This Row],[Category and Sub-Category]],FIND("/",Table1[[#This Row],[Category and Sub-Category]])-1)</f>
        <v>theater</v>
      </c>
      <c r="R3932" t="str">
        <f>RIGHT(Table1[[#This Row],[Category and Sub-Category]],LEN(Table1[[#This Row],[Category and Sub-Category]])-FIND("/",Table1[[#This Row],[Category and Sub-Category]]))</f>
        <v>plays</v>
      </c>
      <c r="S3932" s="9">
        <f>(((Table1[[#This Row],[launched_at]]/60)/60)/24)+DATE(1970,1,1)+(-5/24)</f>
        <v>42433.13041666666</v>
      </c>
      <c r="T3932" s="9">
        <f>(((Table1[[#This Row],[deadline]]/60)/60)/24)+DATE(1970,1,1)+(-5/24)</f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>Table1[[#This Row],[pledged]]/Table1[[#This Row],[goal]]</f>
        <v>0</v>
      </c>
      <c r="P3933" t="e">
        <f>ROUND(Table1[[#This Row],[pledged]]/Table1[[#This Row],[backers_count]],0)</f>
        <v>#DIV/0!</v>
      </c>
      <c r="Q3933" t="str">
        <f>LEFT(Table1[[#This Row],[Category and Sub-Category]],FIND("/",Table1[[#This Row],[Category and Sub-Category]])-1)</f>
        <v>theater</v>
      </c>
      <c r="R3933" t="str">
        <f>RIGHT(Table1[[#This Row],[Category and Sub-Category]],LEN(Table1[[#This Row],[Category and Sub-Category]])-FIND("/",Table1[[#This Row],[Category and Sub-Category]]))</f>
        <v>plays</v>
      </c>
      <c r="S3933" s="9">
        <f>(((Table1[[#This Row],[launched_at]]/60)/60)/24)+DATE(1970,1,1)+(-5/24)</f>
        <v>42227.943368055552</v>
      </c>
      <c r="T3933" s="9">
        <f>(((Table1[[#This Row],[deadline]]/60)/60)/24)+DATE(1970,1,1)+(-5/24)</f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1">
        <f>Table1[[#This Row],[pledged]]/Table1[[#This Row],[goal]]</f>
        <v>8.3333333333333331E-5</v>
      </c>
      <c r="P3934">
        <f>ROUND(Table1[[#This Row],[pledged]]/Table1[[#This Row],[backers_count]],0)</f>
        <v>1</v>
      </c>
      <c r="Q3934" t="str">
        <f>LEFT(Table1[[#This Row],[Category and Sub-Category]],FIND("/",Table1[[#This Row],[Category and Sub-Category]])-1)</f>
        <v>theater</v>
      </c>
      <c r="R3934" t="str">
        <f>RIGHT(Table1[[#This Row],[Category and Sub-Category]],LEN(Table1[[#This Row],[Category and Sub-Category]])-FIND("/",Table1[[#This Row],[Category and Sub-Category]]))</f>
        <v>plays</v>
      </c>
      <c r="S3934" s="9">
        <f>(((Table1[[#This Row],[launched_at]]/60)/60)/24)+DATE(1970,1,1)+(-5/24)</f>
        <v>42414.960231481477</v>
      </c>
      <c r="T3934" s="9">
        <f>(((Table1[[#This Row],[deadline]]/60)/60)/24)+DATE(1970,1,1)+(-5/24)</f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>Table1[[#This Row],[pledged]]/Table1[[#This Row],[goal]]</f>
        <v>0.15742857142857142</v>
      </c>
      <c r="P3935">
        <f>ROUND(Table1[[#This Row],[pledged]]/Table1[[#This Row],[backers_count]],0)</f>
        <v>92</v>
      </c>
      <c r="Q3935" t="str">
        <f>LEFT(Table1[[#This Row],[Category and Sub-Category]],FIND("/",Table1[[#This Row],[Category and Sub-Category]])-1)</f>
        <v>theater</v>
      </c>
      <c r="R3935" t="str">
        <f>RIGHT(Table1[[#This Row],[Category and Sub-Category]],LEN(Table1[[#This Row],[Category and Sub-Category]])-FIND("/",Table1[[#This Row],[Category and Sub-Category]]))</f>
        <v>plays</v>
      </c>
      <c r="S3935" s="9">
        <f>(((Table1[[#This Row],[launched_at]]/60)/60)/24)+DATE(1970,1,1)+(-5/24)</f>
        <v>42538.759976851848</v>
      </c>
      <c r="T3935" s="9">
        <f>(((Table1[[#This Row],[deadline]]/60)/60)/24)+DATE(1970,1,1)+(-5/24)</f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>Table1[[#This Row],[pledged]]/Table1[[#This Row],[goal]]</f>
        <v>0.11</v>
      </c>
      <c r="P3936">
        <f>ROUND(Table1[[#This Row],[pledged]]/Table1[[#This Row],[backers_count]],0)</f>
        <v>46</v>
      </c>
      <c r="Q3936" t="str">
        <f>LEFT(Table1[[#This Row],[Category and Sub-Category]],FIND("/",Table1[[#This Row],[Category and Sub-Category]])-1)</f>
        <v>theater</v>
      </c>
      <c r="R3936" t="str">
        <f>RIGHT(Table1[[#This Row],[Category and Sub-Category]],LEN(Table1[[#This Row],[Category and Sub-Category]])-FIND("/",Table1[[#This Row],[Category and Sub-Category]]))</f>
        <v>plays</v>
      </c>
      <c r="S3936" s="9">
        <f>(((Table1[[#This Row],[launched_at]]/60)/60)/24)+DATE(1970,1,1)+(-5/24)</f>
        <v>42233.463414351849</v>
      </c>
      <c r="T3936" s="9">
        <f>(((Table1[[#This Row],[deadline]]/60)/60)/24)+DATE(1970,1,1)+(-5/24)</f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1">
        <f>Table1[[#This Row],[pledged]]/Table1[[#This Row],[goal]]</f>
        <v>0.43833333333333335</v>
      </c>
      <c r="P3937">
        <f>ROUND(Table1[[#This Row],[pledged]]/Table1[[#This Row],[backers_count]],0)</f>
        <v>57</v>
      </c>
      <c r="Q3937" t="str">
        <f>LEFT(Table1[[#This Row],[Category and Sub-Category]],FIND("/",Table1[[#This Row],[Category and Sub-Category]])-1)</f>
        <v>theater</v>
      </c>
      <c r="R3937" t="str">
        <f>RIGHT(Table1[[#This Row],[Category and Sub-Category]],LEN(Table1[[#This Row],[Category and Sub-Category]])-FIND("/",Table1[[#This Row],[Category and Sub-Category]]))</f>
        <v>plays</v>
      </c>
      <c r="S3937" s="9">
        <f>(((Table1[[#This Row],[launched_at]]/60)/60)/24)+DATE(1970,1,1)+(-5/24)</f>
        <v>42221.448449074065</v>
      </c>
      <c r="T3937" s="9">
        <f>(((Table1[[#This Row],[deadline]]/60)/60)/24)+DATE(1970,1,1)+(-5/24)</f>
        <v>42281.448449074065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>Table1[[#This Row],[pledged]]/Table1[[#This Row],[goal]]</f>
        <v>0</v>
      </c>
      <c r="P3938" t="e">
        <f>ROUND(Table1[[#This Row],[pledged]]/Table1[[#This Row],[backers_count]],0)</f>
        <v>#DIV/0!</v>
      </c>
      <c r="Q3938" t="str">
        <f>LEFT(Table1[[#This Row],[Category and Sub-Category]],FIND("/",Table1[[#This Row],[Category and Sub-Category]])-1)</f>
        <v>theater</v>
      </c>
      <c r="R3938" t="str">
        <f>RIGHT(Table1[[#This Row],[Category and Sub-Category]],LEN(Table1[[#This Row],[Category and Sub-Category]])-FIND("/",Table1[[#This Row],[Category and Sub-Category]]))</f>
        <v>plays</v>
      </c>
      <c r="S3938" s="9">
        <f>(((Table1[[#This Row],[launched_at]]/60)/60)/24)+DATE(1970,1,1)+(-5/24)</f>
        <v>42675.054629629631</v>
      </c>
      <c r="T3938" s="9">
        <f>(((Table1[[#This Row],[deadline]]/60)/60)/24)+DATE(1970,1,1)+(-5/24)</f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1">
        <f>Table1[[#This Row],[pledged]]/Table1[[#This Row],[goal]]</f>
        <v>0.86135181975736563</v>
      </c>
      <c r="P3939">
        <f>ROUND(Table1[[#This Row],[pledged]]/Table1[[#This Row],[backers_count]],0)</f>
        <v>249</v>
      </c>
      <c r="Q3939" t="str">
        <f>LEFT(Table1[[#This Row],[Category and Sub-Category]],FIND("/",Table1[[#This Row],[Category and Sub-Category]])-1)</f>
        <v>theater</v>
      </c>
      <c r="R3939" t="str">
        <f>RIGHT(Table1[[#This Row],[Category and Sub-Category]],LEN(Table1[[#This Row],[Category and Sub-Category]])-FIND("/",Table1[[#This Row],[Category and Sub-Category]]))</f>
        <v>plays</v>
      </c>
      <c r="S3939" s="9">
        <f>(((Table1[[#This Row],[launched_at]]/60)/60)/24)+DATE(1970,1,1)+(-5/24)</f>
        <v>42534.423148148147</v>
      </c>
      <c r="T3939" s="9">
        <f>(((Table1[[#This Row],[deadline]]/60)/60)/24)+DATE(1970,1,1)+(-5/24)</f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>Table1[[#This Row],[pledged]]/Table1[[#This Row],[goal]]</f>
        <v>0.12196620583717357</v>
      </c>
      <c r="P3940">
        <f>ROUND(Table1[[#This Row],[pledged]]/Table1[[#This Row],[backers_count]],0)</f>
        <v>79</v>
      </c>
      <c r="Q3940" t="str">
        <f>LEFT(Table1[[#This Row],[Category and Sub-Category]],FIND("/",Table1[[#This Row],[Category and Sub-Category]])-1)</f>
        <v>theater</v>
      </c>
      <c r="R3940" t="str">
        <f>RIGHT(Table1[[#This Row],[Category and Sub-Category]],LEN(Table1[[#This Row],[Category and Sub-Category]])-FIND("/",Table1[[#This Row],[Category and Sub-Category]]))</f>
        <v>plays</v>
      </c>
      <c r="S3940" s="9">
        <f>(((Table1[[#This Row],[launched_at]]/60)/60)/24)+DATE(1970,1,1)+(-5/24)</f>
        <v>42151.697384259263</v>
      </c>
      <c r="T3940" s="9">
        <f>(((Table1[[#This Row],[deadline]]/60)/60)/24)+DATE(1970,1,1)+(-5/24)</f>
        <v>42182.697384259263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1">
        <f>Table1[[#This Row],[pledged]]/Table1[[#This Row],[goal]]</f>
        <v>1E-3</v>
      </c>
      <c r="P3941">
        <f>ROUND(Table1[[#This Row],[pledged]]/Table1[[#This Row],[backers_count]],0)</f>
        <v>5</v>
      </c>
      <c r="Q3941" t="str">
        <f>LEFT(Table1[[#This Row],[Category and Sub-Category]],FIND("/",Table1[[#This Row],[Category and Sub-Category]])-1)</f>
        <v>theater</v>
      </c>
      <c r="R3941" t="str">
        <f>RIGHT(Table1[[#This Row],[Category and Sub-Category]],LEN(Table1[[#This Row],[Category and Sub-Category]])-FIND("/",Table1[[#This Row],[Category and Sub-Category]]))</f>
        <v>plays</v>
      </c>
      <c r="S3941" s="9">
        <f>(((Table1[[#This Row],[launched_at]]/60)/60)/24)+DATE(1970,1,1)+(-5/24)</f>
        <v>41915.191886574074</v>
      </c>
      <c r="T3941" s="9">
        <f>(((Table1[[#This Row],[deadline]]/60)/60)/24)+DATE(1970,1,1)+(-5/24)</f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1">
        <f>Table1[[#This Row],[pledged]]/Table1[[#This Row],[goal]]</f>
        <v>2.2000000000000001E-3</v>
      </c>
      <c r="P3942">
        <f>ROUND(Table1[[#This Row],[pledged]]/Table1[[#This Row],[backers_count]],0)</f>
        <v>6</v>
      </c>
      <c r="Q3942" t="str">
        <f>LEFT(Table1[[#This Row],[Category and Sub-Category]],FIND("/",Table1[[#This Row],[Category and Sub-Category]])-1)</f>
        <v>theater</v>
      </c>
      <c r="R3942" t="str">
        <f>RIGHT(Table1[[#This Row],[Category and Sub-Category]],LEN(Table1[[#This Row],[Category and Sub-Category]])-FIND("/",Table1[[#This Row],[Category and Sub-Category]]))</f>
        <v>plays</v>
      </c>
      <c r="S3942" s="9">
        <f>(((Table1[[#This Row],[launched_at]]/60)/60)/24)+DATE(1970,1,1)+(-5/24)</f>
        <v>41961.284155092588</v>
      </c>
      <c r="T3942" s="9">
        <f>(((Table1[[#This Row],[deadline]]/60)/60)/24)+DATE(1970,1,1)+(-5/24)</f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1">
        <f>Table1[[#This Row],[pledged]]/Table1[[#This Row],[goal]]</f>
        <v>9.0909090909090905E-3</v>
      </c>
      <c r="P3943">
        <f>ROUND(Table1[[#This Row],[pledged]]/Table1[[#This Row],[backers_count]],0)</f>
        <v>25</v>
      </c>
      <c r="Q3943" t="str">
        <f>LEFT(Table1[[#This Row],[Category and Sub-Category]],FIND("/",Table1[[#This Row],[Category and Sub-Category]])-1)</f>
        <v>theater</v>
      </c>
      <c r="R3943" t="str">
        <f>RIGHT(Table1[[#This Row],[Category and Sub-Category]],LEN(Table1[[#This Row],[Category and Sub-Category]])-FIND("/",Table1[[#This Row],[Category and Sub-Category]]))</f>
        <v>plays</v>
      </c>
      <c r="S3943" s="9">
        <f>(((Table1[[#This Row],[launched_at]]/60)/60)/24)+DATE(1970,1,1)+(-5/24)</f>
        <v>41940.378900462958</v>
      </c>
      <c r="T3943" s="9">
        <f>(((Table1[[#This Row],[deadline]]/60)/60)/24)+DATE(1970,1,1)+(-5/24)</f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>Table1[[#This Row],[pledged]]/Table1[[#This Row],[goal]]</f>
        <v>0</v>
      </c>
      <c r="P3944" t="e">
        <f>ROUND(Table1[[#This Row],[pledged]]/Table1[[#This Row],[backers_count]],0)</f>
        <v>#DIV/0!</v>
      </c>
      <c r="Q3944" t="str">
        <f>LEFT(Table1[[#This Row],[Category and Sub-Category]],FIND("/",Table1[[#This Row],[Category and Sub-Category]])-1)</f>
        <v>theater</v>
      </c>
      <c r="R3944" t="str">
        <f>RIGHT(Table1[[#This Row],[Category and Sub-Category]],LEN(Table1[[#This Row],[Category and Sub-Category]])-FIND("/",Table1[[#This Row],[Category and Sub-Category]]))</f>
        <v>plays</v>
      </c>
      <c r="S3944" s="9">
        <f>(((Table1[[#This Row],[launched_at]]/60)/60)/24)+DATE(1970,1,1)+(-5/24)</f>
        <v>42111.695763888885</v>
      </c>
      <c r="T3944" s="9">
        <f>(((Table1[[#This Row],[deadline]]/60)/60)/24)+DATE(1970,1,1)+(-5/24)</f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1">
        <f>Table1[[#This Row],[pledged]]/Table1[[#This Row],[goal]]</f>
        <v>0.35639999999999999</v>
      </c>
      <c r="P3945">
        <f>ROUND(Table1[[#This Row],[pledged]]/Table1[[#This Row],[backers_count]],0)</f>
        <v>137</v>
      </c>
      <c r="Q3945" t="str">
        <f>LEFT(Table1[[#This Row],[Category and Sub-Category]],FIND("/",Table1[[#This Row],[Category and Sub-Category]])-1)</f>
        <v>theater</v>
      </c>
      <c r="R3945" t="str">
        <f>RIGHT(Table1[[#This Row],[Category and Sub-Category]],LEN(Table1[[#This Row],[Category and Sub-Category]])-FIND("/",Table1[[#This Row],[Category and Sub-Category]]))</f>
        <v>plays</v>
      </c>
      <c r="S3945" s="9">
        <f>(((Table1[[#This Row],[launched_at]]/60)/60)/24)+DATE(1970,1,1)+(-5/24)</f>
        <v>42279.570231481477</v>
      </c>
      <c r="T3945" s="9">
        <f>(((Table1[[#This Row],[deadline]]/60)/60)/24)+DATE(1970,1,1)+(-5/24)</f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>Table1[[#This Row],[pledged]]/Table1[[#This Row],[goal]]</f>
        <v>0</v>
      </c>
      <c r="P3946" t="e">
        <f>ROUND(Table1[[#This Row],[pledged]]/Table1[[#This Row],[backers_count]],0)</f>
        <v>#DIV/0!</v>
      </c>
      <c r="Q3946" t="str">
        <f>LEFT(Table1[[#This Row],[Category and Sub-Category]],FIND("/",Table1[[#This Row],[Category and Sub-Category]])-1)</f>
        <v>theater</v>
      </c>
      <c r="R3946" t="str">
        <f>RIGHT(Table1[[#This Row],[Category and Sub-Category]],LEN(Table1[[#This Row],[Category and Sub-Category]])-FIND("/",Table1[[#This Row],[Category and Sub-Category]]))</f>
        <v>plays</v>
      </c>
      <c r="S3946" s="9">
        <f>(((Table1[[#This Row],[launched_at]]/60)/60)/24)+DATE(1970,1,1)+(-5/24)</f>
        <v>42213.454571759255</v>
      </c>
      <c r="T3946" s="9">
        <f>(((Table1[[#This Row],[deadline]]/60)/60)/24)+DATE(1970,1,1)+(-5/24)</f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1">
        <f>Table1[[#This Row],[pledged]]/Table1[[#This Row],[goal]]</f>
        <v>2.5000000000000001E-3</v>
      </c>
      <c r="P3947">
        <f>ROUND(Table1[[#This Row],[pledged]]/Table1[[#This Row],[backers_count]],0)</f>
        <v>5</v>
      </c>
      <c r="Q3947" t="str">
        <f>LEFT(Table1[[#This Row],[Category and Sub-Category]],FIND("/",Table1[[#This Row],[Category and Sub-Category]])-1)</f>
        <v>theater</v>
      </c>
      <c r="R3947" t="str">
        <f>RIGHT(Table1[[#This Row],[Category and Sub-Category]],LEN(Table1[[#This Row],[Category and Sub-Category]])-FIND("/",Table1[[#This Row],[Category and Sub-Category]]))</f>
        <v>plays</v>
      </c>
      <c r="S3947" s="9">
        <f>(((Table1[[#This Row],[launched_at]]/60)/60)/24)+DATE(1970,1,1)+(-5/24)</f>
        <v>42109.593379629623</v>
      </c>
      <c r="T3947" s="9">
        <f>(((Table1[[#This Row],[deadline]]/60)/60)/24)+DATE(1970,1,1)+(-5/24)</f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1">
        <f>Table1[[#This Row],[pledged]]/Table1[[#This Row],[goal]]</f>
        <v>3.2500000000000001E-2</v>
      </c>
      <c r="P3948">
        <f>ROUND(Table1[[#This Row],[pledged]]/Table1[[#This Row],[backers_count]],0)</f>
        <v>39</v>
      </c>
      <c r="Q3948" t="str">
        <f>LEFT(Table1[[#This Row],[Category and Sub-Category]],FIND("/",Table1[[#This Row],[Category and Sub-Category]])-1)</f>
        <v>theater</v>
      </c>
      <c r="R3948" t="str">
        <f>RIGHT(Table1[[#This Row],[Category and Sub-Category]],LEN(Table1[[#This Row],[Category and Sub-Category]])-FIND("/",Table1[[#This Row],[Category and Sub-Category]]))</f>
        <v>plays</v>
      </c>
      <c r="S3948" s="9">
        <f>(((Table1[[#This Row],[launched_at]]/60)/60)/24)+DATE(1970,1,1)+(-5/24)</f>
        <v>42031.625254629624</v>
      </c>
      <c r="T3948" s="9">
        <f>(((Table1[[#This Row],[deadline]]/60)/60)/24)+DATE(1970,1,1)+(-5/24)</f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1">
        <f>Table1[[#This Row],[pledged]]/Table1[[#This Row],[goal]]</f>
        <v>3.3666666666666664E-2</v>
      </c>
      <c r="P3949">
        <f>ROUND(Table1[[#This Row],[pledged]]/Table1[[#This Row],[backers_count]],0)</f>
        <v>51</v>
      </c>
      <c r="Q3949" t="str">
        <f>LEFT(Table1[[#This Row],[Category and Sub-Category]],FIND("/",Table1[[#This Row],[Category and Sub-Category]])-1)</f>
        <v>theater</v>
      </c>
      <c r="R3949" t="str">
        <f>RIGHT(Table1[[#This Row],[Category and Sub-Category]],LEN(Table1[[#This Row],[Category and Sub-Category]])-FIND("/",Table1[[#This Row],[Category and Sub-Category]]))</f>
        <v>plays</v>
      </c>
      <c r="S3949" s="9">
        <f>(((Table1[[#This Row],[launched_at]]/60)/60)/24)+DATE(1970,1,1)+(-5/24)</f>
        <v>42614.934537037036</v>
      </c>
      <c r="T3949" s="9">
        <f>(((Table1[[#This Row],[deadline]]/60)/60)/24)+DATE(1970,1,1)+(-5/24)</f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>Table1[[#This Row],[pledged]]/Table1[[#This Row],[goal]]</f>
        <v>0</v>
      </c>
      <c r="P3950" t="e">
        <f>ROUND(Table1[[#This Row],[pledged]]/Table1[[#This Row],[backers_count]],0)</f>
        <v>#DIV/0!</v>
      </c>
      <c r="Q3950" t="str">
        <f>LEFT(Table1[[#This Row],[Category and Sub-Category]],FIND("/",Table1[[#This Row],[Category and Sub-Category]])-1)</f>
        <v>theater</v>
      </c>
      <c r="R3950" t="str">
        <f>RIGHT(Table1[[#This Row],[Category and Sub-Category]],LEN(Table1[[#This Row],[Category and Sub-Category]])-FIND("/",Table1[[#This Row],[Category and Sub-Category]]))</f>
        <v>plays</v>
      </c>
      <c r="S3950" s="9">
        <f>(((Table1[[#This Row],[launched_at]]/60)/60)/24)+DATE(1970,1,1)+(-5/24)</f>
        <v>41829.117164351846</v>
      </c>
      <c r="T3950" s="9">
        <f>(((Table1[[#This Row],[deadline]]/60)/60)/24)+DATE(1970,1,1)+(-5/24)</f>
        <v>41889.117164351846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>Table1[[#This Row],[pledged]]/Table1[[#This Row],[goal]]</f>
        <v>0.15770000000000001</v>
      </c>
      <c r="P3951">
        <f>ROUND(Table1[[#This Row],[pledged]]/Table1[[#This Row],[backers_count]],0)</f>
        <v>49</v>
      </c>
      <c r="Q3951" t="str">
        <f>LEFT(Table1[[#This Row],[Category and Sub-Category]],FIND("/",Table1[[#This Row],[Category and Sub-Category]])-1)</f>
        <v>theater</v>
      </c>
      <c r="R3951" t="str">
        <f>RIGHT(Table1[[#This Row],[Category and Sub-Category]],LEN(Table1[[#This Row],[Category and Sub-Category]])-FIND("/",Table1[[#This Row],[Category and Sub-Category]]))</f>
        <v>plays</v>
      </c>
      <c r="S3951" s="9">
        <f>(((Table1[[#This Row],[launched_at]]/60)/60)/24)+DATE(1970,1,1)+(-5/24)</f>
        <v>42015.912280092591</v>
      </c>
      <c r="T3951" s="9">
        <f>(((Table1[[#This Row],[deadline]]/60)/60)/24)+DATE(1970,1,1)+(-5/24)</f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1">
        <f>Table1[[#This Row],[pledged]]/Table1[[#This Row],[goal]]</f>
        <v>6.2500000000000003E-3</v>
      </c>
      <c r="P3952">
        <f>ROUND(Table1[[#This Row],[pledged]]/Table1[[#This Row],[backers_count]],0)</f>
        <v>25</v>
      </c>
      <c r="Q3952" t="str">
        <f>LEFT(Table1[[#This Row],[Category and Sub-Category]],FIND("/",Table1[[#This Row],[Category and Sub-Category]])-1)</f>
        <v>theater</v>
      </c>
      <c r="R3952" t="str">
        <f>RIGHT(Table1[[#This Row],[Category and Sub-Category]],LEN(Table1[[#This Row],[Category and Sub-Category]])-FIND("/",Table1[[#This Row],[Category and Sub-Category]]))</f>
        <v>plays</v>
      </c>
      <c r="S3952" s="9">
        <f>(((Table1[[#This Row],[launched_at]]/60)/60)/24)+DATE(1970,1,1)+(-5/24)</f>
        <v>42439.493981481479</v>
      </c>
      <c r="T3952" s="9">
        <f>(((Table1[[#This Row],[deadline]]/60)/60)/24)+DATE(1970,1,1)+(-5/24)</f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1">
        <f>Table1[[#This Row],[pledged]]/Table1[[#This Row],[goal]]</f>
        <v>5.0000000000000004E-6</v>
      </c>
      <c r="P3953">
        <f>ROUND(Table1[[#This Row],[pledged]]/Table1[[#This Row],[backers_count]],0)</f>
        <v>1</v>
      </c>
      <c r="Q3953" t="str">
        <f>LEFT(Table1[[#This Row],[Category and Sub-Category]],FIND("/",Table1[[#This Row],[Category and Sub-Category]])-1)</f>
        <v>theater</v>
      </c>
      <c r="R3953" t="str">
        <f>RIGHT(Table1[[#This Row],[Category and Sub-Category]],LEN(Table1[[#This Row],[Category and Sub-Category]])-FIND("/",Table1[[#This Row],[Category and Sub-Category]]))</f>
        <v>plays</v>
      </c>
      <c r="S3953" s="9">
        <f>(((Table1[[#This Row],[launched_at]]/60)/60)/24)+DATE(1970,1,1)+(-5/24)</f>
        <v>42433.617384259262</v>
      </c>
      <c r="T3953" s="9">
        <f>(((Table1[[#This Row],[deadline]]/60)/60)/24)+DATE(1970,1,1)+(-5/24)</f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1">
        <f>Table1[[#This Row],[pledged]]/Table1[[#This Row],[goal]]</f>
        <v>9.6153846153846159E-4</v>
      </c>
      <c r="P3954">
        <f>ROUND(Table1[[#This Row],[pledged]]/Table1[[#This Row],[backers_count]],0)</f>
        <v>25</v>
      </c>
      <c r="Q3954" t="str">
        <f>LEFT(Table1[[#This Row],[Category and Sub-Category]],FIND("/",Table1[[#This Row],[Category and Sub-Category]])-1)</f>
        <v>theater</v>
      </c>
      <c r="R3954" t="str">
        <f>RIGHT(Table1[[#This Row],[Category and Sub-Category]],LEN(Table1[[#This Row],[Category and Sub-Category]])-FIND("/",Table1[[#This Row],[Category and Sub-Category]]))</f>
        <v>plays</v>
      </c>
      <c r="S3954" s="9">
        <f>(((Table1[[#This Row],[launched_at]]/60)/60)/24)+DATE(1970,1,1)+(-5/24)</f>
        <v>42243.582060185181</v>
      </c>
      <c r="T3954" s="9">
        <f>(((Table1[[#This Row],[deadline]]/60)/60)/24)+DATE(1970,1,1)+(-5/24)</f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1">
        <f>Table1[[#This Row],[pledged]]/Table1[[#This Row],[goal]]</f>
        <v>0</v>
      </c>
      <c r="P3955" t="e">
        <f>ROUND(Table1[[#This Row],[pledged]]/Table1[[#This Row],[backers_count]],0)</f>
        <v>#DIV/0!</v>
      </c>
      <c r="Q3955" t="str">
        <f>LEFT(Table1[[#This Row],[Category and Sub-Category]],FIND("/",Table1[[#This Row],[Category and Sub-Category]])-1)</f>
        <v>theater</v>
      </c>
      <c r="R3955" t="str">
        <f>RIGHT(Table1[[#This Row],[Category and Sub-Category]],LEN(Table1[[#This Row],[Category and Sub-Category]])-FIND("/",Table1[[#This Row],[Category and Sub-Category]]))</f>
        <v>plays</v>
      </c>
      <c r="S3955" s="9">
        <f>(((Table1[[#This Row],[launched_at]]/60)/60)/24)+DATE(1970,1,1)+(-5/24)</f>
        <v>42549.840115740742</v>
      </c>
      <c r="T3955" s="9">
        <f>(((Table1[[#This Row],[deadline]]/60)/60)/24)+DATE(1970,1,1)+(-5/24)</f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1">
        <f>Table1[[#This Row],[pledged]]/Table1[[#This Row],[goal]]</f>
        <v>0</v>
      </c>
      <c r="P3956" t="e">
        <f>ROUND(Table1[[#This Row],[pledged]]/Table1[[#This Row],[backers_count]],0)</f>
        <v>#DIV/0!</v>
      </c>
      <c r="Q3956" t="str">
        <f>LEFT(Table1[[#This Row],[Category and Sub-Category]],FIND("/",Table1[[#This Row],[Category and Sub-Category]])-1)</f>
        <v>theater</v>
      </c>
      <c r="R3956" t="str">
        <f>RIGHT(Table1[[#This Row],[Category and Sub-Category]],LEN(Table1[[#This Row],[Category and Sub-Category]])-FIND("/",Table1[[#This Row],[Category and Sub-Category]]))</f>
        <v>plays</v>
      </c>
      <c r="S3956" s="9">
        <f>(((Table1[[#This Row],[launched_at]]/60)/60)/24)+DATE(1970,1,1)+(-5/24)</f>
        <v>41774.442870370367</v>
      </c>
      <c r="T3956" s="9">
        <f>(((Table1[[#This Row],[deadline]]/60)/60)/24)+DATE(1970,1,1)+(-5/24)</f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1">
        <f>Table1[[#This Row],[pledged]]/Table1[[#This Row],[goal]]</f>
        <v>0.24285714285714285</v>
      </c>
      <c r="P3957">
        <f>ROUND(Table1[[#This Row],[pledged]]/Table1[[#This Row],[backers_count]],0)</f>
        <v>53</v>
      </c>
      <c r="Q3957" t="str">
        <f>LEFT(Table1[[#This Row],[Category and Sub-Category]],FIND("/",Table1[[#This Row],[Category and Sub-Category]])-1)</f>
        <v>theater</v>
      </c>
      <c r="R3957" t="str">
        <f>RIGHT(Table1[[#This Row],[Category and Sub-Category]],LEN(Table1[[#This Row],[Category and Sub-Category]])-FIND("/",Table1[[#This Row],[Category and Sub-Category]]))</f>
        <v>plays</v>
      </c>
      <c r="S3957" s="9">
        <f>(((Table1[[#This Row],[launched_at]]/60)/60)/24)+DATE(1970,1,1)+(-5/24)</f>
        <v>42306.640520833331</v>
      </c>
      <c r="T3957" s="9">
        <f>(((Table1[[#This Row],[deadline]]/60)/60)/24)+DATE(1970,1,1)+(-5/24)</f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1">
        <f>Table1[[#This Row],[pledged]]/Table1[[#This Row],[goal]]</f>
        <v>0</v>
      </c>
      <c r="P3958" t="e">
        <f>ROUND(Table1[[#This Row],[pledged]]/Table1[[#This Row],[backers_count]],0)</f>
        <v>#DIV/0!</v>
      </c>
      <c r="Q3958" t="str">
        <f>LEFT(Table1[[#This Row],[Category and Sub-Category]],FIND("/",Table1[[#This Row],[Category and Sub-Category]])-1)</f>
        <v>theater</v>
      </c>
      <c r="R3958" t="str">
        <f>RIGHT(Table1[[#This Row],[Category and Sub-Category]],LEN(Table1[[#This Row],[Category and Sub-Category]])-FIND("/",Table1[[#This Row],[Category and Sub-Category]]))</f>
        <v>plays</v>
      </c>
      <c r="S3958" s="9">
        <f>(((Table1[[#This Row],[launched_at]]/60)/60)/24)+DATE(1970,1,1)+(-5/24)</f>
        <v>42457.723692129628</v>
      </c>
      <c r="T3958" s="9">
        <f>(((Table1[[#This Row],[deadline]]/60)/60)/24)+DATE(1970,1,1)+(-5/24)</f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1">
        <f>Table1[[#This Row],[pledged]]/Table1[[#This Row],[goal]]</f>
        <v>2.5000000000000001E-4</v>
      </c>
      <c r="P3959">
        <f>ROUND(Table1[[#This Row],[pledged]]/Table1[[#This Row],[backers_count]],0)</f>
        <v>7</v>
      </c>
      <c r="Q3959" t="str">
        <f>LEFT(Table1[[#This Row],[Category and Sub-Category]],FIND("/",Table1[[#This Row],[Category and Sub-Category]])-1)</f>
        <v>theater</v>
      </c>
      <c r="R3959" t="str">
        <f>RIGHT(Table1[[#This Row],[Category and Sub-Category]],LEN(Table1[[#This Row],[Category and Sub-Category]])-FIND("/",Table1[[#This Row],[Category and Sub-Category]]))</f>
        <v>plays</v>
      </c>
      <c r="S3959" s="9">
        <f>(((Table1[[#This Row],[launched_at]]/60)/60)/24)+DATE(1970,1,1)+(-5/24)</f>
        <v>42513.767986111103</v>
      </c>
      <c r="T3959" s="9">
        <f>(((Table1[[#This Row],[deadline]]/60)/60)/24)+DATE(1970,1,1)+(-5/24)</f>
        <v>42559.767986111103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1">
        <f>Table1[[#This Row],[pledged]]/Table1[[#This Row],[goal]]</f>
        <v>0.32050000000000001</v>
      </c>
      <c r="P3960">
        <f>ROUND(Table1[[#This Row],[pledged]]/Table1[[#This Row],[backers_count]],0)</f>
        <v>40</v>
      </c>
      <c r="Q3960" t="str">
        <f>LEFT(Table1[[#This Row],[Category and Sub-Category]],FIND("/",Table1[[#This Row],[Category and Sub-Category]])-1)</f>
        <v>theater</v>
      </c>
      <c r="R3960" t="str">
        <f>RIGHT(Table1[[#This Row],[Category and Sub-Category]],LEN(Table1[[#This Row],[Category and Sub-Category]])-FIND("/",Table1[[#This Row],[Category and Sub-Category]]))</f>
        <v>plays</v>
      </c>
      <c r="S3960" s="9">
        <f>(((Table1[[#This Row],[launched_at]]/60)/60)/24)+DATE(1970,1,1)+(-5/24)</f>
        <v>41816.742037037038</v>
      </c>
      <c r="T3960" s="9">
        <f>(((Table1[[#This Row],[deadline]]/60)/60)/24)+DATE(1970,1,1)+(-5/24)</f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1">
        <f>Table1[[#This Row],[pledged]]/Table1[[#This Row],[goal]]</f>
        <v>0.24333333333333335</v>
      </c>
      <c r="P3961">
        <f>ROUND(Table1[[#This Row],[pledged]]/Table1[[#This Row],[backers_count]],0)</f>
        <v>24</v>
      </c>
      <c r="Q3961" t="str">
        <f>LEFT(Table1[[#This Row],[Category and Sub-Category]],FIND("/",Table1[[#This Row],[Category and Sub-Category]])-1)</f>
        <v>theater</v>
      </c>
      <c r="R3961" t="str">
        <f>RIGHT(Table1[[#This Row],[Category and Sub-Category]],LEN(Table1[[#This Row],[Category and Sub-Category]])-FIND("/",Table1[[#This Row],[Category and Sub-Category]]))</f>
        <v>plays</v>
      </c>
      <c r="S3961" s="9">
        <f>(((Table1[[#This Row],[launched_at]]/60)/60)/24)+DATE(1970,1,1)+(-5/24)</f>
        <v>41880.580509259256</v>
      </c>
      <c r="T3961" s="9">
        <f>(((Table1[[#This Row],[deadline]]/60)/60)/24)+DATE(1970,1,1)+(-5/24)</f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1">
        <f>Table1[[#This Row],[pledged]]/Table1[[#This Row],[goal]]</f>
        <v>1.4999999999999999E-2</v>
      </c>
      <c r="P3962">
        <f>ROUND(Table1[[#This Row],[pledged]]/Table1[[#This Row],[backers_count]],0)</f>
        <v>11</v>
      </c>
      <c r="Q3962" t="str">
        <f>LEFT(Table1[[#This Row],[Category and Sub-Category]],FIND("/",Table1[[#This Row],[Category and Sub-Category]])-1)</f>
        <v>theater</v>
      </c>
      <c r="R3962" t="str">
        <f>RIGHT(Table1[[#This Row],[Category and Sub-Category]],LEN(Table1[[#This Row],[Category and Sub-Category]])-FIND("/",Table1[[#This Row],[Category and Sub-Category]]))</f>
        <v>plays</v>
      </c>
      <c r="S3962" s="9">
        <f>(((Table1[[#This Row],[launched_at]]/60)/60)/24)+DATE(1970,1,1)+(-5/24)</f>
        <v>42342.63722222222</v>
      </c>
      <c r="T3962" s="9">
        <f>(((Table1[[#This Row],[deadline]]/60)/60)/24)+DATE(1970,1,1)+(-5/24)</f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1">
        <f>Table1[[#This Row],[pledged]]/Table1[[#This Row],[goal]]</f>
        <v>4.1999999999999997E-3</v>
      </c>
      <c r="P3963">
        <f>ROUND(Table1[[#This Row],[pledged]]/Table1[[#This Row],[backers_count]],0)</f>
        <v>11</v>
      </c>
      <c r="Q3963" t="str">
        <f>LEFT(Table1[[#This Row],[Category and Sub-Category]],FIND("/",Table1[[#This Row],[Category and Sub-Category]])-1)</f>
        <v>theater</v>
      </c>
      <c r="R3963" t="str">
        <f>RIGHT(Table1[[#This Row],[Category and Sub-Category]],LEN(Table1[[#This Row],[Category and Sub-Category]])-FIND("/",Table1[[#This Row],[Category and Sub-Category]]))</f>
        <v>plays</v>
      </c>
      <c r="S3963" s="9">
        <f>(((Table1[[#This Row],[launched_at]]/60)/60)/24)+DATE(1970,1,1)+(-5/24)</f>
        <v>41745.682986111111</v>
      </c>
      <c r="T3963" s="9">
        <f>(((Table1[[#This Row],[deadline]]/60)/60)/24)+DATE(1970,1,1)+(-5/24)</f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1">
        <f>Table1[[#This Row],[pledged]]/Table1[[#This Row],[goal]]</f>
        <v>3.214285714285714E-2</v>
      </c>
      <c r="P3964">
        <f>ROUND(Table1[[#This Row],[pledged]]/Table1[[#This Row],[backers_count]],0)</f>
        <v>15</v>
      </c>
      <c r="Q3964" t="str">
        <f>LEFT(Table1[[#This Row],[Category and Sub-Category]],FIND("/",Table1[[#This Row],[Category and Sub-Category]])-1)</f>
        <v>theater</v>
      </c>
      <c r="R3964" t="str">
        <f>RIGHT(Table1[[#This Row],[Category and Sub-Category]],LEN(Table1[[#This Row],[Category and Sub-Category]])-FIND("/",Table1[[#This Row],[Category and Sub-Category]]))</f>
        <v>plays</v>
      </c>
      <c r="S3964" s="9">
        <f>(((Table1[[#This Row],[launched_at]]/60)/60)/24)+DATE(1970,1,1)+(-5/24)</f>
        <v>42311.413124999999</v>
      </c>
      <c r="T3964" s="9">
        <f>(((Table1[[#This Row],[deadline]]/60)/60)/24)+DATE(1970,1,1)+(-5/24)</f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1">
        <f>Table1[[#This Row],[pledged]]/Table1[[#This Row],[goal]]</f>
        <v>0</v>
      </c>
      <c r="P3965" t="e">
        <f>ROUND(Table1[[#This Row],[pledged]]/Table1[[#This Row],[backers_count]],0)</f>
        <v>#DIV/0!</v>
      </c>
      <c r="Q3965" t="str">
        <f>LEFT(Table1[[#This Row],[Category and Sub-Category]],FIND("/",Table1[[#This Row],[Category and Sub-Category]])-1)</f>
        <v>theater</v>
      </c>
      <c r="R3965" t="str">
        <f>RIGHT(Table1[[#This Row],[Category and Sub-Category]],LEN(Table1[[#This Row],[Category and Sub-Category]])-FIND("/",Table1[[#This Row],[Category and Sub-Category]]))</f>
        <v>plays</v>
      </c>
      <c r="S3965" s="9">
        <f>(((Table1[[#This Row],[launched_at]]/60)/60)/24)+DATE(1970,1,1)+(-5/24)</f>
        <v>42295.945798611108</v>
      </c>
      <c r="T3965" s="9">
        <f>(((Table1[[#This Row],[deadline]]/60)/60)/24)+DATE(1970,1,1)+(-5/24)</f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1">
        <f>Table1[[#This Row],[pledged]]/Table1[[#This Row],[goal]]</f>
        <v>6.3E-2</v>
      </c>
      <c r="P3966">
        <f>ROUND(Table1[[#This Row],[pledged]]/Table1[[#This Row],[backers_count]],0)</f>
        <v>42</v>
      </c>
      <c r="Q3966" t="str">
        <f>LEFT(Table1[[#This Row],[Category and Sub-Category]],FIND("/",Table1[[#This Row],[Category and Sub-Category]])-1)</f>
        <v>theater</v>
      </c>
      <c r="R3966" t="str">
        <f>RIGHT(Table1[[#This Row],[Category and Sub-Category]],LEN(Table1[[#This Row],[Category and Sub-Category]])-FIND("/",Table1[[#This Row],[Category and Sub-Category]]))</f>
        <v>plays</v>
      </c>
      <c r="S3966" s="9">
        <f>(((Table1[[#This Row],[launched_at]]/60)/60)/24)+DATE(1970,1,1)+(-5/24)</f>
        <v>42053.513726851852</v>
      </c>
      <c r="T3966" s="9">
        <f>(((Table1[[#This Row],[deadline]]/60)/60)/24)+DATE(1970,1,1)+(-5/24)</f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>Table1[[#This Row],[pledged]]/Table1[[#This Row],[goal]]</f>
        <v>0.14249999999999999</v>
      </c>
      <c r="P3967">
        <f>ROUND(Table1[[#This Row],[pledged]]/Table1[[#This Row],[backers_count]],0)</f>
        <v>71</v>
      </c>
      <c r="Q3967" t="str">
        <f>LEFT(Table1[[#This Row],[Category and Sub-Category]],FIND("/",Table1[[#This Row],[Category and Sub-Category]])-1)</f>
        <v>theater</v>
      </c>
      <c r="R3967" t="str">
        <f>RIGHT(Table1[[#This Row],[Category and Sub-Category]],LEN(Table1[[#This Row],[Category and Sub-Category]])-FIND("/",Table1[[#This Row],[Category and Sub-Category]]))</f>
        <v>plays</v>
      </c>
      <c r="S3967" s="9">
        <f>(((Table1[[#This Row],[launched_at]]/60)/60)/24)+DATE(1970,1,1)+(-5/24)</f>
        <v>42414.027546296296</v>
      </c>
      <c r="T3967" s="9">
        <f>(((Table1[[#This Row],[deadline]]/60)/60)/24)+DATE(1970,1,1)+(-5/24)</f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1">
        <f>Table1[[#This Row],[pledged]]/Table1[[#This Row],[goal]]</f>
        <v>6.0000000000000001E-3</v>
      </c>
      <c r="P3968">
        <f>ROUND(Table1[[#This Row],[pledged]]/Table1[[#This Row],[backers_count]],0)</f>
        <v>23</v>
      </c>
      <c r="Q3968" t="str">
        <f>LEFT(Table1[[#This Row],[Category and Sub-Category]],FIND("/",Table1[[#This Row],[Category and Sub-Category]])-1)</f>
        <v>theater</v>
      </c>
      <c r="R3968" t="str">
        <f>RIGHT(Table1[[#This Row],[Category and Sub-Category]],LEN(Table1[[#This Row],[Category and Sub-Category]])-FIND("/",Table1[[#This Row],[Category and Sub-Category]]))</f>
        <v>plays</v>
      </c>
      <c r="S3968" s="9">
        <f>(((Table1[[#This Row],[launched_at]]/60)/60)/24)+DATE(1970,1,1)+(-5/24)</f>
        <v>41801.503217592588</v>
      </c>
      <c r="T3968" s="9">
        <f>(((Table1[[#This Row],[deadline]]/60)/60)/24)+DATE(1970,1,1)+(-5/24)</f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1">
        <f>Table1[[#This Row],[pledged]]/Table1[[#This Row],[goal]]</f>
        <v>0.2411764705882353</v>
      </c>
      <c r="P3969">
        <f>ROUND(Table1[[#This Row],[pledged]]/Table1[[#This Row],[backers_count]],0)</f>
        <v>41</v>
      </c>
      <c r="Q3969" t="str">
        <f>LEFT(Table1[[#This Row],[Category and Sub-Category]],FIND("/",Table1[[#This Row],[Category and Sub-Category]])-1)</f>
        <v>theater</v>
      </c>
      <c r="R3969" t="str">
        <f>RIGHT(Table1[[#This Row],[Category and Sub-Category]],LEN(Table1[[#This Row],[Category and Sub-Category]])-FIND("/",Table1[[#This Row],[Category and Sub-Category]]))</f>
        <v>plays</v>
      </c>
      <c r="S3969" s="9">
        <f>(((Table1[[#This Row],[launched_at]]/60)/60)/24)+DATE(1970,1,1)+(-5/24)</f>
        <v>42770.082256944443</v>
      </c>
      <c r="T3969" s="9">
        <f>(((Table1[[#This Row],[deadline]]/60)/60)/24)+DATE(1970,1,1)+(-5/24)</f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1">
        <f>Table1[[#This Row],[pledged]]/Table1[[#This Row],[goal]]</f>
        <v>0.10539999999999999</v>
      </c>
      <c r="P3970">
        <f>ROUND(Table1[[#This Row],[pledged]]/Table1[[#This Row],[backers_count]],0)</f>
        <v>48</v>
      </c>
      <c r="Q3970" t="str">
        <f>LEFT(Table1[[#This Row],[Category and Sub-Category]],FIND("/",Table1[[#This Row],[Category and Sub-Category]])-1)</f>
        <v>theater</v>
      </c>
      <c r="R3970" t="str">
        <f>RIGHT(Table1[[#This Row],[Category and Sub-Category]],LEN(Table1[[#This Row],[Category and Sub-Category]])-FIND("/",Table1[[#This Row],[Category and Sub-Category]]))</f>
        <v>plays</v>
      </c>
      <c r="S3970" s="9">
        <f>(((Table1[[#This Row],[launched_at]]/60)/60)/24)+DATE(1970,1,1)+(-5/24)</f>
        <v>42452.60732638889</v>
      </c>
      <c r="T3970" s="9">
        <f>(((Table1[[#This Row],[deadline]]/60)/60)/24)+DATE(1970,1,1)+(-5/24)</f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1">
        <f>Table1[[#This Row],[pledged]]/Table1[[#This Row],[goal]]</f>
        <v>7.4690265486725665E-2</v>
      </c>
      <c r="P3971">
        <f>ROUND(Table1[[#This Row],[pledged]]/Table1[[#This Row],[backers_count]],0)</f>
        <v>35</v>
      </c>
      <c r="Q3971" t="str">
        <f>LEFT(Table1[[#This Row],[Category and Sub-Category]],FIND("/",Table1[[#This Row],[Category and Sub-Category]])-1)</f>
        <v>theater</v>
      </c>
      <c r="R3971" t="str">
        <f>RIGHT(Table1[[#This Row],[Category and Sub-Category]],LEN(Table1[[#This Row],[Category and Sub-Category]])-FIND("/",Table1[[#This Row],[Category and Sub-Category]]))</f>
        <v>plays</v>
      </c>
      <c r="S3971" s="9">
        <f>(((Table1[[#This Row],[launched_at]]/60)/60)/24)+DATE(1970,1,1)+(-5/24)</f>
        <v>42601.646365740737</v>
      </c>
      <c r="T3971" s="9">
        <f>(((Table1[[#This Row],[deadline]]/60)/60)/24)+DATE(1970,1,1)+(-5/24)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1">
        <f>Table1[[#This Row],[pledged]]/Table1[[#This Row],[goal]]</f>
        <v>7.3333333333333334E-4</v>
      </c>
      <c r="P3972">
        <f>ROUND(Table1[[#This Row],[pledged]]/Table1[[#This Row],[backers_count]],0)</f>
        <v>6</v>
      </c>
      <c r="Q3972" t="str">
        <f>LEFT(Table1[[#This Row],[Category and Sub-Category]],FIND("/",Table1[[#This Row],[Category and Sub-Category]])-1)</f>
        <v>theater</v>
      </c>
      <c r="R3972" t="str">
        <f>RIGHT(Table1[[#This Row],[Category and Sub-Category]],LEN(Table1[[#This Row],[Category and Sub-Category]])-FIND("/",Table1[[#This Row],[Category and Sub-Category]]))</f>
        <v>plays</v>
      </c>
      <c r="S3972" s="9">
        <f>(((Table1[[#This Row],[launched_at]]/60)/60)/24)+DATE(1970,1,1)+(-5/24)</f>
        <v>42447.655219907399</v>
      </c>
      <c r="T3972" s="9">
        <f>(((Table1[[#This Row],[deadline]]/60)/60)/24)+DATE(1970,1,1)+(-5/24)</f>
        <v>42477.655219907399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1">
        <f>Table1[[#This Row],[pledged]]/Table1[[#This Row],[goal]]</f>
        <v>9.7142857142857135E-3</v>
      </c>
      <c r="P3973">
        <f>ROUND(Table1[[#This Row],[pledged]]/Table1[[#This Row],[backers_count]],0)</f>
        <v>23</v>
      </c>
      <c r="Q3973" t="str">
        <f>LEFT(Table1[[#This Row],[Category and Sub-Category]],FIND("/",Table1[[#This Row],[Category and Sub-Category]])-1)</f>
        <v>theater</v>
      </c>
      <c r="R3973" t="str">
        <f>RIGHT(Table1[[#This Row],[Category and Sub-Category]],LEN(Table1[[#This Row],[Category and Sub-Category]])-FIND("/",Table1[[#This Row],[Category and Sub-Category]]))</f>
        <v>plays</v>
      </c>
      <c r="S3973" s="9">
        <f>(((Table1[[#This Row],[launched_at]]/60)/60)/24)+DATE(1970,1,1)+(-5/24)</f>
        <v>41811.327847222223</v>
      </c>
      <c r="T3973" s="9">
        <f>(((Table1[[#This Row],[deadline]]/60)/60)/24)+DATE(1970,1,1)+(-5/24)</f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>Table1[[#This Row],[pledged]]/Table1[[#This Row],[goal]]</f>
        <v>0.21099999999999999</v>
      </c>
      <c r="P3974">
        <f>ROUND(Table1[[#This Row],[pledged]]/Table1[[#This Row],[backers_count]],0)</f>
        <v>26</v>
      </c>
      <c r="Q3974" t="str">
        <f>LEFT(Table1[[#This Row],[Category and Sub-Category]],FIND("/",Table1[[#This Row],[Category and Sub-Category]])-1)</f>
        <v>theater</v>
      </c>
      <c r="R3974" t="str">
        <f>RIGHT(Table1[[#This Row],[Category and Sub-Category]],LEN(Table1[[#This Row],[Category and Sub-Category]])-FIND("/",Table1[[#This Row],[Category and Sub-Category]]))</f>
        <v>plays</v>
      </c>
      <c r="S3974" s="9">
        <f>(((Table1[[#This Row],[launched_at]]/60)/60)/24)+DATE(1970,1,1)+(-5/24)</f>
        <v>41980.859189814808</v>
      </c>
      <c r="T3974" s="9">
        <f>(((Table1[[#This Row],[deadline]]/60)/60)/24)+DATE(1970,1,1)+(-5/24)</f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1">
        <f>Table1[[#This Row],[pledged]]/Table1[[#This Row],[goal]]</f>
        <v>0.78100000000000003</v>
      </c>
      <c r="P3975">
        <f>ROUND(Table1[[#This Row],[pledged]]/Table1[[#This Row],[backers_count]],0)</f>
        <v>106</v>
      </c>
      <c r="Q3975" t="str">
        <f>LEFT(Table1[[#This Row],[Category and Sub-Category]],FIND("/",Table1[[#This Row],[Category and Sub-Category]])-1)</f>
        <v>theater</v>
      </c>
      <c r="R3975" t="str">
        <f>RIGHT(Table1[[#This Row],[Category and Sub-Category]],LEN(Table1[[#This Row],[Category and Sub-Category]])-FIND("/",Table1[[#This Row],[Category and Sub-Category]]))</f>
        <v>plays</v>
      </c>
      <c r="S3975" s="9">
        <f>(((Table1[[#This Row],[launched_at]]/60)/60)/24)+DATE(1970,1,1)+(-5/24)</f>
        <v>42469.475810185184</v>
      </c>
      <c r="T3975" s="9">
        <f>(((Table1[[#This Row],[deadline]]/60)/60)/24)+DATE(1970,1,1)+(-5/24)</f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1">
        <f>Table1[[#This Row],[pledged]]/Table1[[#This Row],[goal]]</f>
        <v>0.32</v>
      </c>
      <c r="P3976">
        <f>ROUND(Table1[[#This Row],[pledged]]/Table1[[#This Row],[backers_count]],0)</f>
        <v>29</v>
      </c>
      <c r="Q3976" t="str">
        <f>LEFT(Table1[[#This Row],[Category and Sub-Category]],FIND("/",Table1[[#This Row],[Category and Sub-Category]])-1)</f>
        <v>theater</v>
      </c>
      <c r="R3976" t="str">
        <f>RIGHT(Table1[[#This Row],[Category and Sub-Category]],LEN(Table1[[#This Row],[Category and Sub-Category]])-FIND("/",Table1[[#This Row],[Category and Sub-Category]]))</f>
        <v>plays</v>
      </c>
      <c r="S3976" s="9">
        <f>(((Table1[[#This Row],[launched_at]]/60)/60)/24)+DATE(1970,1,1)+(-5/24)</f>
        <v>42493.338518518511</v>
      </c>
      <c r="T3976" s="9">
        <f>(((Table1[[#This Row],[deadline]]/60)/60)/24)+DATE(1970,1,1)+(-5/24)</f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1">
        <f>Table1[[#This Row],[pledged]]/Table1[[#This Row],[goal]]</f>
        <v>0</v>
      </c>
      <c r="P3977" t="e">
        <f>ROUND(Table1[[#This Row],[pledged]]/Table1[[#This Row],[backers_count]],0)</f>
        <v>#DIV/0!</v>
      </c>
      <c r="Q3977" t="str">
        <f>LEFT(Table1[[#This Row],[Category and Sub-Category]],FIND("/",Table1[[#This Row],[Category and Sub-Category]])-1)</f>
        <v>theater</v>
      </c>
      <c r="R3977" t="str">
        <f>RIGHT(Table1[[#This Row],[Category and Sub-Category]],LEN(Table1[[#This Row],[Category and Sub-Category]])-FIND("/",Table1[[#This Row],[Category and Sub-Category]]))</f>
        <v>plays</v>
      </c>
      <c r="S3977" s="9">
        <f>(((Table1[[#This Row],[launched_at]]/60)/60)/24)+DATE(1970,1,1)+(-5/24)</f>
        <v>42534.658541666664</v>
      </c>
      <c r="T3977" s="9">
        <f>(((Table1[[#This Row],[deadline]]/60)/60)/24)+DATE(1970,1,1)+(-5/24)</f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1">
        <f>Table1[[#This Row],[pledged]]/Table1[[#This Row],[goal]]</f>
        <v>0.47692307692307695</v>
      </c>
      <c r="P3978">
        <f>ROUND(Table1[[#This Row],[pledged]]/Table1[[#This Row],[backers_count]],0)</f>
        <v>62</v>
      </c>
      <c r="Q3978" t="str">
        <f>LEFT(Table1[[#This Row],[Category and Sub-Category]],FIND("/",Table1[[#This Row],[Category and Sub-Category]])-1)</f>
        <v>theater</v>
      </c>
      <c r="R3978" t="str">
        <f>RIGHT(Table1[[#This Row],[Category and Sub-Category]],LEN(Table1[[#This Row],[Category and Sub-Category]])-FIND("/",Table1[[#This Row],[Category and Sub-Category]]))</f>
        <v>plays</v>
      </c>
      <c r="S3978" s="9">
        <f>(((Table1[[#This Row],[launched_at]]/60)/60)/24)+DATE(1970,1,1)+(-5/24)</f>
        <v>41830.650011574071</v>
      </c>
      <c r="T3978" s="9">
        <f>(((Table1[[#This Row],[deadline]]/60)/60)/24)+DATE(1970,1,1)+(-5/24)</f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1">
        <f>Table1[[#This Row],[pledged]]/Table1[[#This Row],[goal]]</f>
        <v>1.4500000000000001E-2</v>
      </c>
      <c r="P3979">
        <f>ROUND(Table1[[#This Row],[pledged]]/Table1[[#This Row],[backers_count]],0)</f>
        <v>218</v>
      </c>
      <c r="Q3979" t="str">
        <f>LEFT(Table1[[#This Row],[Category and Sub-Category]],FIND("/",Table1[[#This Row],[Category and Sub-Category]])-1)</f>
        <v>theater</v>
      </c>
      <c r="R3979" t="str">
        <f>RIGHT(Table1[[#This Row],[Category and Sub-Category]],LEN(Table1[[#This Row],[Category and Sub-Category]])-FIND("/",Table1[[#This Row],[Category and Sub-Category]]))</f>
        <v>plays</v>
      </c>
      <c r="S3979" s="9">
        <f>(((Table1[[#This Row],[launched_at]]/60)/60)/24)+DATE(1970,1,1)+(-5/24)</f>
        <v>42543.580231481479</v>
      </c>
      <c r="T3979" s="9">
        <f>(((Table1[[#This Row],[deadline]]/60)/60)/24)+DATE(1970,1,1)+(-5/24)</f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1">
        <f>Table1[[#This Row],[pledged]]/Table1[[#This Row],[goal]]</f>
        <v>0.107</v>
      </c>
      <c r="P3980">
        <f>ROUND(Table1[[#This Row],[pledged]]/Table1[[#This Row],[backers_count]],0)</f>
        <v>27</v>
      </c>
      <c r="Q3980" t="str">
        <f>LEFT(Table1[[#This Row],[Category and Sub-Category]],FIND("/",Table1[[#This Row],[Category and Sub-Category]])-1)</f>
        <v>theater</v>
      </c>
      <c r="R3980" t="str">
        <f>RIGHT(Table1[[#This Row],[Category and Sub-Category]],LEN(Table1[[#This Row],[Category and Sub-Category]])-FIND("/",Table1[[#This Row],[Category and Sub-Category]]))</f>
        <v>plays</v>
      </c>
      <c r="S3980" s="9">
        <f>(((Table1[[#This Row],[launched_at]]/60)/60)/24)+DATE(1970,1,1)+(-5/24)</f>
        <v>41975.434641203705</v>
      </c>
      <c r="T3980" s="9">
        <f>(((Table1[[#This Row],[deadline]]/60)/60)/24)+DATE(1970,1,1)+(-5/24)</f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1">
        <f>Table1[[#This Row],[pledged]]/Table1[[#This Row],[goal]]</f>
        <v>1.8333333333333333E-2</v>
      </c>
      <c r="P3981">
        <f>ROUND(Table1[[#This Row],[pledged]]/Table1[[#This Row],[backers_count]],0)</f>
        <v>18</v>
      </c>
      <c r="Q3981" t="str">
        <f>LEFT(Table1[[#This Row],[Category and Sub-Category]],FIND("/",Table1[[#This Row],[Category and Sub-Category]])-1)</f>
        <v>theater</v>
      </c>
      <c r="R3981" t="str">
        <f>RIGHT(Table1[[#This Row],[Category and Sub-Category]],LEN(Table1[[#This Row],[Category and Sub-Category]])-FIND("/",Table1[[#This Row],[Category and Sub-Category]]))</f>
        <v>plays</v>
      </c>
      <c r="S3981" s="9">
        <f>(((Table1[[#This Row],[launched_at]]/60)/60)/24)+DATE(1970,1,1)+(-5/24)</f>
        <v>42069.695104166669</v>
      </c>
      <c r="T3981" s="9">
        <f>(((Table1[[#This Row],[deadline]]/60)/60)/24)+DATE(1970,1,1)+(-5/24)</f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>Table1[[#This Row],[pledged]]/Table1[[#This Row],[goal]]</f>
        <v>0.18</v>
      </c>
      <c r="P3982">
        <f>ROUND(Table1[[#This Row],[pledged]]/Table1[[#This Row],[backers_count]],0)</f>
        <v>64</v>
      </c>
      <c r="Q3982" t="str">
        <f>LEFT(Table1[[#This Row],[Category and Sub-Category]],FIND("/",Table1[[#This Row],[Category and Sub-Category]])-1)</f>
        <v>theater</v>
      </c>
      <c r="R3982" t="str">
        <f>RIGHT(Table1[[#This Row],[Category and Sub-Category]],LEN(Table1[[#This Row],[Category and Sub-Category]])-FIND("/",Table1[[#This Row],[Category and Sub-Category]]))</f>
        <v>plays</v>
      </c>
      <c r="S3982" s="9">
        <f>(((Table1[[#This Row],[launched_at]]/60)/60)/24)+DATE(1970,1,1)+(-5/24)</f>
        <v>41795.390590277777</v>
      </c>
      <c r="T3982" s="9">
        <f>(((Table1[[#This Row],[deadline]]/60)/60)/24)+DATE(1970,1,1)+(-5/24)</f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1">
        <f>Table1[[#This Row],[pledged]]/Table1[[#This Row],[goal]]</f>
        <v>4.0833333333333333E-2</v>
      </c>
      <c r="P3983">
        <f>ROUND(Table1[[#This Row],[pledged]]/Table1[[#This Row],[backers_count]],0)</f>
        <v>175</v>
      </c>
      <c r="Q3983" t="str">
        <f>LEFT(Table1[[#This Row],[Category and Sub-Category]],FIND("/",Table1[[#This Row],[Category and Sub-Category]])-1)</f>
        <v>theater</v>
      </c>
      <c r="R3983" t="str">
        <f>RIGHT(Table1[[#This Row],[Category and Sub-Category]],LEN(Table1[[#This Row],[Category and Sub-Category]])-FIND("/",Table1[[#This Row],[Category and Sub-Category]]))</f>
        <v>plays</v>
      </c>
      <c r="S3983" s="9">
        <f>(((Table1[[#This Row],[launched_at]]/60)/60)/24)+DATE(1970,1,1)+(-5/24)</f>
        <v>42507.971631944441</v>
      </c>
      <c r="T3983" s="9">
        <f>(((Table1[[#This Row],[deadline]]/60)/60)/24)+DATE(1970,1,1)+(-5/24)</f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>Table1[[#This Row],[pledged]]/Table1[[#This Row],[goal]]</f>
        <v>0.2</v>
      </c>
      <c r="P3984">
        <f>ROUND(Table1[[#This Row],[pledged]]/Table1[[#This Row],[backers_count]],0)</f>
        <v>34</v>
      </c>
      <c r="Q3984" t="str">
        <f>LEFT(Table1[[#This Row],[Category and Sub-Category]],FIND("/",Table1[[#This Row],[Category and Sub-Category]])-1)</f>
        <v>theater</v>
      </c>
      <c r="R3984" t="str">
        <f>RIGHT(Table1[[#This Row],[Category and Sub-Category]],LEN(Table1[[#This Row],[Category and Sub-Category]])-FIND("/",Table1[[#This Row],[Category and Sub-Category]]))</f>
        <v>plays</v>
      </c>
      <c r="S3984" s="9">
        <f>(((Table1[[#This Row],[launched_at]]/60)/60)/24)+DATE(1970,1,1)+(-5/24)</f>
        <v>42132.601620370369</v>
      </c>
      <c r="T3984" s="9">
        <f>(((Table1[[#This Row],[deadline]]/60)/60)/24)+DATE(1970,1,1)+(-5/24)</f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1">
        <f>Table1[[#This Row],[pledged]]/Table1[[#This Row],[goal]]</f>
        <v>0.34802513464991025</v>
      </c>
      <c r="P3985">
        <f>ROUND(Table1[[#This Row],[pledged]]/Table1[[#This Row],[backers_count]],0)</f>
        <v>84</v>
      </c>
      <c r="Q3985" t="str">
        <f>LEFT(Table1[[#This Row],[Category and Sub-Category]],FIND("/",Table1[[#This Row],[Category and Sub-Category]])-1)</f>
        <v>theater</v>
      </c>
      <c r="R3985" t="str">
        <f>RIGHT(Table1[[#This Row],[Category and Sub-Category]],LEN(Table1[[#This Row],[Category and Sub-Category]])-FIND("/",Table1[[#This Row],[Category and Sub-Category]]))</f>
        <v>plays</v>
      </c>
      <c r="S3985" s="9">
        <f>(((Table1[[#This Row],[launched_at]]/60)/60)/24)+DATE(1970,1,1)+(-5/24)</f>
        <v>41747.661527777775</v>
      </c>
      <c r="T3985" s="9">
        <f>(((Table1[[#This Row],[deadline]]/60)/60)/24)+DATE(1970,1,1)+(-5/24)</f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1">
        <f>Table1[[#This Row],[pledged]]/Table1[[#This Row],[goal]]</f>
        <v>6.3333333333333339E-2</v>
      </c>
      <c r="P3986">
        <f>ROUND(Table1[[#This Row],[pledged]]/Table1[[#This Row],[backers_count]],0)</f>
        <v>10</v>
      </c>
      <c r="Q3986" t="str">
        <f>LEFT(Table1[[#This Row],[Category and Sub-Category]],FIND("/",Table1[[#This Row],[Category and Sub-Category]])-1)</f>
        <v>theater</v>
      </c>
      <c r="R3986" t="str">
        <f>RIGHT(Table1[[#This Row],[Category and Sub-Category]],LEN(Table1[[#This Row],[Category and Sub-Category]])-FIND("/",Table1[[#This Row],[Category and Sub-Category]]))</f>
        <v>plays</v>
      </c>
      <c r="S3986" s="9">
        <f>(((Table1[[#This Row],[launched_at]]/60)/60)/24)+DATE(1970,1,1)+(-5/24)</f>
        <v>41920.755138888882</v>
      </c>
      <c r="T3986" s="9">
        <f>(((Table1[[#This Row],[deadline]]/60)/60)/24)+DATE(1970,1,1)+(-5/24)</f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1">
        <f>Table1[[#This Row],[pledged]]/Table1[[#This Row],[goal]]</f>
        <v>0.32050000000000001</v>
      </c>
      <c r="P3987">
        <f>ROUND(Table1[[#This Row],[pledged]]/Table1[[#This Row],[backers_count]],0)</f>
        <v>34</v>
      </c>
      <c r="Q3987" t="str">
        <f>LEFT(Table1[[#This Row],[Category and Sub-Category]],FIND("/",Table1[[#This Row],[Category and Sub-Category]])-1)</f>
        <v>theater</v>
      </c>
      <c r="R3987" t="str">
        <f>RIGHT(Table1[[#This Row],[Category and Sub-Category]],LEN(Table1[[#This Row],[Category and Sub-Category]])-FIND("/",Table1[[#This Row],[Category and Sub-Category]]))</f>
        <v>plays</v>
      </c>
      <c r="S3987" s="9">
        <f>(((Table1[[#This Row],[launched_at]]/60)/60)/24)+DATE(1970,1,1)+(-5/24)</f>
        <v>42399.499074074069</v>
      </c>
      <c r="T3987" s="9">
        <f>(((Table1[[#This Row],[deadline]]/60)/60)/24)+DATE(1970,1,1)+(-5/24)</f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1">
        <f>Table1[[#This Row],[pledged]]/Table1[[#This Row],[goal]]</f>
        <v>9.7600000000000006E-2</v>
      </c>
      <c r="P3988">
        <f>ROUND(Table1[[#This Row],[pledged]]/Table1[[#This Row],[backers_count]],0)</f>
        <v>38</v>
      </c>
      <c r="Q3988" t="str">
        <f>LEFT(Table1[[#This Row],[Category and Sub-Category]],FIND("/",Table1[[#This Row],[Category and Sub-Category]])-1)</f>
        <v>theater</v>
      </c>
      <c r="R3988" t="str">
        <f>RIGHT(Table1[[#This Row],[Category and Sub-Category]],LEN(Table1[[#This Row],[Category and Sub-Category]])-FIND("/",Table1[[#This Row],[Category and Sub-Category]]))</f>
        <v>plays</v>
      </c>
      <c r="S3988" s="9">
        <f>(((Table1[[#This Row],[launched_at]]/60)/60)/24)+DATE(1970,1,1)+(-5/24)</f>
        <v>42467.340208333328</v>
      </c>
      <c r="T3988" s="9">
        <f>(((Table1[[#This Row],[deadline]]/60)/60)/24)+DATE(1970,1,1)+(-5/24)</f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1">
        <f>Table1[[#This Row],[pledged]]/Table1[[#This Row],[goal]]</f>
        <v>0.3775</v>
      </c>
      <c r="P3989">
        <f>ROUND(Table1[[#This Row],[pledged]]/Table1[[#This Row],[backers_count]],0)</f>
        <v>12</v>
      </c>
      <c r="Q3989" t="str">
        <f>LEFT(Table1[[#This Row],[Category and Sub-Category]],FIND("/",Table1[[#This Row],[Category and Sub-Category]])-1)</f>
        <v>theater</v>
      </c>
      <c r="R3989" t="str">
        <f>RIGHT(Table1[[#This Row],[Category and Sub-Category]],LEN(Table1[[#This Row],[Category and Sub-Category]])-FIND("/",Table1[[#This Row],[Category and Sub-Category]]))</f>
        <v>plays</v>
      </c>
      <c r="S3989" s="9">
        <f>(((Table1[[#This Row],[launched_at]]/60)/60)/24)+DATE(1970,1,1)+(-5/24)</f>
        <v>41765.716319444444</v>
      </c>
      <c r="T3989" s="9">
        <f>(((Table1[[#This Row],[deadline]]/60)/60)/24)+DATE(1970,1,1)+(-5/24)</f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1">
        <f>Table1[[#This Row],[pledged]]/Table1[[#This Row],[goal]]</f>
        <v>2.1333333333333333E-2</v>
      </c>
      <c r="P3990">
        <f>ROUND(Table1[[#This Row],[pledged]]/Table1[[#This Row],[backers_count]],0)</f>
        <v>8</v>
      </c>
      <c r="Q3990" t="str">
        <f>LEFT(Table1[[#This Row],[Category and Sub-Category]],FIND("/",Table1[[#This Row],[Category and Sub-Category]])-1)</f>
        <v>theater</v>
      </c>
      <c r="R3990" t="str">
        <f>RIGHT(Table1[[#This Row],[Category and Sub-Category]],LEN(Table1[[#This Row],[Category and Sub-Category]])-FIND("/",Table1[[#This Row],[Category and Sub-Category]]))</f>
        <v>plays</v>
      </c>
      <c r="S3990" s="9">
        <f>(((Table1[[#This Row],[launched_at]]/60)/60)/24)+DATE(1970,1,1)+(-5/24)</f>
        <v>42229.872835648144</v>
      </c>
      <c r="T3990" s="9">
        <f>(((Table1[[#This Row],[deadline]]/60)/60)/24)+DATE(1970,1,1)+(-5/24)</f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1">
        <f>Table1[[#This Row],[pledged]]/Table1[[#This Row],[goal]]</f>
        <v>0</v>
      </c>
      <c r="P3991" t="e">
        <f>ROUND(Table1[[#This Row],[pledged]]/Table1[[#This Row],[backers_count]],0)</f>
        <v>#DIV/0!</v>
      </c>
      <c r="Q3991" t="str">
        <f>LEFT(Table1[[#This Row],[Category and Sub-Category]],FIND("/",Table1[[#This Row],[Category and Sub-Category]])-1)</f>
        <v>theater</v>
      </c>
      <c r="R3991" t="str">
        <f>RIGHT(Table1[[#This Row],[Category and Sub-Category]],LEN(Table1[[#This Row],[Category and Sub-Category]])-FIND("/",Table1[[#This Row],[Category and Sub-Category]]))</f>
        <v>plays</v>
      </c>
      <c r="S3991" s="9">
        <f>(((Table1[[#This Row],[launched_at]]/60)/60)/24)+DATE(1970,1,1)+(-5/24)</f>
        <v>42286.541446759256</v>
      </c>
      <c r="T3991" s="9">
        <f>(((Table1[[#This Row],[deadline]]/60)/60)/24)+DATE(1970,1,1)+(-5/24)</f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1">
        <f>Table1[[#This Row],[pledged]]/Table1[[#This Row],[goal]]</f>
        <v>4.1818181818181817E-2</v>
      </c>
      <c r="P3992">
        <f>ROUND(Table1[[#This Row],[pledged]]/Table1[[#This Row],[backers_count]],0)</f>
        <v>23</v>
      </c>
      <c r="Q3992" t="str">
        <f>LEFT(Table1[[#This Row],[Category and Sub-Category]],FIND("/",Table1[[#This Row],[Category and Sub-Category]])-1)</f>
        <v>theater</v>
      </c>
      <c r="R3992" t="str">
        <f>RIGHT(Table1[[#This Row],[Category and Sub-Category]],LEN(Table1[[#This Row],[Category and Sub-Category]])-FIND("/",Table1[[#This Row],[Category and Sub-Category]]))</f>
        <v>plays</v>
      </c>
      <c r="S3992" s="9">
        <f>(((Table1[[#This Row],[launched_at]]/60)/60)/24)+DATE(1970,1,1)+(-5/24)</f>
        <v>42401.464039351849</v>
      </c>
      <c r="T3992" s="9">
        <f>(((Table1[[#This Row],[deadline]]/60)/60)/24)+DATE(1970,1,1)+(-5/24)</f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>Table1[[#This Row],[pledged]]/Table1[[#This Row],[goal]]</f>
        <v>0.2</v>
      </c>
      <c r="P3993">
        <f>ROUND(Table1[[#This Row],[pledged]]/Table1[[#This Row],[backers_count]],0)</f>
        <v>100</v>
      </c>
      <c r="Q3993" t="str">
        <f>LEFT(Table1[[#This Row],[Category and Sub-Category]],FIND("/",Table1[[#This Row],[Category and Sub-Category]])-1)</f>
        <v>theater</v>
      </c>
      <c r="R3993" t="str">
        <f>RIGHT(Table1[[#This Row],[Category and Sub-Category]],LEN(Table1[[#This Row],[Category and Sub-Category]])-FIND("/",Table1[[#This Row],[Category and Sub-Category]]))</f>
        <v>plays</v>
      </c>
      <c r="S3993" s="9">
        <f>(((Table1[[#This Row],[launched_at]]/60)/60)/24)+DATE(1970,1,1)+(-5/24)</f>
        <v>42125.436134259253</v>
      </c>
      <c r="T3993" s="9">
        <f>(((Table1[[#This Row],[deadline]]/60)/60)/24)+DATE(1970,1,1)+(-5/24)</f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1">
        <f>Table1[[#This Row],[pledged]]/Table1[[#This Row],[goal]]</f>
        <v>5.4100000000000002E-2</v>
      </c>
      <c r="P3994">
        <f>ROUND(Table1[[#This Row],[pledged]]/Table1[[#This Row],[backers_count]],0)</f>
        <v>60</v>
      </c>
      <c r="Q3994" t="str">
        <f>LEFT(Table1[[#This Row],[Category and Sub-Category]],FIND("/",Table1[[#This Row],[Category and Sub-Category]])-1)</f>
        <v>theater</v>
      </c>
      <c r="R3994" t="str">
        <f>RIGHT(Table1[[#This Row],[Category and Sub-Category]],LEN(Table1[[#This Row],[Category and Sub-Category]])-FIND("/",Table1[[#This Row],[Category and Sub-Category]]))</f>
        <v>plays</v>
      </c>
      <c r="S3994" s="9">
        <f>(((Table1[[#This Row],[launched_at]]/60)/60)/24)+DATE(1970,1,1)+(-5/24)</f>
        <v>42289.732164351844</v>
      </c>
      <c r="T3994" s="9">
        <f>(((Table1[[#This Row],[deadline]]/60)/60)/24)+DATE(1970,1,1)+(-5/24)</f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1">
        <f>Table1[[#This Row],[pledged]]/Table1[[#This Row],[goal]]</f>
        <v>6.0000000000000002E-5</v>
      </c>
      <c r="P3995">
        <f>ROUND(Table1[[#This Row],[pledged]]/Table1[[#This Row],[backers_count]],0)</f>
        <v>3</v>
      </c>
      <c r="Q3995" t="str">
        <f>LEFT(Table1[[#This Row],[Category and Sub-Category]],FIND("/",Table1[[#This Row],[Category and Sub-Category]])-1)</f>
        <v>theater</v>
      </c>
      <c r="R3995" t="str">
        <f>RIGHT(Table1[[#This Row],[Category and Sub-Category]],LEN(Table1[[#This Row],[Category and Sub-Category]])-FIND("/",Table1[[#This Row],[Category and Sub-Category]]))</f>
        <v>plays</v>
      </c>
      <c r="S3995" s="9">
        <f>(((Table1[[#This Row],[launched_at]]/60)/60)/24)+DATE(1970,1,1)+(-5/24)</f>
        <v>42107.656388888885</v>
      </c>
      <c r="T3995" s="9">
        <f>(((Table1[[#This Row],[deadline]]/60)/60)/24)+DATE(1970,1,1)+(-5/24)</f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1">
        <f>Table1[[#This Row],[pledged]]/Table1[[#This Row],[goal]]</f>
        <v>2.5000000000000001E-3</v>
      </c>
      <c r="P3996">
        <f>ROUND(Table1[[#This Row],[pledged]]/Table1[[#This Row],[backers_count]],0)</f>
        <v>5</v>
      </c>
      <c r="Q3996" t="str">
        <f>LEFT(Table1[[#This Row],[Category and Sub-Category]],FIND("/",Table1[[#This Row],[Category and Sub-Category]])-1)</f>
        <v>theater</v>
      </c>
      <c r="R3996" t="str">
        <f>RIGHT(Table1[[#This Row],[Category and Sub-Category]],LEN(Table1[[#This Row],[Category and Sub-Category]])-FIND("/",Table1[[#This Row],[Category and Sub-Category]]))</f>
        <v>plays</v>
      </c>
      <c r="S3996" s="9">
        <f>(((Table1[[#This Row],[launched_at]]/60)/60)/24)+DATE(1970,1,1)+(-5/24)</f>
        <v>41809.181597222218</v>
      </c>
      <c r="T3996" s="9">
        <f>(((Table1[[#This Row],[deadline]]/60)/60)/24)+DATE(1970,1,1)+(-5/24)</f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1">
        <f>Table1[[#This Row],[pledged]]/Table1[[#This Row],[goal]]</f>
        <v>0.35</v>
      </c>
      <c r="P3997">
        <f>ROUND(Table1[[#This Row],[pledged]]/Table1[[#This Row],[backers_count]],0)</f>
        <v>18</v>
      </c>
      <c r="Q3997" t="str">
        <f>LEFT(Table1[[#This Row],[Category and Sub-Category]],FIND("/",Table1[[#This Row],[Category and Sub-Category]])-1)</f>
        <v>theater</v>
      </c>
      <c r="R3997" t="str">
        <f>RIGHT(Table1[[#This Row],[Category and Sub-Category]],LEN(Table1[[#This Row],[Category and Sub-Category]])-FIND("/",Table1[[#This Row],[Category and Sub-Category]]))</f>
        <v>plays</v>
      </c>
      <c r="S3997" s="9">
        <f>(((Table1[[#This Row],[launched_at]]/60)/60)/24)+DATE(1970,1,1)+(-5/24)</f>
        <v>42019.475428240738</v>
      </c>
      <c r="T3997" s="9">
        <f>(((Table1[[#This Row],[deadline]]/60)/60)/24)+DATE(1970,1,1)+(-5/24)</f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>Table1[[#This Row],[pledged]]/Table1[[#This Row],[goal]]</f>
        <v>0.16566666666666666</v>
      </c>
      <c r="P3998">
        <f>ROUND(Table1[[#This Row],[pledged]]/Table1[[#This Row],[backers_count]],0)</f>
        <v>29</v>
      </c>
      <c r="Q3998" t="str">
        <f>LEFT(Table1[[#This Row],[Category and Sub-Category]],FIND("/",Table1[[#This Row],[Category and Sub-Category]])-1)</f>
        <v>theater</v>
      </c>
      <c r="R3998" t="str">
        <f>RIGHT(Table1[[#This Row],[Category and Sub-Category]],LEN(Table1[[#This Row],[Category and Sub-Category]])-FIND("/",Table1[[#This Row],[Category and Sub-Category]]))</f>
        <v>plays</v>
      </c>
      <c r="S3998" s="9">
        <f>(((Table1[[#This Row],[launched_at]]/60)/60)/24)+DATE(1970,1,1)+(-5/24)</f>
        <v>41950.058611111104</v>
      </c>
      <c r="T3998" s="9">
        <f>(((Table1[[#This Row],[deadline]]/60)/60)/24)+DATE(1970,1,1)+(-5/24)</f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1">
        <f>Table1[[#This Row],[pledged]]/Table1[[#This Row],[goal]]</f>
        <v>0</v>
      </c>
      <c r="P3999" t="e">
        <f>ROUND(Table1[[#This Row],[pledged]]/Table1[[#This Row],[backers_count]],0)</f>
        <v>#DIV/0!</v>
      </c>
      <c r="Q3999" t="str">
        <f>LEFT(Table1[[#This Row],[Category and Sub-Category]],FIND("/",Table1[[#This Row],[Category and Sub-Category]])-1)</f>
        <v>theater</v>
      </c>
      <c r="R3999" t="str">
        <f>RIGHT(Table1[[#This Row],[Category and Sub-Category]],LEN(Table1[[#This Row],[Category and Sub-Category]])-FIND("/",Table1[[#This Row],[Category and Sub-Category]]))</f>
        <v>plays</v>
      </c>
      <c r="S3999" s="9">
        <f>(((Table1[[#This Row],[launched_at]]/60)/60)/24)+DATE(1970,1,1)+(-5/24)</f>
        <v>42069.183113425919</v>
      </c>
      <c r="T3999" s="9">
        <f>(((Table1[[#This Row],[deadline]]/60)/60)/24)+DATE(1970,1,1)+(-5/24)</f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1">
        <f>Table1[[#This Row],[pledged]]/Table1[[#This Row],[goal]]</f>
        <v>0.57199999999999995</v>
      </c>
      <c r="P4000">
        <f>ROUND(Table1[[#This Row],[pledged]]/Table1[[#This Row],[backers_count]],0)</f>
        <v>60</v>
      </c>
      <c r="Q4000" t="str">
        <f>LEFT(Table1[[#This Row],[Category and Sub-Category]],FIND("/",Table1[[#This Row],[Category and Sub-Category]])-1)</f>
        <v>theater</v>
      </c>
      <c r="R4000" t="str">
        <f>RIGHT(Table1[[#This Row],[Category and Sub-Category]],LEN(Table1[[#This Row],[Category and Sub-Category]])-FIND("/",Table1[[#This Row],[Category and Sub-Category]]))</f>
        <v>plays</v>
      </c>
      <c r="S4000" s="9">
        <f>(((Table1[[#This Row],[launched_at]]/60)/60)/24)+DATE(1970,1,1)+(-5/24)</f>
        <v>42061.754930555551</v>
      </c>
      <c r="T4000" s="9">
        <f>(((Table1[[#This Row],[deadline]]/60)/60)/24)+DATE(1970,1,1)+(-5/24)</f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>Table1[[#This Row],[pledged]]/Table1[[#This Row],[goal]]</f>
        <v>0.16514285714285715</v>
      </c>
      <c r="P4001">
        <f>ROUND(Table1[[#This Row],[pledged]]/Table1[[#This Row],[backers_count]],0)</f>
        <v>83</v>
      </c>
      <c r="Q4001" t="str">
        <f>LEFT(Table1[[#This Row],[Category and Sub-Category]],FIND("/",Table1[[#This Row],[Category and Sub-Category]])-1)</f>
        <v>theater</v>
      </c>
      <c r="R4001" t="str">
        <f>RIGHT(Table1[[#This Row],[Category and Sub-Category]],LEN(Table1[[#This Row],[Category and Sub-Category]])-FIND("/",Table1[[#This Row],[Category and Sub-Category]]))</f>
        <v>plays</v>
      </c>
      <c r="S4001" s="9">
        <f>(((Table1[[#This Row],[launched_at]]/60)/60)/24)+DATE(1970,1,1)+(-5/24)</f>
        <v>41842.620347222219</v>
      </c>
      <c r="T4001" s="9">
        <f>(((Table1[[#This Row],[deadline]]/60)/60)/24)+DATE(1970,1,1)+(-5/24)</f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1">
        <f>Table1[[#This Row],[pledged]]/Table1[[#This Row],[goal]]</f>
        <v>1.25E-3</v>
      </c>
      <c r="P4002">
        <f>ROUND(Table1[[#This Row],[pledged]]/Table1[[#This Row],[backers_count]],0)</f>
        <v>10</v>
      </c>
      <c r="Q4002" t="str">
        <f>LEFT(Table1[[#This Row],[Category and Sub-Category]],FIND("/",Table1[[#This Row],[Category and Sub-Category]])-1)</f>
        <v>theater</v>
      </c>
      <c r="R4002" t="str">
        <f>RIGHT(Table1[[#This Row],[Category and Sub-Category]],LEN(Table1[[#This Row],[Category and Sub-Category]])-FIND("/",Table1[[#This Row],[Category and Sub-Category]]))</f>
        <v>plays</v>
      </c>
      <c r="S4002" s="9">
        <f>(((Table1[[#This Row],[launched_at]]/60)/60)/24)+DATE(1970,1,1)+(-5/24)</f>
        <v>42437.437013888884</v>
      </c>
      <c r="T4002" s="9">
        <f>(((Table1[[#This Row],[deadline]]/60)/60)/24)+DATE(1970,1,1)+(-5/24)</f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1">
        <f>Table1[[#This Row],[pledged]]/Table1[[#This Row],[goal]]</f>
        <v>0.3775</v>
      </c>
      <c r="P4003">
        <f>ROUND(Table1[[#This Row],[pledged]]/Table1[[#This Row],[backers_count]],0)</f>
        <v>32</v>
      </c>
      <c r="Q4003" t="str">
        <f>LEFT(Table1[[#This Row],[Category and Sub-Category]],FIND("/",Table1[[#This Row],[Category and Sub-Category]])-1)</f>
        <v>theater</v>
      </c>
      <c r="R4003" t="str">
        <f>RIGHT(Table1[[#This Row],[Category and Sub-Category]],LEN(Table1[[#This Row],[Category and Sub-Category]])-FIND("/",Table1[[#This Row],[Category and Sub-Category]]))</f>
        <v>plays</v>
      </c>
      <c r="S4003" s="9">
        <f>(((Table1[[#This Row],[launched_at]]/60)/60)/24)+DATE(1970,1,1)+(-5/24)</f>
        <v>42775.755879629629</v>
      </c>
      <c r="T4003" s="9">
        <f>(((Table1[[#This Row],[deadline]]/60)/60)/24)+DATE(1970,1,1)+(-5/24)</f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1">
        <f>Table1[[#This Row],[pledged]]/Table1[[#This Row],[goal]]</f>
        <v>1.84E-2</v>
      </c>
      <c r="P4004">
        <f>ROUND(Table1[[#This Row],[pledged]]/Table1[[#This Row],[backers_count]],0)</f>
        <v>6</v>
      </c>
      <c r="Q4004" t="str">
        <f>LEFT(Table1[[#This Row],[Category and Sub-Category]],FIND("/",Table1[[#This Row],[Category and Sub-Category]])-1)</f>
        <v>theater</v>
      </c>
      <c r="R4004" t="str">
        <f>RIGHT(Table1[[#This Row],[Category and Sub-Category]],LEN(Table1[[#This Row],[Category and Sub-Category]])-FIND("/",Table1[[#This Row],[Category and Sub-Category]]))</f>
        <v>plays</v>
      </c>
      <c r="S4004" s="9">
        <f>(((Table1[[#This Row],[launched_at]]/60)/60)/24)+DATE(1970,1,1)+(-5/24)</f>
        <v>41878.835196759253</v>
      </c>
      <c r="T4004" s="9">
        <f>(((Table1[[#This Row],[deadline]]/60)/60)/24)+DATE(1970,1,1)+(-5/24)</f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1">
        <f>Table1[[#This Row],[pledged]]/Table1[[#This Row],[goal]]</f>
        <v>0.10050000000000001</v>
      </c>
      <c r="P4005">
        <f>ROUND(Table1[[#This Row],[pledged]]/Table1[[#This Row],[backers_count]],0)</f>
        <v>101</v>
      </c>
      <c r="Q4005" t="str">
        <f>LEFT(Table1[[#This Row],[Category and Sub-Category]],FIND("/",Table1[[#This Row],[Category and Sub-Category]])-1)</f>
        <v>theater</v>
      </c>
      <c r="R4005" t="str">
        <f>RIGHT(Table1[[#This Row],[Category and Sub-Category]],LEN(Table1[[#This Row],[Category and Sub-Category]])-FIND("/",Table1[[#This Row],[Category and Sub-Category]]))</f>
        <v>plays</v>
      </c>
      <c r="S4005" s="9">
        <f>(((Table1[[#This Row],[launched_at]]/60)/60)/24)+DATE(1970,1,1)+(-5/24)</f>
        <v>42020.379016203697</v>
      </c>
      <c r="T4005" s="9">
        <f>(((Table1[[#This Row],[deadline]]/60)/60)/24)+DATE(1970,1,1)+(-5/24)</f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1">
        <f>Table1[[#This Row],[pledged]]/Table1[[#This Row],[goal]]</f>
        <v>2E-3</v>
      </c>
      <c r="P4006">
        <f>ROUND(Table1[[#This Row],[pledged]]/Table1[[#This Row],[backers_count]],0)</f>
        <v>1</v>
      </c>
      <c r="Q4006" t="str">
        <f>LEFT(Table1[[#This Row],[Category and Sub-Category]],FIND("/",Table1[[#This Row],[Category and Sub-Category]])-1)</f>
        <v>theater</v>
      </c>
      <c r="R4006" t="str">
        <f>RIGHT(Table1[[#This Row],[Category and Sub-Category]],LEN(Table1[[#This Row],[Category and Sub-Category]])-FIND("/",Table1[[#This Row],[Category and Sub-Category]]))</f>
        <v>plays</v>
      </c>
      <c r="S4006" s="9">
        <f>(((Table1[[#This Row],[launched_at]]/60)/60)/24)+DATE(1970,1,1)+(-5/24)</f>
        <v>41889.954363425924</v>
      </c>
      <c r="T4006" s="9">
        <f>(((Table1[[#This Row],[deadline]]/60)/60)/24)+DATE(1970,1,1)+(-5/24)</f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1">
        <f>Table1[[#This Row],[pledged]]/Table1[[#This Row],[goal]]</f>
        <v>1.3333333333333334E-2</v>
      </c>
      <c r="P4007">
        <f>ROUND(Table1[[#This Row],[pledged]]/Table1[[#This Row],[backers_count]],0)</f>
        <v>20</v>
      </c>
      <c r="Q4007" t="str">
        <f>LEFT(Table1[[#This Row],[Category and Sub-Category]],FIND("/",Table1[[#This Row],[Category and Sub-Category]])-1)</f>
        <v>theater</v>
      </c>
      <c r="R4007" t="str">
        <f>RIGHT(Table1[[#This Row],[Category and Sub-Category]],LEN(Table1[[#This Row],[Category and Sub-Category]])-FIND("/",Table1[[#This Row],[Category and Sub-Category]]))</f>
        <v>plays</v>
      </c>
      <c r="S4007" s="9">
        <f>(((Table1[[#This Row],[launched_at]]/60)/60)/24)+DATE(1970,1,1)+(-5/24)</f>
        <v>41872.599363425921</v>
      </c>
      <c r="T4007" s="9">
        <f>(((Table1[[#This Row],[deadline]]/60)/60)/24)+DATE(1970,1,1)+(-5/24)</f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1">
        <f>Table1[[#This Row],[pledged]]/Table1[[#This Row],[goal]]</f>
        <v>6.666666666666667E-5</v>
      </c>
      <c r="P4008">
        <f>ROUND(Table1[[#This Row],[pledged]]/Table1[[#This Row],[backers_count]],0)</f>
        <v>2</v>
      </c>
      <c r="Q4008" t="str">
        <f>LEFT(Table1[[#This Row],[Category and Sub-Category]],FIND("/",Table1[[#This Row],[Category and Sub-Category]])-1)</f>
        <v>theater</v>
      </c>
      <c r="R4008" t="str">
        <f>RIGHT(Table1[[#This Row],[Category and Sub-Category]],LEN(Table1[[#This Row],[Category and Sub-Category]])-FIND("/",Table1[[#This Row],[Category and Sub-Category]]))</f>
        <v>plays</v>
      </c>
      <c r="S4008" s="9">
        <f>(((Table1[[#This Row],[launched_at]]/60)/60)/24)+DATE(1970,1,1)+(-5/24)</f>
        <v>42391.564664351848</v>
      </c>
      <c r="T4008" s="9">
        <f>(((Table1[[#This Row],[deadline]]/60)/60)/24)+DATE(1970,1,1)+(-5/24)</f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1">
        <f>Table1[[#This Row],[pledged]]/Table1[[#This Row],[goal]]</f>
        <v>2.5000000000000001E-3</v>
      </c>
      <c r="P4009">
        <f>ROUND(Table1[[#This Row],[pledged]]/Table1[[#This Row],[backers_count]],0)</f>
        <v>5</v>
      </c>
      <c r="Q4009" t="str">
        <f>LEFT(Table1[[#This Row],[Category and Sub-Category]],FIND("/",Table1[[#This Row],[Category and Sub-Category]])-1)</f>
        <v>theater</v>
      </c>
      <c r="R4009" t="str">
        <f>RIGHT(Table1[[#This Row],[Category and Sub-Category]],LEN(Table1[[#This Row],[Category and Sub-Category]])-FIND("/",Table1[[#This Row],[Category and Sub-Category]]))</f>
        <v>plays</v>
      </c>
      <c r="S4009" s="9">
        <f>(((Table1[[#This Row],[launched_at]]/60)/60)/24)+DATE(1970,1,1)+(-5/24)</f>
        <v>41848.564594907402</v>
      </c>
      <c r="T4009" s="9">
        <f>(((Table1[[#This Row],[deadline]]/60)/60)/24)+DATE(1970,1,1)+(-5/24)</f>
        <v>41877.477777777778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1">
        <f>Table1[[#This Row],[pledged]]/Table1[[#This Row],[goal]]</f>
        <v>0.06</v>
      </c>
      <c r="P4010">
        <f>ROUND(Table1[[#This Row],[pledged]]/Table1[[#This Row],[backers_count]],0)</f>
        <v>15</v>
      </c>
      <c r="Q4010" t="str">
        <f>LEFT(Table1[[#This Row],[Category and Sub-Category]],FIND("/",Table1[[#This Row],[Category and Sub-Category]])-1)</f>
        <v>theater</v>
      </c>
      <c r="R4010" t="str">
        <f>RIGHT(Table1[[#This Row],[Category and Sub-Category]],LEN(Table1[[#This Row],[Category and Sub-Category]])-FIND("/",Table1[[#This Row],[Category and Sub-Category]]))</f>
        <v>plays</v>
      </c>
      <c r="S4010" s="9">
        <f>(((Table1[[#This Row],[launched_at]]/60)/60)/24)+DATE(1970,1,1)+(-5/24)</f>
        <v>42177.755868055552</v>
      </c>
      <c r="T4010" s="9">
        <f>(((Table1[[#This Row],[deadline]]/60)/60)/24)+DATE(1970,1,1)+(-5/24)</f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1">
        <f>Table1[[#This Row],[pledged]]/Table1[[#This Row],[goal]]</f>
        <v>3.8860103626943004E-2</v>
      </c>
      <c r="P4011">
        <f>ROUND(Table1[[#This Row],[pledged]]/Table1[[#This Row],[backers_count]],0)</f>
        <v>25</v>
      </c>
      <c r="Q4011" t="str">
        <f>LEFT(Table1[[#This Row],[Category and Sub-Category]],FIND("/",Table1[[#This Row],[Category and Sub-Category]])-1)</f>
        <v>theater</v>
      </c>
      <c r="R4011" t="str">
        <f>RIGHT(Table1[[#This Row],[Category and Sub-Category]],LEN(Table1[[#This Row],[Category and Sub-Category]])-FIND("/",Table1[[#This Row],[Category and Sub-Category]]))</f>
        <v>plays</v>
      </c>
      <c r="S4011" s="9">
        <f>(((Table1[[#This Row],[launched_at]]/60)/60)/24)+DATE(1970,1,1)+(-5/24)</f>
        <v>41851.492592592593</v>
      </c>
      <c r="T4011" s="9">
        <f>(((Table1[[#This Row],[deadline]]/60)/60)/24)+DATE(1970,1,1)+(-5/24)</f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1">
        <f>Table1[[#This Row],[pledged]]/Table1[[#This Row],[goal]]</f>
        <v>0.24194444444444443</v>
      </c>
      <c r="P4012">
        <f>ROUND(Table1[[#This Row],[pledged]]/Table1[[#This Row],[backers_count]],0)</f>
        <v>46</v>
      </c>
      <c r="Q4012" t="str">
        <f>LEFT(Table1[[#This Row],[Category and Sub-Category]],FIND("/",Table1[[#This Row],[Category and Sub-Category]])-1)</f>
        <v>theater</v>
      </c>
      <c r="R4012" t="str">
        <f>RIGHT(Table1[[#This Row],[Category and Sub-Category]],LEN(Table1[[#This Row],[Category and Sub-Category]])-FIND("/",Table1[[#This Row],[Category and Sub-Category]]))</f>
        <v>plays</v>
      </c>
      <c r="S4012" s="9">
        <f>(((Table1[[#This Row],[launched_at]]/60)/60)/24)+DATE(1970,1,1)+(-5/24)</f>
        <v>41921.562106481477</v>
      </c>
      <c r="T4012" s="9">
        <f>(((Table1[[#This Row],[deadline]]/60)/60)/24)+DATE(1970,1,1)+(-5/24)</f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1">
        <f>Table1[[#This Row],[pledged]]/Table1[[#This Row],[goal]]</f>
        <v>7.5999999999999998E-2</v>
      </c>
      <c r="P4013">
        <f>ROUND(Table1[[#This Row],[pledged]]/Table1[[#This Row],[backers_count]],0)</f>
        <v>5</v>
      </c>
      <c r="Q4013" t="str">
        <f>LEFT(Table1[[#This Row],[Category and Sub-Category]],FIND("/",Table1[[#This Row],[Category and Sub-Category]])-1)</f>
        <v>theater</v>
      </c>
      <c r="R4013" t="str">
        <f>RIGHT(Table1[[#This Row],[Category and Sub-Category]],LEN(Table1[[#This Row],[Category and Sub-Category]])-FIND("/",Table1[[#This Row],[Category and Sub-Category]]))</f>
        <v>plays</v>
      </c>
      <c r="S4013" s="9">
        <f>(((Table1[[#This Row],[launched_at]]/60)/60)/24)+DATE(1970,1,1)+(-5/24)</f>
        <v>42002.336550925924</v>
      </c>
      <c r="T4013" s="9">
        <f>(((Table1[[#This Row],[deadline]]/60)/60)/24)+DATE(1970,1,1)+(-5/24)</f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1">
        <f>Table1[[#This Row],[pledged]]/Table1[[#This Row],[goal]]</f>
        <v>0</v>
      </c>
      <c r="P4014" t="e">
        <f>ROUND(Table1[[#This Row],[pledged]]/Table1[[#This Row],[backers_count]],0)</f>
        <v>#DIV/0!</v>
      </c>
      <c r="Q4014" t="str">
        <f>LEFT(Table1[[#This Row],[Category and Sub-Category]],FIND("/",Table1[[#This Row],[Category and Sub-Category]])-1)</f>
        <v>theater</v>
      </c>
      <c r="R4014" t="str">
        <f>RIGHT(Table1[[#This Row],[Category and Sub-Category]],LEN(Table1[[#This Row],[Category and Sub-Category]])-FIND("/",Table1[[#This Row],[Category and Sub-Category]]))</f>
        <v>plays</v>
      </c>
      <c r="S4014" s="9">
        <f>(((Table1[[#This Row],[launched_at]]/60)/60)/24)+DATE(1970,1,1)+(-5/24)</f>
        <v>42096.336215277777</v>
      </c>
      <c r="T4014" s="9">
        <f>(((Table1[[#This Row],[deadline]]/60)/60)/24)+DATE(1970,1,1)+(-5/24)</f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1">
        <f>Table1[[#This Row],[pledged]]/Table1[[#This Row],[goal]]</f>
        <v>1.2999999999999999E-2</v>
      </c>
      <c r="P4015">
        <f>ROUND(Table1[[#This Row],[pledged]]/Table1[[#This Row],[backers_count]],0)</f>
        <v>13</v>
      </c>
      <c r="Q4015" t="str">
        <f>LEFT(Table1[[#This Row],[Category and Sub-Category]],FIND("/",Table1[[#This Row],[Category and Sub-Category]])-1)</f>
        <v>theater</v>
      </c>
      <c r="R4015" t="str">
        <f>RIGHT(Table1[[#This Row],[Category and Sub-Category]],LEN(Table1[[#This Row],[Category and Sub-Category]])-FIND("/",Table1[[#This Row],[Category and Sub-Category]]))</f>
        <v>plays</v>
      </c>
      <c r="S4015" s="9">
        <f>(((Table1[[#This Row],[launched_at]]/60)/60)/24)+DATE(1970,1,1)+(-5/24)</f>
        <v>42021.092858796292</v>
      </c>
      <c r="T4015" s="9">
        <f>(((Table1[[#This Row],[deadline]]/60)/60)/24)+DATE(1970,1,1)+(-5/24)</f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1">
        <f>Table1[[#This Row],[pledged]]/Table1[[#This Row],[goal]]</f>
        <v>0</v>
      </c>
      <c r="P4016" t="e">
        <f>ROUND(Table1[[#This Row],[pledged]]/Table1[[#This Row],[backers_count]],0)</f>
        <v>#DIV/0!</v>
      </c>
      <c r="Q4016" t="str">
        <f>LEFT(Table1[[#This Row],[Category and Sub-Category]],FIND("/",Table1[[#This Row],[Category and Sub-Category]])-1)</f>
        <v>theater</v>
      </c>
      <c r="R4016" t="str">
        <f>RIGHT(Table1[[#This Row],[Category and Sub-Category]],LEN(Table1[[#This Row],[Category and Sub-Category]])-FIND("/",Table1[[#This Row],[Category and Sub-Category]]))</f>
        <v>plays</v>
      </c>
      <c r="S4016" s="9">
        <f>(((Table1[[#This Row],[launched_at]]/60)/60)/24)+DATE(1970,1,1)+(-5/24)</f>
        <v>42419.037835648145</v>
      </c>
      <c r="T4016" s="9">
        <f>(((Table1[[#This Row],[deadline]]/60)/60)/24)+DATE(1970,1,1)+(-5/24)</f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1">
        <f>Table1[[#This Row],[pledged]]/Table1[[#This Row],[goal]]</f>
        <v>1.4285714285714287E-4</v>
      </c>
      <c r="P4017">
        <f>ROUND(Table1[[#This Row],[pledged]]/Table1[[#This Row],[backers_count]],0)</f>
        <v>1</v>
      </c>
      <c r="Q4017" t="str">
        <f>LEFT(Table1[[#This Row],[Category and Sub-Category]],FIND("/",Table1[[#This Row],[Category and Sub-Category]])-1)</f>
        <v>theater</v>
      </c>
      <c r="R4017" t="str">
        <f>RIGHT(Table1[[#This Row],[Category and Sub-Category]],LEN(Table1[[#This Row],[Category and Sub-Category]])-FIND("/",Table1[[#This Row],[Category and Sub-Category]]))</f>
        <v>plays</v>
      </c>
      <c r="S4017" s="9">
        <f>(((Table1[[#This Row],[launched_at]]/60)/60)/24)+DATE(1970,1,1)+(-5/24)</f>
        <v>42174.572488425918</v>
      </c>
      <c r="T4017" s="9">
        <f>(((Table1[[#This Row],[deadline]]/60)/60)/24)+DATE(1970,1,1)+(-5/24)</f>
        <v>42204.572488425918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>Table1[[#This Row],[pledged]]/Table1[[#This Row],[goal]]</f>
        <v>0.14000000000000001</v>
      </c>
      <c r="P4018">
        <f>ROUND(Table1[[#This Row],[pledged]]/Table1[[#This Row],[backers_count]],0)</f>
        <v>10</v>
      </c>
      <c r="Q4018" t="str">
        <f>LEFT(Table1[[#This Row],[Category and Sub-Category]],FIND("/",Table1[[#This Row],[Category and Sub-Category]])-1)</f>
        <v>theater</v>
      </c>
      <c r="R4018" t="str">
        <f>RIGHT(Table1[[#This Row],[Category and Sub-Category]],LEN(Table1[[#This Row],[Category and Sub-Category]])-FIND("/",Table1[[#This Row],[Category and Sub-Category]]))</f>
        <v>plays</v>
      </c>
      <c r="S4018" s="9">
        <f>(((Table1[[#This Row],[launched_at]]/60)/60)/24)+DATE(1970,1,1)+(-5/24)</f>
        <v>41869.664351851847</v>
      </c>
      <c r="T4018" s="9">
        <f>(((Table1[[#This Row],[deadline]]/60)/60)/24)+DATE(1970,1,1)+(-5/24)</f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1">
        <f>Table1[[#This Row],[pledged]]/Table1[[#This Row],[goal]]</f>
        <v>1.0500000000000001E-2</v>
      </c>
      <c r="P4019">
        <f>ROUND(Table1[[#This Row],[pledged]]/Table1[[#This Row],[backers_count]],0)</f>
        <v>53</v>
      </c>
      <c r="Q4019" t="str">
        <f>LEFT(Table1[[#This Row],[Category and Sub-Category]],FIND("/",Table1[[#This Row],[Category and Sub-Category]])-1)</f>
        <v>theater</v>
      </c>
      <c r="R4019" t="str">
        <f>RIGHT(Table1[[#This Row],[Category and Sub-Category]],LEN(Table1[[#This Row],[Category and Sub-Category]])-FIND("/",Table1[[#This Row],[Category and Sub-Category]]))</f>
        <v>plays</v>
      </c>
      <c r="S4019" s="9">
        <f>(((Table1[[#This Row],[launched_at]]/60)/60)/24)+DATE(1970,1,1)+(-5/24)</f>
        <v>41856.463819444441</v>
      </c>
      <c r="T4019" s="9">
        <f>(((Table1[[#This Row],[deadline]]/60)/60)/24)+DATE(1970,1,1)+(-5/24)</f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1">
        <f>Table1[[#This Row],[pledged]]/Table1[[#This Row],[goal]]</f>
        <v>8.666666666666667E-2</v>
      </c>
      <c r="P4020">
        <f>ROUND(Table1[[#This Row],[pledged]]/Table1[[#This Row],[backers_count]],0)</f>
        <v>33</v>
      </c>
      <c r="Q4020" t="str">
        <f>LEFT(Table1[[#This Row],[Category and Sub-Category]],FIND("/",Table1[[#This Row],[Category and Sub-Category]])-1)</f>
        <v>theater</v>
      </c>
      <c r="R4020" t="str">
        <f>RIGHT(Table1[[#This Row],[Category and Sub-Category]],LEN(Table1[[#This Row],[Category and Sub-Category]])-FIND("/",Table1[[#This Row],[Category and Sub-Category]]))</f>
        <v>plays</v>
      </c>
      <c r="S4020" s="9">
        <f>(((Table1[[#This Row],[launched_at]]/60)/60)/24)+DATE(1970,1,1)+(-5/24)</f>
        <v>42620.702638888884</v>
      </c>
      <c r="T4020" s="9">
        <f>(((Table1[[#This Row],[deadline]]/60)/60)/24)+DATE(1970,1,1)+(-5/24)</f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1">
        <f>Table1[[#This Row],[pledged]]/Table1[[#This Row],[goal]]</f>
        <v>8.2857142857142851E-3</v>
      </c>
      <c r="P4021">
        <f>ROUND(Table1[[#This Row],[pledged]]/Table1[[#This Row],[backers_count]],0)</f>
        <v>7</v>
      </c>
      <c r="Q4021" t="str">
        <f>LEFT(Table1[[#This Row],[Category and Sub-Category]],FIND("/",Table1[[#This Row],[Category and Sub-Category]])-1)</f>
        <v>theater</v>
      </c>
      <c r="R4021" t="str">
        <f>RIGHT(Table1[[#This Row],[Category and Sub-Category]],LEN(Table1[[#This Row],[Category and Sub-Category]])-FIND("/",Table1[[#This Row],[Category and Sub-Category]]))</f>
        <v>plays</v>
      </c>
      <c r="S4021" s="9">
        <f>(((Table1[[#This Row],[launched_at]]/60)/60)/24)+DATE(1970,1,1)+(-5/24)</f>
        <v>42417.467546296299</v>
      </c>
      <c r="T4021" s="9">
        <f>(((Table1[[#This Row],[deadline]]/60)/60)/24)+DATE(1970,1,1)+(-5/24)</f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>Table1[[#This Row],[pledged]]/Table1[[#This Row],[goal]]</f>
        <v>0.16666666666666666</v>
      </c>
      <c r="P4022">
        <f>ROUND(Table1[[#This Row],[pledged]]/Table1[[#This Row],[backers_count]],0)</f>
        <v>33</v>
      </c>
      <c r="Q4022" t="str">
        <f>LEFT(Table1[[#This Row],[Category and Sub-Category]],FIND("/",Table1[[#This Row],[Category and Sub-Category]])-1)</f>
        <v>theater</v>
      </c>
      <c r="R4022" t="str">
        <f>RIGHT(Table1[[#This Row],[Category and Sub-Category]],LEN(Table1[[#This Row],[Category and Sub-Category]])-FIND("/",Table1[[#This Row],[Category and Sub-Category]]))</f>
        <v>plays</v>
      </c>
      <c r="S4022" s="9">
        <f>(((Table1[[#This Row],[launched_at]]/60)/60)/24)+DATE(1970,1,1)+(-5/24)</f>
        <v>42056.982627314814</v>
      </c>
      <c r="T4022" s="9">
        <f>(((Table1[[#This Row],[deadline]]/60)/60)/24)+DATE(1970,1,1)+(-5/24)</f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1">
        <f>Table1[[#This Row],[pledged]]/Table1[[#This Row],[goal]]</f>
        <v>8.3333333333333332E-3</v>
      </c>
      <c r="P4023">
        <f>ROUND(Table1[[#This Row],[pledged]]/Table1[[#This Row],[backers_count]],0)</f>
        <v>63</v>
      </c>
      <c r="Q4023" t="str">
        <f>LEFT(Table1[[#This Row],[Category and Sub-Category]],FIND("/",Table1[[#This Row],[Category and Sub-Category]])-1)</f>
        <v>theater</v>
      </c>
      <c r="R4023" t="str">
        <f>RIGHT(Table1[[#This Row],[Category and Sub-Category]],LEN(Table1[[#This Row],[Category and Sub-Category]])-FIND("/",Table1[[#This Row],[Category and Sub-Category]]))</f>
        <v>plays</v>
      </c>
      <c r="S4023" s="9">
        <f>(((Table1[[#This Row],[launched_at]]/60)/60)/24)+DATE(1970,1,1)+(-5/24)</f>
        <v>41878.703217592592</v>
      </c>
      <c r="T4023" s="9">
        <f>(((Table1[[#This Row],[deadline]]/60)/60)/24)+DATE(1970,1,1)+(-5/24)</f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1">
        <f>Table1[[#This Row],[pledged]]/Table1[[#This Row],[goal]]</f>
        <v>0.69561111111111107</v>
      </c>
      <c r="P4024">
        <f>ROUND(Table1[[#This Row],[pledged]]/Table1[[#This Row],[backers_count]],0)</f>
        <v>64</v>
      </c>
      <c r="Q4024" t="str">
        <f>LEFT(Table1[[#This Row],[Category and Sub-Category]],FIND("/",Table1[[#This Row],[Category and Sub-Category]])-1)</f>
        <v>theater</v>
      </c>
      <c r="R4024" t="str">
        <f>RIGHT(Table1[[#This Row],[Category and Sub-Category]],LEN(Table1[[#This Row],[Category and Sub-Category]])-FIND("/",Table1[[#This Row],[Category and Sub-Category]]))</f>
        <v>plays</v>
      </c>
      <c r="S4024" s="9">
        <f>(((Table1[[#This Row],[launched_at]]/60)/60)/24)+DATE(1970,1,1)+(-5/24)</f>
        <v>41990.375775462955</v>
      </c>
      <c r="T4024" s="9">
        <f>(((Table1[[#This Row],[deadline]]/60)/60)/24)+DATE(1970,1,1)+(-5/24)</f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1">
        <f>Table1[[#This Row],[pledged]]/Table1[[#This Row],[goal]]</f>
        <v>0</v>
      </c>
      <c r="P4025" t="e">
        <f>ROUND(Table1[[#This Row],[pledged]]/Table1[[#This Row],[backers_count]],0)</f>
        <v>#DIV/0!</v>
      </c>
      <c r="Q4025" t="str">
        <f>LEFT(Table1[[#This Row],[Category and Sub-Category]],FIND("/",Table1[[#This Row],[Category and Sub-Category]])-1)</f>
        <v>theater</v>
      </c>
      <c r="R4025" t="str">
        <f>RIGHT(Table1[[#This Row],[Category and Sub-Category]],LEN(Table1[[#This Row],[Category and Sub-Category]])-FIND("/",Table1[[#This Row],[Category and Sub-Category]]))</f>
        <v>plays</v>
      </c>
      <c r="S4025" s="9">
        <f>(((Table1[[#This Row],[launched_at]]/60)/60)/24)+DATE(1970,1,1)+(-5/24)</f>
        <v>42408.791238425918</v>
      </c>
      <c r="T4025" s="9">
        <f>(((Table1[[#This Row],[deadline]]/60)/60)/24)+DATE(1970,1,1)+(-5/24)</f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1">
        <f>Table1[[#This Row],[pledged]]/Table1[[#This Row],[goal]]</f>
        <v>1.2500000000000001E-2</v>
      </c>
      <c r="P4026">
        <f>ROUND(Table1[[#This Row],[pledged]]/Table1[[#This Row],[backers_count]],0)</f>
        <v>10</v>
      </c>
      <c r="Q4026" t="str">
        <f>LEFT(Table1[[#This Row],[Category and Sub-Category]],FIND("/",Table1[[#This Row],[Category and Sub-Category]])-1)</f>
        <v>theater</v>
      </c>
      <c r="R4026" t="str">
        <f>RIGHT(Table1[[#This Row],[Category and Sub-Category]],LEN(Table1[[#This Row],[Category and Sub-Category]])-FIND("/",Table1[[#This Row],[Category and Sub-Category]]))</f>
        <v>plays</v>
      </c>
      <c r="S4026" s="9">
        <f>(((Table1[[#This Row],[launched_at]]/60)/60)/24)+DATE(1970,1,1)+(-5/24)</f>
        <v>42217.461770833332</v>
      </c>
      <c r="T4026" s="9">
        <f>(((Table1[[#This Row],[deadline]]/60)/60)/24)+DATE(1970,1,1)+(-5/24)</f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1">
        <f>Table1[[#This Row],[pledged]]/Table1[[#This Row],[goal]]</f>
        <v>0.05</v>
      </c>
      <c r="P4027">
        <f>ROUND(Table1[[#This Row],[pledged]]/Table1[[#This Row],[backers_count]],0)</f>
        <v>63</v>
      </c>
      <c r="Q4027" t="str">
        <f>LEFT(Table1[[#This Row],[Category and Sub-Category]],FIND("/",Table1[[#This Row],[Category and Sub-Category]])-1)</f>
        <v>theater</v>
      </c>
      <c r="R4027" t="str">
        <f>RIGHT(Table1[[#This Row],[Category and Sub-Category]],LEN(Table1[[#This Row],[Category and Sub-Category]])-FIND("/",Table1[[#This Row],[Category and Sub-Category]]))</f>
        <v>plays</v>
      </c>
      <c r="S4027" s="9">
        <f>(((Table1[[#This Row],[launched_at]]/60)/60)/24)+DATE(1970,1,1)+(-5/24)</f>
        <v>42151.029351851852</v>
      </c>
      <c r="T4027" s="9">
        <f>(((Table1[[#This Row],[deadline]]/60)/60)/24)+DATE(1970,1,1)+(-5/24)</f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1">
        <f>Table1[[#This Row],[pledged]]/Table1[[#This Row],[goal]]</f>
        <v>0</v>
      </c>
      <c r="P4028" t="e">
        <f>ROUND(Table1[[#This Row],[pledged]]/Table1[[#This Row],[backers_count]],0)</f>
        <v>#DIV/0!</v>
      </c>
      <c r="Q4028" t="str">
        <f>LEFT(Table1[[#This Row],[Category and Sub-Category]],FIND("/",Table1[[#This Row],[Category and Sub-Category]])-1)</f>
        <v>theater</v>
      </c>
      <c r="R4028" t="str">
        <f>RIGHT(Table1[[#This Row],[Category and Sub-Category]],LEN(Table1[[#This Row],[Category and Sub-Category]])-FIND("/",Table1[[#This Row],[Category and Sub-Category]]))</f>
        <v>plays</v>
      </c>
      <c r="S4028" s="9">
        <f>(((Table1[[#This Row],[launched_at]]/60)/60)/24)+DATE(1970,1,1)+(-5/24)</f>
        <v>42282.447210648148</v>
      </c>
      <c r="T4028" s="9">
        <f>(((Table1[[#This Row],[deadline]]/60)/60)/24)+DATE(1970,1,1)+(-5/24)</f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1">
        <f>Table1[[#This Row],[pledged]]/Table1[[#This Row],[goal]]</f>
        <v>7.166666666666667E-2</v>
      </c>
      <c r="P4029">
        <f>ROUND(Table1[[#This Row],[pledged]]/Table1[[#This Row],[backers_count]],0)</f>
        <v>31</v>
      </c>
      <c r="Q4029" t="str">
        <f>LEFT(Table1[[#This Row],[Category and Sub-Category]],FIND("/",Table1[[#This Row],[Category and Sub-Category]])-1)</f>
        <v>theater</v>
      </c>
      <c r="R4029" t="str">
        <f>RIGHT(Table1[[#This Row],[Category and Sub-Category]],LEN(Table1[[#This Row],[Category and Sub-Category]])-FIND("/",Table1[[#This Row],[Category and Sub-Category]]))</f>
        <v>plays</v>
      </c>
      <c r="S4029" s="9">
        <f>(((Table1[[#This Row],[launched_at]]/60)/60)/24)+DATE(1970,1,1)+(-5/24)</f>
        <v>42768.762511574074</v>
      </c>
      <c r="T4029" s="9">
        <f>(((Table1[[#This Row],[deadline]]/60)/60)/24)+DATE(1970,1,1)+(-5/24)</f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1">
        <f>Table1[[#This Row],[pledged]]/Table1[[#This Row],[goal]]</f>
        <v>0.28050000000000003</v>
      </c>
      <c r="P4030">
        <f>ROUND(Table1[[#This Row],[pledged]]/Table1[[#This Row],[backers_count]],0)</f>
        <v>51</v>
      </c>
      <c r="Q4030" t="str">
        <f>LEFT(Table1[[#This Row],[Category and Sub-Category]],FIND("/",Table1[[#This Row],[Category and Sub-Category]])-1)</f>
        <v>theater</v>
      </c>
      <c r="R4030" t="str">
        <f>RIGHT(Table1[[#This Row],[Category and Sub-Category]],LEN(Table1[[#This Row],[Category and Sub-Category]])-FIND("/",Table1[[#This Row],[Category and Sub-Category]]))</f>
        <v>plays</v>
      </c>
      <c r="S4030" s="9">
        <f>(((Table1[[#This Row],[launched_at]]/60)/60)/24)+DATE(1970,1,1)+(-5/24)</f>
        <v>41765.730324074073</v>
      </c>
      <c r="T4030" s="9">
        <f>(((Table1[[#This Row],[deadline]]/60)/60)/24)+DATE(1970,1,1)+(-5/24)</f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1">
        <f>Table1[[#This Row],[pledged]]/Table1[[#This Row],[goal]]</f>
        <v>0</v>
      </c>
      <c r="P4031" t="e">
        <f>ROUND(Table1[[#This Row],[pledged]]/Table1[[#This Row],[backers_count]],0)</f>
        <v>#DIV/0!</v>
      </c>
      <c r="Q4031" t="str">
        <f>LEFT(Table1[[#This Row],[Category and Sub-Category]],FIND("/",Table1[[#This Row],[Category and Sub-Category]])-1)</f>
        <v>theater</v>
      </c>
      <c r="R4031" t="str">
        <f>RIGHT(Table1[[#This Row],[Category and Sub-Category]],LEN(Table1[[#This Row],[Category and Sub-Category]])-FIND("/",Table1[[#This Row],[Category and Sub-Category]]))</f>
        <v>plays</v>
      </c>
      <c r="S4031" s="9">
        <f>(((Table1[[#This Row],[launched_at]]/60)/60)/24)+DATE(1970,1,1)+(-5/24)</f>
        <v>42321.816782407412</v>
      </c>
      <c r="T4031" s="9">
        <f>(((Table1[[#This Row],[deadline]]/60)/60)/24)+DATE(1970,1,1)+(-5/24)</f>
        <v>42351.816782407412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>Table1[[#This Row],[pledged]]/Table1[[#This Row],[goal]]</f>
        <v>0.16</v>
      </c>
      <c r="P4032">
        <f>ROUND(Table1[[#This Row],[pledged]]/Table1[[#This Row],[backers_count]],0)</f>
        <v>67</v>
      </c>
      <c r="Q4032" t="str">
        <f>LEFT(Table1[[#This Row],[Category and Sub-Category]],FIND("/",Table1[[#This Row],[Category and Sub-Category]])-1)</f>
        <v>theater</v>
      </c>
      <c r="R4032" t="str">
        <f>RIGHT(Table1[[#This Row],[Category and Sub-Category]],LEN(Table1[[#This Row],[Category and Sub-Category]])-FIND("/",Table1[[#This Row],[Category and Sub-Category]]))</f>
        <v>plays</v>
      </c>
      <c r="S4032" s="9">
        <f>(((Table1[[#This Row],[launched_at]]/60)/60)/24)+DATE(1970,1,1)+(-5/24)</f>
        <v>42374.446747685179</v>
      </c>
      <c r="T4032" s="9">
        <f>(((Table1[[#This Row],[deadline]]/60)/60)/24)+DATE(1970,1,1)+(-5/24)</f>
        <v>42403.575694444437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1">
        <f>Table1[[#This Row],[pledged]]/Table1[[#This Row],[goal]]</f>
        <v>0</v>
      </c>
      <c r="P4033" t="e">
        <f>ROUND(Table1[[#This Row],[pledged]]/Table1[[#This Row],[backers_count]],0)</f>
        <v>#DIV/0!</v>
      </c>
      <c r="Q4033" t="str">
        <f>LEFT(Table1[[#This Row],[Category and Sub-Category]],FIND("/",Table1[[#This Row],[Category and Sub-Category]])-1)</f>
        <v>theater</v>
      </c>
      <c r="R4033" t="str">
        <f>RIGHT(Table1[[#This Row],[Category and Sub-Category]],LEN(Table1[[#This Row],[Category and Sub-Category]])-FIND("/",Table1[[#This Row],[Category and Sub-Category]]))</f>
        <v>plays</v>
      </c>
      <c r="S4033" s="9">
        <f>(((Table1[[#This Row],[launched_at]]/60)/60)/24)+DATE(1970,1,1)+(-5/24)</f>
        <v>41941.376898148148</v>
      </c>
      <c r="T4033" s="9">
        <f>(((Table1[[#This Row],[deadline]]/60)/60)/24)+DATE(1970,1,1)+(-5/24)</f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1">
        <f>Table1[[#This Row],[pledged]]/Table1[[#This Row],[goal]]</f>
        <v>6.8287037037037035E-2</v>
      </c>
      <c r="P4034">
        <f>ROUND(Table1[[#This Row],[pledged]]/Table1[[#This Row],[backers_count]],0)</f>
        <v>59</v>
      </c>
      <c r="Q4034" t="str">
        <f>LEFT(Table1[[#This Row],[Category and Sub-Category]],FIND("/",Table1[[#This Row],[Category and Sub-Category]])-1)</f>
        <v>theater</v>
      </c>
      <c r="R4034" t="str">
        <f>RIGHT(Table1[[#This Row],[Category and Sub-Category]],LEN(Table1[[#This Row],[Category and Sub-Category]])-FIND("/",Table1[[#This Row],[Category and Sub-Category]]))</f>
        <v>plays</v>
      </c>
      <c r="S4034" s="9">
        <f>(((Table1[[#This Row],[launched_at]]/60)/60)/24)+DATE(1970,1,1)+(-5/24)</f>
        <v>42293.60087962963</v>
      </c>
      <c r="T4034" s="9">
        <f>(((Table1[[#This Row],[deadline]]/60)/60)/24)+DATE(1970,1,1)+(-5/24)</f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1">
        <f>Table1[[#This Row],[pledged]]/Table1[[#This Row],[goal]]</f>
        <v>0.25698702928870293</v>
      </c>
      <c r="P4035">
        <f>ROUND(Table1[[#This Row],[pledged]]/Table1[[#This Row],[backers_count]],0)</f>
        <v>65</v>
      </c>
      <c r="Q4035" t="str">
        <f>LEFT(Table1[[#This Row],[Category and Sub-Category]],FIND("/",Table1[[#This Row],[Category and Sub-Category]])-1)</f>
        <v>theater</v>
      </c>
      <c r="R4035" t="str">
        <f>RIGHT(Table1[[#This Row],[Category and Sub-Category]],LEN(Table1[[#This Row],[Category and Sub-Category]])-FIND("/",Table1[[#This Row],[Category and Sub-Category]]))</f>
        <v>plays</v>
      </c>
      <c r="S4035" s="9">
        <f>(((Table1[[#This Row],[launched_at]]/60)/60)/24)+DATE(1970,1,1)+(-5/24)</f>
        <v>42614.06046296296</v>
      </c>
      <c r="T4035" s="9">
        <f>(((Table1[[#This Row],[deadline]]/60)/60)/24)+DATE(1970,1,1)+(-5/24)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1">
        <f>Table1[[#This Row],[pledged]]/Table1[[#This Row],[goal]]</f>
        <v>1.4814814814814815E-2</v>
      </c>
      <c r="P4036">
        <f>ROUND(Table1[[#This Row],[pledged]]/Table1[[#This Row],[backers_count]],0)</f>
        <v>100</v>
      </c>
      <c r="Q4036" t="str">
        <f>LEFT(Table1[[#This Row],[Category and Sub-Category]],FIND("/",Table1[[#This Row],[Category and Sub-Category]])-1)</f>
        <v>theater</v>
      </c>
      <c r="R4036" t="str">
        <f>RIGHT(Table1[[#This Row],[Category and Sub-Category]],LEN(Table1[[#This Row],[Category and Sub-Category]])-FIND("/",Table1[[#This Row],[Category and Sub-Category]]))</f>
        <v>plays</v>
      </c>
      <c r="S4036" s="9">
        <f>(((Table1[[#This Row],[launched_at]]/60)/60)/24)+DATE(1970,1,1)+(-5/24)</f>
        <v>42067.739004629628</v>
      </c>
      <c r="T4036" s="9">
        <f>(((Table1[[#This Row],[deadline]]/60)/60)/24)+DATE(1970,1,1)+(-5/24)</f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1">
        <f>Table1[[#This Row],[pledged]]/Table1[[#This Row],[goal]]</f>
        <v>0.36849999999999999</v>
      </c>
      <c r="P4037">
        <f>ROUND(Table1[[#This Row],[pledged]]/Table1[[#This Row],[backers_count]],0)</f>
        <v>147</v>
      </c>
      <c r="Q4037" t="str">
        <f>LEFT(Table1[[#This Row],[Category and Sub-Category]],FIND("/",Table1[[#This Row],[Category and Sub-Category]])-1)</f>
        <v>theater</v>
      </c>
      <c r="R4037" t="str">
        <f>RIGHT(Table1[[#This Row],[Category and Sub-Category]],LEN(Table1[[#This Row],[Category and Sub-Category]])-FIND("/",Table1[[#This Row],[Category and Sub-Category]]))</f>
        <v>plays</v>
      </c>
      <c r="S4037" s="9">
        <f>(((Table1[[#This Row],[launched_at]]/60)/60)/24)+DATE(1970,1,1)+(-5/24)</f>
        <v>41903.674618055549</v>
      </c>
      <c r="T4037" s="9">
        <f>(((Table1[[#This Row],[deadline]]/60)/60)/24)+DATE(1970,1,1)+(-5/24)</f>
        <v>41933.674618055549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1">
        <f>Table1[[#This Row],[pledged]]/Table1[[#This Row],[goal]]</f>
        <v>0.47049999999999997</v>
      </c>
      <c r="P4038">
        <f>ROUND(Table1[[#This Row],[pledged]]/Table1[[#This Row],[backers_count]],0)</f>
        <v>166</v>
      </c>
      <c r="Q4038" t="str">
        <f>LEFT(Table1[[#This Row],[Category and Sub-Category]],FIND("/",Table1[[#This Row],[Category and Sub-Category]])-1)</f>
        <v>theater</v>
      </c>
      <c r="R4038" t="str">
        <f>RIGHT(Table1[[#This Row],[Category and Sub-Category]],LEN(Table1[[#This Row],[Category and Sub-Category]])-FIND("/",Table1[[#This Row],[Category and Sub-Category]]))</f>
        <v>plays</v>
      </c>
      <c r="S4038" s="9">
        <f>(((Table1[[#This Row],[launched_at]]/60)/60)/24)+DATE(1970,1,1)+(-5/24)</f>
        <v>41804.728749999995</v>
      </c>
      <c r="T4038" s="9">
        <f>(((Table1[[#This Row],[deadline]]/60)/60)/24)+DATE(1970,1,1)+(-5/24)</f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>Table1[[#This Row],[pledged]]/Table1[[#This Row],[goal]]</f>
        <v>0.11428571428571428</v>
      </c>
      <c r="P4039">
        <f>ROUND(Table1[[#This Row],[pledged]]/Table1[[#This Row],[backers_count]],0)</f>
        <v>40</v>
      </c>
      <c r="Q4039" t="str">
        <f>LEFT(Table1[[#This Row],[Category and Sub-Category]],FIND("/",Table1[[#This Row],[Category and Sub-Category]])-1)</f>
        <v>theater</v>
      </c>
      <c r="R4039" t="str">
        <f>RIGHT(Table1[[#This Row],[Category and Sub-Category]],LEN(Table1[[#This Row],[Category and Sub-Category]])-FIND("/",Table1[[#This Row],[Category and Sub-Category]]))</f>
        <v>plays</v>
      </c>
      <c r="S4039" s="9">
        <f>(((Table1[[#This Row],[launched_at]]/60)/60)/24)+DATE(1970,1,1)+(-5/24)</f>
        <v>42496.862442129634</v>
      </c>
      <c r="T4039" s="9">
        <f>(((Table1[[#This Row],[deadline]]/60)/60)/24)+DATE(1970,1,1)+(-5/24)</f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>Table1[[#This Row],[pledged]]/Table1[[#This Row],[goal]]</f>
        <v>0.12039999999999999</v>
      </c>
      <c r="P4040">
        <f>ROUND(Table1[[#This Row],[pledged]]/Table1[[#This Row],[backers_count]],0)</f>
        <v>75</v>
      </c>
      <c r="Q4040" t="str">
        <f>LEFT(Table1[[#This Row],[Category and Sub-Category]],FIND("/",Table1[[#This Row],[Category and Sub-Category]])-1)</f>
        <v>theater</v>
      </c>
      <c r="R4040" t="str">
        <f>RIGHT(Table1[[#This Row],[Category and Sub-Category]],LEN(Table1[[#This Row],[Category and Sub-Category]])-FIND("/",Table1[[#This Row],[Category and Sub-Category]]))</f>
        <v>plays</v>
      </c>
      <c r="S4040" s="9">
        <f>(((Table1[[#This Row],[launched_at]]/60)/60)/24)+DATE(1970,1,1)+(-5/24)</f>
        <v>41869.59039351852</v>
      </c>
      <c r="T4040" s="9">
        <f>(((Table1[[#This Row],[deadline]]/60)/60)/24)+DATE(1970,1,1)+(-5/24)</f>
        <v>41929.59039351852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1">
        <f>Table1[[#This Row],[pledged]]/Table1[[#This Row],[goal]]</f>
        <v>0.6</v>
      </c>
      <c r="P4041">
        <f>ROUND(Table1[[#This Row],[pledged]]/Table1[[#This Row],[backers_count]],0)</f>
        <v>60</v>
      </c>
      <c r="Q4041" t="str">
        <f>LEFT(Table1[[#This Row],[Category and Sub-Category]],FIND("/",Table1[[#This Row],[Category and Sub-Category]])-1)</f>
        <v>theater</v>
      </c>
      <c r="R4041" t="str">
        <f>RIGHT(Table1[[#This Row],[Category and Sub-Category]],LEN(Table1[[#This Row],[Category and Sub-Category]])-FIND("/",Table1[[#This Row],[Category and Sub-Category]]))</f>
        <v>plays</v>
      </c>
      <c r="S4041" s="9">
        <f>(((Table1[[#This Row],[launched_at]]/60)/60)/24)+DATE(1970,1,1)+(-5/24)</f>
        <v>42305.462581018517</v>
      </c>
      <c r="T4041" s="9">
        <f>(((Table1[[#This Row],[deadline]]/60)/60)/24)+DATE(1970,1,1)+(-5/24)</f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1">
        <f>Table1[[#This Row],[pledged]]/Table1[[#This Row],[goal]]</f>
        <v>0.3125</v>
      </c>
      <c r="P4042">
        <f>ROUND(Table1[[#This Row],[pledged]]/Table1[[#This Row],[backers_count]],0)</f>
        <v>1250</v>
      </c>
      <c r="Q4042" t="str">
        <f>LEFT(Table1[[#This Row],[Category and Sub-Category]],FIND("/",Table1[[#This Row],[Category and Sub-Category]])-1)</f>
        <v>theater</v>
      </c>
      <c r="R4042" t="str">
        <f>RIGHT(Table1[[#This Row],[Category and Sub-Category]],LEN(Table1[[#This Row],[Category and Sub-Category]])-FIND("/",Table1[[#This Row],[Category and Sub-Category]]))</f>
        <v>plays</v>
      </c>
      <c r="S4042" s="9">
        <f>(((Table1[[#This Row],[launched_at]]/60)/60)/24)+DATE(1970,1,1)+(-5/24)</f>
        <v>42144.023194444446</v>
      </c>
      <c r="T4042" s="9">
        <f>(((Table1[[#This Row],[deadline]]/60)/60)/24)+DATE(1970,1,1)+(-5/24)</f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1">
        <f>Table1[[#This Row],[pledged]]/Table1[[#This Row],[goal]]</f>
        <v>4.1999999999999997E-3</v>
      </c>
      <c r="P4043">
        <f>ROUND(Table1[[#This Row],[pledged]]/Table1[[#This Row],[backers_count]],0)</f>
        <v>11</v>
      </c>
      <c r="Q4043" t="str">
        <f>LEFT(Table1[[#This Row],[Category and Sub-Category]],FIND("/",Table1[[#This Row],[Category and Sub-Category]])-1)</f>
        <v>theater</v>
      </c>
      <c r="R4043" t="str">
        <f>RIGHT(Table1[[#This Row],[Category and Sub-Category]],LEN(Table1[[#This Row],[Category and Sub-Category]])-FIND("/",Table1[[#This Row],[Category and Sub-Category]]))</f>
        <v>plays</v>
      </c>
      <c r="S4043" s="9">
        <f>(((Table1[[#This Row],[launched_at]]/60)/60)/24)+DATE(1970,1,1)+(-5/24)</f>
        <v>42559.265671296293</v>
      </c>
      <c r="T4043" s="9">
        <f>(((Table1[[#This Row],[deadline]]/60)/60)/24)+DATE(1970,1,1)+(-5/24)</f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1">
        <f>Table1[[#This Row],[pledged]]/Table1[[#This Row],[goal]]</f>
        <v>2.0999999999999999E-3</v>
      </c>
      <c r="P4044">
        <f>ROUND(Table1[[#This Row],[pledged]]/Table1[[#This Row],[backers_count]],0)</f>
        <v>7</v>
      </c>
      <c r="Q4044" t="str">
        <f>LEFT(Table1[[#This Row],[Category and Sub-Category]],FIND("/",Table1[[#This Row],[Category and Sub-Category]])-1)</f>
        <v>theater</v>
      </c>
      <c r="R4044" t="str">
        <f>RIGHT(Table1[[#This Row],[Category and Sub-Category]],LEN(Table1[[#This Row],[Category and Sub-Category]])-FIND("/",Table1[[#This Row],[Category and Sub-Category]]))</f>
        <v>plays</v>
      </c>
      <c r="S4044" s="9">
        <f>(((Table1[[#This Row],[launched_at]]/60)/60)/24)+DATE(1970,1,1)+(-5/24)</f>
        <v>41994.875740740739</v>
      </c>
      <c r="T4044" s="9">
        <f>(((Table1[[#This Row],[deadline]]/60)/60)/24)+DATE(1970,1,1)+(-5/24)</f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1">
        <f>Table1[[#This Row],[pledged]]/Table1[[#This Row],[goal]]</f>
        <v>0</v>
      </c>
      <c r="P4045" t="e">
        <f>ROUND(Table1[[#This Row],[pledged]]/Table1[[#This Row],[backers_count]],0)</f>
        <v>#DIV/0!</v>
      </c>
      <c r="Q4045" t="str">
        <f>LEFT(Table1[[#This Row],[Category and Sub-Category]],FIND("/",Table1[[#This Row],[Category and Sub-Category]])-1)</f>
        <v>theater</v>
      </c>
      <c r="R4045" t="str">
        <f>RIGHT(Table1[[#This Row],[Category and Sub-Category]],LEN(Table1[[#This Row],[Category and Sub-Category]])-FIND("/",Table1[[#This Row],[Category and Sub-Category]]))</f>
        <v>plays</v>
      </c>
      <c r="S4045" s="9">
        <f>(((Table1[[#This Row],[launched_at]]/60)/60)/24)+DATE(1970,1,1)+(-5/24)</f>
        <v>41948.749131944445</v>
      </c>
      <c r="T4045" s="9">
        <f>(((Table1[[#This Row],[deadline]]/60)/60)/24)+DATE(1970,1,1)+(-5/24)</f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1">
        <f>Table1[[#This Row],[pledged]]/Table1[[#This Row],[goal]]</f>
        <v>0.375</v>
      </c>
      <c r="P4046">
        <f>ROUND(Table1[[#This Row],[pledged]]/Table1[[#This Row],[backers_count]],0)</f>
        <v>56</v>
      </c>
      <c r="Q4046" t="str">
        <f>LEFT(Table1[[#This Row],[Category and Sub-Category]],FIND("/",Table1[[#This Row],[Category and Sub-Category]])-1)</f>
        <v>theater</v>
      </c>
      <c r="R4046" t="str">
        <f>RIGHT(Table1[[#This Row],[Category and Sub-Category]],LEN(Table1[[#This Row],[Category and Sub-Category]])-FIND("/",Table1[[#This Row],[Category and Sub-Category]]))</f>
        <v>plays</v>
      </c>
      <c r="S4046" s="9">
        <f>(((Table1[[#This Row],[launched_at]]/60)/60)/24)+DATE(1970,1,1)+(-5/24)</f>
        <v>42074.011365740742</v>
      </c>
      <c r="T4046" s="9">
        <f>(((Table1[[#This Row],[deadline]]/60)/60)/24)+DATE(1970,1,1)+(-5/24)</f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1">
        <f>Table1[[#This Row],[pledged]]/Table1[[#This Row],[goal]]</f>
        <v>2.0000000000000001E-4</v>
      </c>
      <c r="P4047">
        <f>ROUND(Table1[[#This Row],[pledged]]/Table1[[#This Row],[backers_count]],0)</f>
        <v>1</v>
      </c>
      <c r="Q4047" t="str">
        <f>LEFT(Table1[[#This Row],[Category and Sub-Category]],FIND("/",Table1[[#This Row],[Category and Sub-Category]])-1)</f>
        <v>theater</v>
      </c>
      <c r="R4047" t="str">
        <f>RIGHT(Table1[[#This Row],[Category and Sub-Category]],LEN(Table1[[#This Row],[Category and Sub-Category]])-FIND("/",Table1[[#This Row],[Category and Sub-Category]]))</f>
        <v>plays</v>
      </c>
      <c r="S4047" s="9">
        <f>(((Table1[[#This Row],[launched_at]]/60)/60)/24)+DATE(1970,1,1)+(-5/24)</f>
        <v>41841.992928240739</v>
      </c>
      <c r="T4047" s="9">
        <f>(((Table1[[#This Row],[deadline]]/60)/60)/24)+DATE(1970,1,1)+(-5/24)</f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1">
        <f>Table1[[#This Row],[pledged]]/Table1[[#This Row],[goal]]</f>
        <v>8.2142857142857142E-2</v>
      </c>
      <c r="P4048">
        <f>ROUND(Table1[[#This Row],[pledged]]/Table1[[#This Row],[backers_count]],0)</f>
        <v>38</v>
      </c>
      <c r="Q4048" t="str">
        <f>LEFT(Table1[[#This Row],[Category and Sub-Category]],FIND("/",Table1[[#This Row],[Category and Sub-Category]])-1)</f>
        <v>theater</v>
      </c>
      <c r="R4048" t="str">
        <f>RIGHT(Table1[[#This Row],[Category and Sub-Category]],LEN(Table1[[#This Row],[Category and Sub-Category]])-FIND("/",Table1[[#This Row],[Category and Sub-Category]]))</f>
        <v>plays</v>
      </c>
      <c r="S4048" s="9">
        <f>(((Table1[[#This Row],[launched_at]]/60)/60)/24)+DATE(1970,1,1)+(-5/24)</f>
        <v>41904.442245370366</v>
      </c>
      <c r="T4048" s="9">
        <f>(((Table1[[#This Row],[deadline]]/60)/60)/24)+DATE(1970,1,1)+(-5/24)</f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1">
        <f>Table1[[#This Row],[pledged]]/Table1[[#This Row],[goal]]</f>
        <v>2.1999999999999999E-2</v>
      </c>
      <c r="P4049">
        <f>ROUND(Table1[[#This Row],[pledged]]/Table1[[#This Row],[backers_count]],0)</f>
        <v>28</v>
      </c>
      <c r="Q4049" t="str">
        <f>LEFT(Table1[[#This Row],[Category and Sub-Category]],FIND("/",Table1[[#This Row],[Category and Sub-Category]])-1)</f>
        <v>theater</v>
      </c>
      <c r="R4049" t="str">
        <f>RIGHT(Table1[[#This Row],[Category and Sub-Category]],LEN(Table1[[#This Row],[Category and Sub-Category]])-FIND("/",Table1[[#This Row],[Category and Sub-Category]]))</f>
        <v>plays</v>
      </c>
      <c r="S4049" s="9">
        <f>(((Table1[[#This Row],[launched_at]]/60)/60)/24)+DATE(1970,1,1)+(-5/24)</f>
        <v>41990.814155092587</v>
      </c>
      <c r="T4049" s="9">
        <f>(((Table1[[#This Row],[deadline]]/60)/60)/24)+DATE(1970,1,1)+(-5/24)</f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>Table1[[#This Row],[pledged]]/Table1[[#This Row],[goal]]</f>
        <v>0.17652941176470588</v>
      </c>
      <c r="P4050">
        <f>ROUND(Table1[[#This Row],[pledged]]/Table1[[#This Row],[backers_count]],0)</f>
        <v>33</v>
      </c>
      <c r="Q4050" t="str">
        <f>LEFT(Table1[[#This Row],[Category and Sub-Category]],FIND("/",Table1[[#This Row],[Category and Sub-Category]])-1)</f>
        <v>theater</v>
      </c>
      <c r="R4050" t="str">
        <f>RIGHT(Table1[[#This Row],[Category and Sub-Category]],LEN(Table1[[#This Row],[Category and Sub-Category]])-FIND("/",Table1[[#This Row],[Category and Sub-Category]]))</f>
        <v>plays</v>
      </c>
      <c r="S4050" s="9">
        <f>(((Table1[[#This Row],[launched_at]]/60)/60)/24)+DATE(1970,1,1)+(-5/24)</f>
        <v>42436.300775462958</v>
      </c>
      <c r="T4050" s="9">
        <f>(((Table1[[#This Row],[deadline]]/60)/60)/24)+DATE(1970,1,1)+(-5/24)</f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1">
        <f>Table1[[#This Row],[pledged]]/Table1[[#This Row],[goal]]</f>
        <v>8.0000000000000004E-4</v>
      </c>
      <c r="P4051">
        <f>ROUND(Table1[[#This Row],[pledged]]/Table1[[#This Row],[backers_count]],0)</f>
        <v>16</v>
      </c>
      <c r="Q4051" t="str">
        <f>LEFT(Table1[[#This Row],[Category and Sub-Category]],FIND("/",Table1[[#This Row],[Category and Sub-Category]])-1)</f>
        <v>theater</v>
      </c>
      <c r="R4051" t="str">
        <f>RIGHT(Table1[[#This Row],[Category and Sub-Category]],LEN(Table1[[#This Row],[Category and Sub-Category]])-FIND("/",Table1[[#This Row],[Category and Sub-Category]]))</f>
        <v>plays</v>
      </c>
      <c r="S4051" s="9">
        <f>(((Table1[[#This Row],[launched_at]]/60)/60)/24)+DATE(1970,1,1)+(-5/24)</f>
        <v>42169.750173611108</v>
      </c>
      <c r="T4051" s="9">
        <f>(((Table1[[#This Row],[deadline]]/60)/60)/24)+DATE(1970,1,1)+(-5/24)</f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1">
        <f>Table1[[#This Row],[pledged]]/Table1[[#This Row],[goal]]</f>
        <v>6.6666666666666664E-4</v>
      </c>
      <c r="P4052">
        <f>ROUND(Table1[[#This Row],[pledged]]/Table1[[#This Row],[backers_count]],0)</f>
        <v>1</v>
      </c>
      <c r="Q4052" t="str">
        <f>LEFT(Table1[[#This Row],[Category and Sub-Category]],FIND("/",Table1[[#This Row],[Category and Sub-Category]])-1)</f>
        <v>theater</v>
      </c>
      <c r="R4052" t="str">
        <f>RIGHT(Table1[[#This Row],[Category and Sub-Category]],LEN(Table1[[#This Row],[Category and Sub-Category]])-FIND("/",Table1[[#This Row],[Category and Sub-Category]]))</f>
        <v>plays</v>
      </c>
      <c r="S4052" s="9">
        <f>(((Table1[[#This Row],[launched_at]]/60)/60)/24)+DATE(1970,1,1)+(-5/24)</f>
        <v>41905.428136574068</v>
      </c>
      <c r="T4052" s="9">
        <f>(((Table1[[#This Row],[deadline]]/60)/60)/24)+DATE(1970,1,1)+(-5/24)</f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1">
        <f>Table1[[#This Row],[pledged]]/Table1[[#This Row],[goal]]</f>
        <v>0</v>
      </c>
      <c r="P4053" t="e">
        <f>ROUND(Table1[[#This Row],[pledged]]/Table1[[#This Row],[backers_count]],0)</f>
        <v>#DIV/0!</v>
      </c>
      <c r="Q4053" t="str">
        <f>LEFT(Table1[[#This Row],[Category and Sub-Category]],FIND("/",Table1[[#This Row],[Category and Sub-Category]])-1)</f>
        <v>theater</v>
      </c>
      <c r="R4053" t="str">
        <f>RIGHT(Table1[[#This Row],[Category and Sub-Category]],LEN(Table1[[#This Row],[Category and Sub-Category]])-FIND("/",Table1[[#This Row],[Category and Sub-Category]]))</f>
        <v>plays</v>
      </c>
      <c r="S4053" s="9">
        <f>(((Table1[[#This Row],[launched_at]]/60)/60)/24)+DATE(1970,1,1)+(-5/24)</f>
        <v>41761.601817129631</v>
      </c>
      <c r="T4053" s="9">
        <f>(((Table1[[#This Row],[deadline]]/60)/60)/24)+DATE(1970,1,1)+(-5/24)</f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1">
        <f>Table1[[#This Row],[pledged]]/Table1[[#This Row],[goal]]</f>
        <v>0.37533333333333335</v>
      </c>
      <c r="P4054">
        <f>ROUND(Table1[[#This Row],[pledged]]/Table1[[#This Row],[backers_count]],0)</f>
        <v>87</v>
      </c>
      <c r="Q4054" t="str">
        <f>LEFT(Table1[[#This Row],[Category and Sub-Category]],FIND("/",Table1[[#This Row],[Category and Sub-Category]])-1)</f>
        <v>theater</v>
      </c>
      <c r="R4054" t="str">
        <f>RIGHT(Table1[[#This Row],[Category and Sub-Category]],LEN(Table1[[#This Row],[Category and Sub-Category]])-FIND("/",Table1[[#This Row],[Category and Sub-Category]]))</f>
        <v>plays</v>
      </c>
      <c r="S4054" s="9">
        <f>(((Table1[[#This Row],[launched_at]]/60)/60)/24)+DATE(1970,1,1)+(-5/24)</f>
        <v>41865.670324074068</v>
      </c>
      <c r="T4054" s="9">
        <f>(((Table1[[#This Row],[deadline]]/60)/60)/24)+DATE(1970,1,1)+(-5/24)</f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1">
        <f>Table1[[#This Row],[pledged]]/Table1[[#This Row],[goal]]</f>
        <v>0.22</v>
      </c>
      <c r="P4055">
        <f>ROUND(Table1[[#This Row],[pledged]]/Table1[[#This Row],[backers_count]],0)</f>
        <v>55</v>
      </c>
      <c r="Q4055" t="str">
        <f>LEFT(Table1[[#This Row],[Category and Sub-Category]],FIND("/",Table1[[#This Row],[Category and Sub-Category]])-1)</f>
        <v>theater</v>
      </c>
      <c r="R4055" t="str">
        <f>RIGHT(Table1[[#This Row],[Category and Sub-Category]],LEN(Table1[[#This Row],[Category and Sub-Category]])-FIND("/",Table1[[#This Row],[Category and Sub-Category]]))</f>
        <v>plays</v>
      </c>
      <c r="S4055" s="9">
        <f>(((Table1[[#This Row],[launched_at]]/60)/60)/24)+DATE(1970,1,1)+(-5/24)</f>
        <v>41928.481805555552</v>
      </c>
      <c r="T4055" s="9">
        <f>(((Table1[[#This Row],[deadline]]/60)/60)/24)+DATE(1970,1,1)+(-5/24)</f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1">
        <f>Table1[[#This Row],[pledged]]/Table1[[#This Row],[goal]]</f>
        <v>0</v>
      </c>
      <c r="P4056" t="e">
        <f>ROUND(Table1[[#This Row],[pledged]]/Table1[[#This Row],[backers_count]],0)</f>
        <v>#DIV/0!</v>
      </c>
      <c r="Q4056" t="str">
        <f>LEFT(Table1[[#This Row],[Category and Sub-Category]],FIND("/",Table1[[#This Row],[Category and Sub-Category]])-1)</f>
        <v>theater</v>
      </c>
      <c r="R4056" t="str">
        <f>RIGHT(Table1[[#This Row],[Category and Sub-Category]],LEN(Table1[[#This Row],[Category and Sub-Category]])-FIND("/",Table1[[#This Row],[Category and Sub-Category]]))</f>
        <v>plays</v>
      </c>
      <c r="S4056" s="9">
        <f>(((Table1[[#This Row],[launched_at]]/60)/60)/24)+DATE(1970,1,1)+(-5/24)</f>
        <v>42613.632928240739</v>
      </c>
      <c r="T4056" s="9">
        <f>(((Table1[[#This Row],[deadline]]/60)/60)/24)+DATE(1970,1,1)+(-5/24)</f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>Table1[[#This Row],[pledged]]/Table1[[#This Row],[goal]]</f>
        <v>0.1762</v>
      </c>
      <c r="P4057">
        <f>ROUND(Table1[[#This Row],[pledged]]/Table1[[#This Row],[backers_count]],0)</f>
        <v>42</v>
      </c>
      <c r="Q4057" t="str">
        <f>LEFT(Table1[[#This Row],[Category and Sub-Category]],FIND("/",Table1[[#This Row],[Category and Sub-Category]])-1)</f>
        <v>theater</v>
      </c>
      <c r="R4057" t="str">
        <f>RIGHT(Table1[[#This Row],[Category and Sub-Category]],LEN(Table1[[#This Row],[Category and Sub-Category]])-FIND("/",Table1[[#This Row],[Category and Sub-Category]]))</f>
        <v>plays</v>
      </c>
      <c r="S4057" s="9">
        <f>(((Table1[[#This Row],[launched_at]]/60)/60)/24)+DATE(1970,1,1)+(-5/24)</f>
        <v>41779.44017361111</v>
      </c>
      <c r="T4057" s="9">
        <f>(((Table1[[#This Row],[deadline]]/60)/60)/24)+DATE(1970,1,1)+(-5/24)</f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1">
        <f>Table1[[#This Row],[pledged]]/Table1[[#This Row],[goal]]</f>
        <v>0.53</v>
      </c>
      <c r="P4058">
        <f>ROUND(Table1[[#This Row],[pledged]]/Table1[[#This Row],[backers_count]],0)</f>
        <v>88</v>
      </c>
      <c r="Q4058" t="str">
        <f>LEFT(Table1[[#This Row],[Category and Sub-Category]],FIND("/",Table1[[#This Row],[Category and Sub-Category]])-1)</f>
        <v>theater</v>
      </c>
      <c r="R4058" t="str">
        <f>RIGHT(Table1[[#This Row],[Category and Sub-Category]],LEN(Table1[[#This Row],[Category and Sub-Category]])-FIND("/",Table1[[#This Row],[Category and Sub-Category]]))</f>
        <v>plays</v>
      </c>
      <c r="S4058" s="9">
        <f>(((Table1[[#This Row],[launched_at]]/60)/60)/24)+DATE(1970,1,1)+(-5/24)</f>
        <v>42534.724988425929</v>
      </c>
      <c r="T4058" s="9">
        <f>(((Table1[[#This Row],[deadline]]/60)/60)/24)+DATE(1970,1,1)+(-5/24)</f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1">
        <f>Table1[[#This Row],[pledged]]/Table1[[#This Row],[goal]]</f>
        <v>0.22142857142857142</v>
      </c>
      <c r="P4059">
        <f>ROUND(Table1[[#This Row],[pledged]]/Table1[[#This Row],[backers_count]],0)</f>
        <v>129</v>
      </c>
      <c r="Q4059" t="str">
        <f>LEFT(Table1[[#This Row],[Category and Sub-Category]],FIND("/",Table1[[#This Row],[Category and Sub-Category]])-1)</f>
        <v>theater</v>
      </c>
      <c r="R4059" t="str">
        <f>RIGHT(Table1[[#This Row],[Category and Sub-Category]],LEN(Table1[[#This Row],[Category and Sub-Category]])-FIND("/",Table1[[#This Row],[Category and Sub-Category]]))</f>
        <v>plays</v>
      </c>
      <c r="S4059" s="9">
        <f>(((Table1[[#This Row],[launched_at]]/60)/60)/24)+DATE(1970,1,1)+(-5/24)</f>
        <v>42310.760185185187</v>
      </c>
      <c r="T4059" s="9">
        <f>(((Table1[[#This Row],[deadline]]/60)/60)/24)+DATE(1970,1,1)+(-5/24)</f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1">
        <f>Table1[[#This Row],[pledged]]/Table1[[#This Row],[goal]]</f>
        <v>2.5333333333333333E-2</v>
      </c>
      <c r="P4060">
        <f>ROUND(Table1[[#This Row],[pledged]]/Table1[[#This Row],[backers_count]],0)</f>
        <v>24</v>
      </c>
      <c r="Q4060" t="str">
        <f>LEFT(Table1[[#This Row],[Category and Sub-Category]],FIND("/",Table1[[#This Row],[Category and Sub-Category]])-1)</f>
        <v>theater</v>
      </c>
      <c r="R4060" t="str">
        <f>RIGHT(Table1[[#This Row],[Category and Sub-Category]],LEN(Table1[[#This Row],[Category and Sub-Category]])-FIND("/",Table1[[#This Row],[Category and Sub-Category]]))</f>
        <v>plays</v>
      </c>
      <c r="S4060" s="9">
        <f>(((Table1[[#This Row],[launched_at]]/60)/60)/24)+DATE(1970,1,1)+(-5/24)</f>
        <v>42445.852361111109</v>
      </c>
      <c r="T4060" s="9">
        <f>(((Table1[[#This Row],[deadline]]/60)/60)/24)+DATE(1970,1,1)+(-5/24)</f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1">
        <f>Table1[[#This Row],[pledged]]/Table1[[#This Row],[goal]]</f>
        <v>2.5000000000000001E-2</v>
      </c>
      <c r="P4061">
        <f>ROUND(Table1[[#This Row],[pledged]]/Table1[[#This Row],[backers_count]],0)</f>
        <v>36</v>
      </c>
      <c r="Q4061" t="str">
        <f>LEFT(Table1[[#This Row],[Category and Sub-Category]],FIND("/",Table1[[#This Row],[Category and Sub-Category]])-1)</f>
        <v>theater</v>
      </c>
      <c r="R4061" t="str">
        <f>RIGHT(Table1[[#This Row],[Category and Sub-Category]],LEN(Table1[[#This Row],[Category and Sub-Category]])-FIND("/",Table1[[#This Row],[Category and Sub-Category]]))</f>
        <v>plays</v>
      </c>
      <c r="S4061" s="9">
        <f>(((Table1[[#This Row],[launched_at]]/60)/60)/24)+DATE(1970,1,1)+(-5/24)</f>
        <v>41866.432314814811</v>
      </c>
      <c r="T4061" s="9">
        <f>(((Table1[[#This Row],[deadline]]/60)/60)/24)+DATE(1970,1,1)+(-5/24)</f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1">
        <f>Table1[[#This Row],[pledged]]/Table1[[#This Row],[goal]]</f>
        <v>2.8500000000000001E-2</v>
      </c>
      <c r="P4062">
        <f>ROUND(Table1[[#This Row],[pledged]]/Table1[[#This Row],[backers_count]],0)</f>
        <v>57</v>
      </c>
      <c r="Q4062" t="str">
        <f>LEFT(Table1[[#This Row],[Category and Sub-Category]],FIND("/",Table1[[#This Row],[Category and Sub-Category]])-1)</f>
        <v>theater</v>
      </c>
      <c r="R4062" t="str">
        <f>RIGHT(Table1[[#This Row],[Category and Sub-Category]],LEN(Table1[[#This Row],[Category and Sub-Category]])-FIND("/",Table1[[#This Row],[Category and Sub-Category]]))</f>
        <v>plays</v>
      </c>
      <c r="S4062" s="9">
        <f>(((Table1[[#This Row],[launched_at]]/60)/60)/24)+DATE(1970,1,1)+(-5/24)</f>
        <v>41779.486759259256</v>
      </c>
      <c r="T4062" s="9">
        <f>(((Table1[[#This Row],[deadline]]/60)/60)/24)+DATE(1970,1,1)+(-5/24)</f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1">
        <f>Table1[[#This Row],[pledged]]/Table1[[#This Row],[goal]]</f>
        <v>0</v>
      </c>
      <c r="P4063" t="e">
        <f>ROUND(Table1[[#This Row],[pledged]]/Table1[[#This Row],[backers_count]],0)</f>
        <v>#DIV/0!</v>
      </c>
      <c r="Q4063" t="str">
        <f>LEFT(Table1[[#This Row],[Category and Sub-Category]],FIND("/",Table1[[#This Row],[Category and Sub-Category]])-1)</f>
        <v>theater</v>
      </c>
      <c r="R4063" t="str">
        <f>RIGHT(Table1[[#This Row],[Category and Sub-Category]],LEN(Table1[[#This Row],[Category and Sub-Category]])-FIND("/",Table1[[#This Row],[Category and Sub-Category]]))</f>
        <v>plays</v>
      </c>
      <c r="S4063" s="9">
        <f>(((Table1[[#This Row],[launched_at]]/60)/60)/24)+DATE(1970,1,1)+(-5/24)</f>
        <v>42420.933136574073</v>
      </c>
      <c r="T4063" s="9">
        <f>(((Table1[[#This Row],[deadline]]/60)/60)/24)+DATE(1970,1,1)+(-5/24)</f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1">
        <f>Table1[[#This Row],[pledged]]/Table1[[#This Row],[goal]]</f>
        <v>2.4500000000000001E-2</v>
      </c>
      <c r="P4064">
        <f>ROUND(Table1[[#This Row],[pledged]]/Table1[[#This Row],[backers_count]],0)</f>
        <v>163</v>
      </c>
      <c r="Q4064" t="str">
        <f>LEFT(Table1[[#This Row],[Category and Sub-Category]],FIND("/",Table1[[#This Row],[Category and Sub-Category]])-1)</f>
        <v>theater</v>
      </c>
      <c r="R4064" t="str">
        <f>RIGHT(Table1[[#This Row],[Category and Sub-Category]],LEN(Table1[[#This Row],[Category and Sub-Category]])-FIND("/",Table1[[#This Row],[Category and Sub-Category]]))</f>
        <v>plays</v>
      </c>
      <c r="S4064" s="9">
        <f>(((Table1[[#This Row],[launched_at]]/60)/60)/24)+DATE(1970,1,1)+(-5/24)</f>
        <v>42523.530879629623</v>
      </c>
      <c r="T4064" s="9">
        <f>(((Table1[[#This Row],[deadline]]/60)/60)/24)+DATE(1970,1,1)+(-5/24)</f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1">
        <f>Table1[[#This Row],[pledged]]/Table1[[#This Row],[goal]]</f>
        <v>1.4210526315789474E-2</v>
      </c>
      <c r="P4065">
        <f>ROUND(Table1[[#This Row],[pledged]]/Table1[[#This Row],[backers_count]],0)</f>
        <v>15</v>
      </c>
      <c r="Q4065" t="str">
        <f>LEFT(Table1[[#This Row],[Category and Sub-Category]],FIND("/",Table1[[#This Row],[Category and Sub-Category]])-1)</f>
        <v>theater</v>
      </c>
      <c r="R4065" t="str">
        <f>RIGHT(Table1[[#This Row],[Category and Sub-Category]],LEN(Table1[[#This Row],[Category and Sub-Category]])-FIND("/",Table1[[#This Row],[Category and Sub-Category]]))</f>
        <v>plays</v>
      </c>
      <c r="S4065" s="9">
        <f>(((Table1[[#This Row],[launched_at]]/60)/60)/24)+DATE(1970,1,1)+(-5/24)</f>
        <v>41787.473194444443</v>
      </c>
      <c r="T4065" s="9">
        <f>(((Table1[[#This Row],[deadline]]/60)/60)/24)+DATE(1970,1,1)+(-5/24)</f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>Table1[[#This Row],[pledged]]/Table1[[#This Row],[goal]]</f>
        <v>0.1925</v>
      </c>
      <c r="P4066">
        <f>ROUND(Table1[[#This Row],[pledged]]/Table1[[#This Row],[backers_count]],0)</f>
        <v>64</v>
      </c>
      <c r="Q4066" t="str">
        <f>LEFT(Table1[[#This Row],[Category and Sub-Category]],FIND("/",Table1[[#This Row],[Category and Sub-Category]])-1)</f>
        <v>theater</v>
      </c>
      <c r="R4066" t="str">
        <f>RIGHT(Table1[[#This Row],[Category and Sub-Category]],LEN(Table1[[#This Row],[Category and Sub-Category]])-FIND("/",Table1[[#This Row],[Category and Sub-Category]]))</f>
        <v>plays</v>
      </c>
      <c r="S4066" s="9">
        <f>(((Table1[[#This Row],[launched_at]]/60)/60)/24)+DATE(1970,1,1)+(-5/24)</f>
        <v>42093.379930555551</v>
      </c>
      <c r="T4066" s="9">
        <f>(((Table1[[#This Row],[deadline]]/60)/60)/24)+DATE(1970,1,1)+(-5/24)</f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1">
        <f>Table1[[#This Row],[pledged]]/Table1[[#This Row],[goal]]</f>
        <v>6.7499999999999999E-3</v>
      </c>
      <c r="P4067">
        <f>ROUND(Table1[[#This Row],[pledged]]/Table1[[#This Row],[backers_count]],0)</f>
        <v>7</v>
      </c>
      <c r="Q4067" t="str">
        <f>LEFT(Table1[[#This Row],[Category and Sub-Category]],FIND("/",Table1[[#This Row],[Category and Sub-Category]])-1)</f>
        <v>theater</v>
      </c>
      <c r="R4067" t="str">
        <f>RIGHT(Table1[[#This Row],[Category and Sub-Category]],LEN(Table1[[#This Row],[Category and Sub-Category]])-FIND("/",Table1[[#This Row],[Category and Sub-Category]]))</f>
        <v>plays</v>
      </c>
      <c r="S4067" s="9">
        <f>(((Table1[[#This Row],[launched_at]]/60)/60)/24)+DATE(1970,1,1)+(-5/24)</f>
        <v>41833.74318287037</v>
      </c>
      <c r="T4067" s="9">
        <f>(((Table1[[#This Row],[deadline]]/60)/60)/24)+DATE(1970,1,1)+(-5/24)</f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1">
        <f>Table1[[#This Row],[pledged]]/Table1[[#This Row],[goal]]</f>
        <v>1.6666666666666668E-3</v>
      </c>
      <c r="P4068">
        <f>ROUND(Table1[[#This Row],[pledged]]/Table1[[#This Row],[backers_count]],0)</f>
        <v>25</v>
      </c>
      <c r="Q4068" t="str">
        <f>LEFT(Table1[[#This Row],[Category and Sub-Category]],FIND("/",Table1[[#This Row],[Category and Sub-Category]])-1)</f>
        <v>theater</v>
      </c>
      <c r="R4068" t="str">
        <f>RIGHT(Table1[[#This Row],[Category and Sub-Category]],LEN(Table1[[#This Row],[Category and Sub-Category]])-FIND("/",Table1[[#This Row],[Category and Sub-Category]]))</f>
        <v>plays</v>
      </c>
      <c r="S4068" s="9">
        <f>(((Table1[[#This Row],[launched_at]]/60)/60)/24)+DATE(1970,1,1)+(-5/24)</f>
        <v>42478.830879629626</v>
      </c>
      <c r="T4068" s="9">
        <f>(((Table1[[#This Row],[deadline]]/60)/60)/24)+DATE(1970,1,1)+(-5/24)</f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1">
        <f>Table1[[#This Row],[pledged]]/Table1[[#This Row],[goal]]</f>
        <v>0.60899999999999999</v>
      </c>
      <c r="P4069">
        <f>ROUND(Table1[[#This Row],[pledged]]/Table1[[#This Row],[backers_count]],0)</f>
        <v>179</v>
      </c>
      <c r="Q4069" t="str">
        <f>LEFT(Table1[[#This Row],[Category and Sub-Category]],FIND("/",Table1[[#This Row],[Category and Sub-Category]])-1)</f>
        <v>theater</v>
      </c>
      <c r="R4069" t="str">
        <f>RIGHT(Table1[[#This Row],[Category and Sub-Category]],LEN(Table1[[#This Row],[Category and Sub-Category]])-FIND("/",Table1[[#This Row],[Category and Sub-Category]]))</f>
        <v>plays</v>
      </c>
      <c r="S4069" s="9">
        <f>(((Table1[[#This Row],[launched_at]]/60)/60)/24)+DATE(1970,1,1)+(-5/24)</f>
        <v>42234.909143518518</v>
      </c>
      <c r="T4069" s="9">
        <f>(((Table1[[#This Row],[deadline]]/60)/60)/24)+DATE(1970,1,1)+(-5/24)</f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1">
        <f>Table1[[#This Row],[pledged]]/Table1[[#This Row],[goal]]</f>
        <v>0.01</v>
      </c>
      <c r="P4070">
        <f>ROUND(Table1[[#This Row],[pledged]]/Table1[[#This Row],[backers_count]],0)</f>
        <v>35</v>
      </c>
      <c r="Q4070" t="str">
        <f>LEFT(Table1[[#This Row],[Category and Sub-Category]],FIND("/",Table1[[#This Row],[Category and Sub-Category]])-1)</f>
        <v>theater</v>
      </c>
      <c r="R4070" t="str">
        <f>RIGHT(Table1[[#This Row],[Category and Sub-Category]],LEN(Table1[[#This Row],[Category and Sub-Category]])-FIND("/",Table1[[#This Row],[Category and Sub-Category]]))</f>
        <v>plays</v>
      </c>
      <c r="S4070" s="9">
        <f>(((Table1[[#This Row],[launched_at]]/60)/60)/24)+DATE(1970,1,1)+(-5/24)</f>
        <v>42718.755266203698</v>
      </c>
      <c r="T4070" s="9">
        <f>(((Table1[[#This Row],[deadline]]/60)/60)/24)+DATE(1970,1,1)+(-5/24)</f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1">
        <f>Table1[[#This Row],[pledged]]/Table1[[#This Row],[goal]]</f>
        <v>0.34399999999999997</v>
      </c>
      <c r="P4071">
        <f>ROUND(Table1[[#This Row],[pledged]]/Table1[[#This Row],[backers_count]],0)</f>
        <v>33</v>
      </c>
      <c r="Q4071" t="str">
        <f>LEFT(Table1[[#This Row],[Category and Sub-Category]],FIND("/",Table1[[#This Row],[Category and Sub-Category]])-1)</f>
        <v>theater</v>
      </c>
      <c r="R4071" t="str">
        <f>RIGHT(Table1[[#This Row],[Category and Sub-Category]],LEN(Table1[[#This Row],[Category and Sub-Category]])-FIND("/",Table1[[#This Row],[Category and Sub-Category]]))</f>
        <v>plays</v>
      </c>
      <c r="S4071" s="9">
        <f>(((Table1[[#This Row],[launched_at]]/60)/60)/24)+DATE(1970,1,1)+(-5/24)</f>
        <v>42022.453194444439</v>
      </c>
      <c r="T4071" s="9">
        <f>(((Table1[[#This Row],[deadline]]/60)/60)/24)+DATE(1970,1,1)+(-5/24)</f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>Table1[[#This Row],[pledged]]/Table1[[#This Row],[goal]]</f>
        <v>0.16500000000000001</v>
      </c>
      <c r="P4072">
        <f>ROUND(Table1[[#This Row],[pledged]]/Table1[[#This Row],[backers_count]],0)</f>
        <v>28</v>
      </c>
      <c r="Q4072" t="str">
        <f>LEFT(Table1[[#This Row],[Category and Sub-Category]],FIND("/",Table1[[#This Row],[Category and Sub-Category]])-1)</f>
        <v>theater</v>
      </c>
      <c r="R4072" t="str">
        <f>RIGHT(Table1[[#This Row],[Category and Sub-Category]],LEN(Table1[[#This Row],[Category and Sub-Category]])-FIND("/",Table1[[#This Row],[Category and Sub-Category]]))</f>
        <v>plays</v>
      </c>
      <c r="S4072" s="9">
        <f>(((Table1[[#This Row],[launched_at]]/60)/60)/24)+DATE(1970,1,1)+(-5/24)</f>
        <v>42031.458564814813</v>
      </c>
      <c r="T4072" s="9">
        <f>(((Table1[[#This Row],[deadline]]/60)/60)/24)+DATE(1970,1,1)+(-5/24)</f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1">
        <f>Table1[[#This Row],[pledged]]/Table1[[#This Row],[goal]]</f>
        <v>0</v>
      </c>
      <c r="P4073" t="e">
        <f>ROUND(Table1[[#This Row],[pledged]]/Table1[[#This Row],[backers_count]],0)</f>
        <v>#DIV/0!</v>
      </c>
      <c r="Q4073" t="str">
        <f>LEFT(Table1[[#This Row],[Category and Sub-Category]],FIND("/",Table1[[#This Row],[Category and Sub-Category]])-1)</f>
        <v>theater</v>
      </c>
      <c r="R4073" t="str">
        <f>RIGHT(Table1[[#This Row],[Category and Sub-Category]],LEN(Table1[[#This Row],[Category and Sub-Category]])-FIND("/",Table1[[#This Row],[Category and Sub-Category]]))</f>
        <v>plays</v>
      </c>
      <c r="S4073" s="9">
        <f>(((Table1[[#This Row],[launched_at]]/60)/60)/24)+DATE(1970,1,1)+(-5/24)</f>
        <v>42700.59642361111</v>
      </c>
      <c r="T4073" s="9">
        <f>(((Table1[[#This Row],[deadline]]/60)/60)/24)+DATE(1970,1,1)+(-5/24)</f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1">
        <f>Table1[[#This Row],[pledged]]/Table1[[#This Row],[goal]]</f>
        <v>4.0000000000000001E-3</v>
      </c>
      <c r="P4074">
        <f>ROUND(Table1[[#This Row],[pledged]]/Table1[[#This Row],[backers_count]],0)</f>
        <v>2</v>
      </c>
      <c r="Q4074" t="str">
        <f>LEFT(Table1[[#This Row],[Category and Sub-Category]],FIND("/",Table1[[#This Row],[Category and Sub-Category]])-1)</f>
        <v>theater</v>
      </c>
      <c r="R4074" t="str">
        <f>RIGHT(Table1[[#This Row],[Category and Sub-Category]],LEN(Table1[[#This Row],[Category and Sub-Category]])-FIND("/",Table1[[#This Row],[Category and Sub-Category]]))</f>
        <v>plays</v>
      </c>
      <c r="S4074" s="9">
        <f>(((Table1[[#This Row],[launched_at]]/60)/60)/24)+DATE(1970,1,1)+(-5/24)</f>
        <v>41812.566099537034</v>
      </c>
      <c r="T4074" s="9">
        <f>(((Table1[[#This Row],[deadline]]/60)/60)/24)+DATE(1970,1,1)+(-5/24)</f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1">
        <f>Table1[[#This Row],[pledged]]/Table1[[#This Row],[goal]]</f>
        <v>1.0571428571428572E-2</v>
      </c>
      <c r="P4075">
        <f>ROUND(Table1[[#This Row],[pledged]]/Table1[[#This Row],[backers_count]],0)</f>
        <v>19</v>
      </c>
      <c r="Q4075" t="str">
        <f>LEFT(Table1[[#This Row],[Category and Sub-Category]],FIND("/",Table1[[#This Row],[Category and Sub-Category]])-1)</f>
        <v>theater</v>
      </c>
      <c r="R4075" t="str">
        <f>RIGHT(Table1[[#This Row],[Category and Sub-Category]],LEN(Table1[[#This Row],[Category and Sub-Category]])-FIND("/",Table1[[#This Row],[Category and Sub-Category]]))</f>
        <v>plays</v>
      </c>
      <c r="S4075" s="9">
        <f>(((Table1[[#This Row],[launched_at]]/60)/60)/24)+DATE(1970,1,1)+(-5/24)</f>
        <v>42078.136875000004</v>
      </c>
      <c r="T4075" s="9">
        <f>(((Table1[[#This Row],[deadline]]/60)/60)/24)+DATE(1970,1,1)+(-5/24)</f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1">
        <f>Table1[[#This Row],[pledged]]/Table1[[#This Row],[goal]]</f>
        <v>0.26727272727272727</v>
      </c>
      <c r="P4076">
        <f>ROUND(Table1[[#This Row],[pledged]]/Table1[[#This Row],[backers_count]],0)</f>
        <v>35</v>
      </c>
      <c r="Q4076" t="str">
        <f>LEFT(Table1[[#This Row],[Category and Sub-Category]],FIND("/",Table1[[#This Row],[Category and Sub-Category]])-1)</f>
        <v>theater</v>
      </c>
      <c r="R4076" t="str">
        <f>RIGHT(Table1[[#This Row],[Category and Sub-Category]],LEN(Table1[[#This Row],[Category and Sub-Category]])-FIND("/",Table1[[#This Row],[Category and Sub-Category]]))</f>
        <v>plays</v>
      </c>
      <c r="S4076" s="9">
        <f>(((Table1[[#This Row],[launched_at]]/60)/60)/24)+DATE(1970,1,1)+(-5/24)</f>
        <v>42283.344618055555</v>
      </c>
      <c r="T4076" s="9">
        <f>(((Table1[[#This Row],[deadline]]/60)/60)/24)+DATE(1970,1,1)+(-5/24)</f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1">
        <f>Table1[[#This Row],[pledged]]/Table1[[#This Row],[goal]]</f>
        <v>0.28799999999999998</v>
      </c>
      <c r="P4077">
        <f>ROUND(Table1[[#This Row],[pledged]]/Table1[[#This Row],[backers_count]],0)</f>
        <v>44</v>
      </c>
      <c r="Q4077" t="str">
        <f>LEFT(Table1[[#This Row],[Category and Sub-Category]],FIND("/",Table1[[#This Row],[Category and Sub-Category]])-1)</f>
        <v>theater</v>
      </c>
      <c r="R4077" t="str">
        <f>RIGHT(Table1[[#This Row],[Category and Sub-Category]],LEN(Table1[[#This Row],[Category and Sub-Category]])-FIND("/",Table1[[#This Row],[Category and Sub-Category]]))</f>
        <v>plays</v>
      </c>
      <c r="S4077" s="9">
        <f>(((Table1[[#This Row],[launched_at]]/60)/60)/24)+DATE(1970,1,1)+(-5/24)</f>
        <v>41778.837604166663</v>
      </c>
      <c r="T4077" s="9">
        <f>(((Table1[[#This Row],[deadline]]/60)/60)/24)+DATE(1970,1,1)+(-5/24)</f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1">
        <f>Table1[[#This Row],[pledged]]/Table1[[#This Row],[goal]]</f>
        <v>0</v>
      </c>
      <c r="P4078" t="e">
        <f>ROUND(Table1[[#This Row],[pledged]]/Table1[[#This Row],[backers_count]],0)</f>
        <v>#DIV/0!</v>
      </c>
      <c r="Q4078" t="str">
        <f>LEFT(Table1[[#This Row],[Category and Sub-Category]],FIND("/",Table1[[#This Row],[Category and Sub-Category]])-1)</f>
        <v>theater</v>
      </c>
      <c r="R4078" t="str">
        <f>RIGHT(Table1[[#This Row],[Category and Sub-Category]],LEN(Table1[[#This Row],[Category and Sub-Category]])-FIND("/",Table1[[#This Row],[Category and Sub-Category]]))</f>
        <v>plays</v>
      </c>
      <c r="S4078" s="9">
        <f>(((Table1[[#This Row],[launched_at]]/60)/60)/24)+DATE(1970,1,1)+(-5/24)</f>
        <v>41905.587372685186</v>
      </c>
      <c r="T4078" s="9">
        <f>(((Table1[[#This Row],[deadline]]/60)/60)/24)+DATE(1970,1,1)+(-5/24)</f>
        <v>41933.618749999994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1">
        <f>Table1[[#This Row],[pledged]]/Table1[[#This Row],[goal]]</f>
        <v>8.8999999999999996E-2</v>
      </c>
      <c r="P4079">
        <f>ROUND(Table1[[#This Row],[pledged]]/Table1[[#This Row],[backers_count]],0)</f>
        <v>223</v>
      </c>
      <c r="Q4079" t="str">
        <f>LEFT(Table1[[#This Row],[Category and Sub-Category]],FIND("/",Table1[[#This Row],[Category and Sub-Category]])-1)</f>
        <v>theater</v>
      </c>
      <c r="R4079" t="str">
        <f>RIGHT(Table1[[#This Row],[Category and Sub-Category]],LEN(Table1[[#This Row],[Category and Sub-Category]])-FIND("/",Table1[[#This Row],[Category and Sub-Category]]))</f>
        <v>plays</v>
      </c>
      <c r="S4079" s="9">
        <f>(((Table1[[#This Row],[launched_at]]/60)/60)/24)+DATE(1970,1,1)+(-5/24)</f>
        <v>42695.502245370364</v>
      </c>
      <c r="T4079" s="9">
        <f>(((Table1[[#This Row],[deadline]]/60)/60)/24)+DATE(1970,1,1)+(-5/24)</f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1">
        <f>Table1[[#This Row],[pledged]]/Table1[[#This Row],[goal]]</f>
        <v>0</v>
      </c>
      <c r="P4080" t="e">
        <f>ROUND(Table1[[#This Row],[pledged]]/Table1[[#This Row],[backers_count]],0)</f>
        <v>#DIV/0!</v>
      </c>
      <c r="Q4080" t="str">
        <f>LEFT(Table1[[#This Row],[Category and Sub-Category]],FIND("/",Table1[[#This Row],[Category and Sub-Category]])-1)</f>
        <v>theater</v>
      </c>
      <c r="R4080" t="str">
        <f>RIGHT(Table1[[#This Row],[Category and Sub-Category]],LEN(Table1[[#This Row],[Category and Sub-Category]])-FIND("/",Table1[[#This Row],[Category and Sub-Category]]))</f>
        <v>plays</v>
      </c>
      <c r="S4080" s="9">
        <f>(((Table1[[#This Row],[launched_at]]/60)/60)/24)+DATE(1970,1,1)+(-5/24)</f>
        <v>42732.579189814809</v>
      </c>
      <c r="T4080" s="9">
        <f>(((Table1[[#This Row],[deadline]]/60)/60)/24)+DATE(1970,1,1)+(-5/24)</f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1">
        <f>Table1[[#This Row],[pledged]]/Table1[[#This Row],[goal]]</f>
        <v>1.6666666666666668E-3</v>
      </c>
      <c r="P4081">
        <f>ROUND(Table1[[#This Row],[pledged]]/Table1[[#This Row],[backers_count]],0)</f>
        <v>5</v>
      </c>
      <c r="Q4081" t="str">
        <f>LEFT(Table1[[#This Row],[Category and Sub-Category]],FIND("/",Table1[[#This Row],[Category and Sub-Category]])-1)</f>
        <v>theater</v>
      </c>
      <c r="R4081" t="str">
        <f>RIGHT(Table1[[#This Row],[Category and Sub-Category]],LEN(Table1[[#This Row],[Category and Sub-Category]])-FIND("/",Table1[[#This Row],[Category and Sub-Category]]))</f>
        <v>plays</v>
      </c>
      <c r="S4081" s="9">
        <f>(((Table1[[#This Row],[launched_at]]/60)/60)/24)+DATE(1970,1,1)+(-5/24)</f>
        <v>42510.730567129627</v>
      </c>
      <c r="T4081" s="9">
        <f>(((Table1[[#This Row],[deadline]]/60)/60)/24)+DATE(1970,1,1)+(-5/24)</f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1">
        <f>Table1[[#This Row],[pledged]]/Table1[[#This Row],[goal]]</f>
        <v>0</v>
      </c>
      <c r="P4082" t="e">
        <f>ROUND(Table1[[#This Row],[pledged]]/Table1[[#This Row],[backers_count]],0)</f>
        <v>#DIV/0!</v>
      </c>
      <c r="Q4082" t="str">
        <f>LEFT(Table1[[#This Row],[Category and Sub-Category]],FIND("/",Table1[[#This Row],[Category and Sub-Category]])-1)</f>
        <v>theater</v>
      </c>
      <c r="R4082" t="str">
        <f>RIGHT(Table1[[#This Row],[Category and Sub-Category]],LEN(Table1[[#This Row],[Category and Sub-Category]])-FIND("/",Table1[[#This Row],[Category and Sub-Category]]))</f>
        <v>plays</v>
      </c>
      <c r="S4082" s="9">
        <f>(((Table1[[#This Row],[launched_at]]/60)/60)/24)+DATE(1970,1,1)+(-5/24)</f>
        <v>42511.489768518521</v>
      </c>
      <c r="T4082" s="9">
        <f>(((Table1[[#This Row],[deadline]]/60)/60)/24)+DATE(1970,1,1)+(-5/24)</f>
        <v>42535.57916666667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>Table1[[#This Row],[pledged]]/Table1[[#This Row],[goal]]</f>
        <v>0.15737410071942445</v>
      </c>
      <c r="P4083">
        <f>ROUND(Table1[[#This Row],[pledged]]/Table1[[#This Row],[backers_count]],0)</f>
        <v>29</v>
      </c>
      <c r="Q4083" t="str">
        <f>LEFT(Table1[[#This Row],[Category and Sub-Category]],FIND("/",Table1[[#This Row],[Category and Sub-Category]])-1)</f>
        <v>theater</v>
      </c>
      <c r="R4083" t="str">
        <f>RIGHT(Table1[[#This Row],[Category and Sub-Category]],LEN(Table1[[#This Row],[Category and Sub-Category]])-FIND("/",Table1[[#This Row],[Category and Sub-Category]]))</f>
        <v>plays</v>
      </c>
      <c r="S4083" s="9">
        <f>(((Table1[[#This Row],[launched_at]]/60)/60)/24)+DATE(1970,1,1)+(-5/24)</f>
        <v>42041.372974537029</v>
      </c>
      <c r="T4083" s="9">
        <f>(((Table1[[#This Row],[deadline]]/60)/60)/24)+DATE(1970,1,1)+(-5/24)</f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1">
        <f>Table1[[#This Row],[pledged]]/Table1[[#This Row],[goal]]</f>
        <v>0.02</v>
      </c>
      <c r="P4084">
        <f>ROUND(Table1[[#This Row],[pledged]]/Table1[[#This Row],[backers_count]],0)</f>
        <v>2</v>
      </c>
      <c r="Q4084" t="str">
        <f>LEFT(Table1[[#This Row],[Category and Sub-Category]],FIND("/",Table1[[#This Row],[Category and Sub-Category]])-1)</f>
        <v>theater</v>
      </c>
      <c r="R4084" t="str">
        <f>RIGHT(Table1[[#This Row],[Category and Sub-Category]],LEN(Table1[[#This Row],[Category and Sub-Category]])-FIND("/",Table1[[#This Row],[Category and Sub-Category]]))</f>
        <v>plays</v>
      </c>
      <c r="S4084" s="9">
        <f>(((Table1[[#This Row],[launched_at]]/60)/60)/24)+DATE(1970,1,1)+(-5/24)</f>
        <v>42306.980937499997</v>
      </c>
      <c r="T4084" s="9">
        <f>(((Table1[[#This Row],[deadline]]/60)/60)/24)+DATE(1970,1,1)+(-5/24)</f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>Table1[[#This Row],[pledged]]/Table1[[#This Row],[goal]]</f>
        <v>0.21685714285714286</v>
      </c>
      <c r="P4085">
        <f>ROUND(Table1[[#This Row],[pledged]]/Table1[[#This Row],[backers_count]],0)</f>
        <v>127</v>
      </c>
      <c r="Q4085" t="str">
        <f>LEFT(Table1[[#This Row],[Category and Sub-Category]],FIND("/",Table1[[#This Row],[Category and Sub-Category]])-1)</f>
        <v>theater</v>
      </c>
      <c r="R4085" t="str">
        <f>RIGHT(Table1[[#This Row],[Category and Sub-Category]],LEN(Table1[[#This Row],[Category and Sub-Category]])-FIND("/",Table1[[#This Row],[Category and Sub-Category]]))</f>
        <v>plays</v>
      </c>
      <c r="S4085" s="9">
        <f>(((Table1[[#This Row],[launched_at]]/60)/60)/24)+DATE(1970,1,1)+(-5/24)</f>
        <v>42353.553425925922</v>
      </c>
      <c r="T4085" s="9">
        <f>(((Table1[[#This Row],[deadline]]/60)/60)/24)+DATE(1970,1,1)+(-5/24)</f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1">
        <f>Table1[[#This Row],[pledged]]/Table1[[#This Row],[goal]]</f>
        <v>3.3333333333333335E-3</v>
      </c>
      <c r="P4086">
        <f>ROUND(Table1[[#This Row],[pledged]]/Table1[[#This Row],[backers_count]],0)</f>
        <v>10</v>
      </c>
      <c r="Q4086" t="str">
        <f>LEFT(Table1[[#This Row],[Category and Sub-Category]],FIND("/",Table1[[#This Row],[Category and Sub-Category]])-1)</f>
        <v>theater</v>
      </c>
      <c r="R4086" t="str">
        <f>RIGHT(Table1[[#This Row],[Category and Sub-Category]],LEN(Table1[[#This Row],[Category and Sub-Category]])-FIND("/",Table1[[#This Row],[Category and Sub-Category]]))</f>
        <v>plays</v>
      </c>
      <c r="S4086" s="9">
        <f>(((Table1[[#This Row],[launched_at]]/60)/60)/24)+DATE(1970,1,1)+(-5/24)</f>
        <v>42622.228078703702</v>
      </c>
      <c r="T4086" s="9">
        <f>(((Table1[[#This Row],[deadline]]/60)/60)/24)+DATE(1970,1,1)+(-5/24)</f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1">
        <f>Table1[[#This Row],[pledged]]/Table1[[#This Row],[goal]]</f>
        <v>2.8571428571428571E-3</v>
      </c>
      <c r="P4087">
        <f>ROUND(Table1[[#This Row],[pledged]]/Table1[[#This Row],[backers_count]],0)</f>
        <v>10</v>
      </c>
      <c r="Q4087" t="str">
        <f>LEFT(Table1[[#This Row],[Category and Sub-Category]],FIND("/",Table1[[#This Row],[Category and Sub-Category]])-1)</f>
        <v>theater</v>
      </c>
      <c r="R4087" t="str">
        <f>RIGHT(Table1[[#This Row],[Category and Sub-Category]],LEN(Table1[[#This Row],[Category and Sub-Category]])-FIND("/",Table1[[#This Row],[Category and Sub-Category]]))</f>
        <v>plays</v>
      </c>
      <c r="S4087" s="9">
        <f>(((Table1[[#This Row],[launched_at]]/60)/60)/24)+DATE(1970,1,1)+(-5/24)</f>
        <v>42058.395543981482</v>
      </c>
      <c r="T4087" s="9">
        <f>(((Table1[[#This Row],[deadline]]/60)/60)/24)+DATE(1970,1,1)+(-5/24)</f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1">
        <f>Table1[[#This Row],[pledged]]/Table1[[#This Row],[goal]]</f>
        <v>4.7E-2</v>
      </c>
      <c r="P4088">
        <f>ROUND(Table1[[#This Row],[pledged]]/Table1[[#This Row],[backers_count]],0)</f>
        <v>9</v>
      </c>
      <c r="Q4088" t="str">
        <f>LEFT(Table1[[#This Row],[Category and Sub-Category]],FIND("/",Table1[[#This Row],[Category and Sub-Category]])-1)</f>
        <v>theater</v>
      </c>
      <c r="R4088" t="str">
        <f>RIGHT(Table1[[#This Row],[Category and Sub-Category]],LEN(Table1[[#This Row],[Category and Sub-Category]])-FIND("/",Table1[[#This Row],[Category and Sub-Category]]))</f>
        <v>plays</v>
      </c>
      <c r="S4088" s="9">
        <f>(((Table1[[#This Row],[launched_at]]/60)/60)/24)+DATE(1970,1,1)+(-5/24)</f>
        <v>42304.732627314814</v>
      </c>
      <c r="T4088" s="9">
        <f>(((Table1[[#This Row],[deadline]]/60)/60)/24)+DATE(1970,1,1)+(-5/24)</f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1">
        <f>Table1[[#This Row],[pledged]]/Table1[[#This Row],[goal]]</f>
        <v>0</v>
      </c>
      <c r="P4089" t="e">
        <f>ROUND(Table1[[#This Row],[pledged]]/Table1[[#This Row],[backers_count]],0)</f>
        <v>#DIV/0!</v>
      </c>
      <c r="Q4089" t="str">
        <f>LEFT(Table1[[#This Row],[Category and Sub-Category]],FIND("/",Table1[[#This Row],[Category and Sub-Category]])-1)</f>
        <v>theater</v>
      </c>
      <c r="R4089" t="str">
        <f>RIGHT(Table1[[#This Row],[Category and Sub-Category]],LEN(Table1[[#This Row],[Category and Sub-Category]])-FIND("/",Table1[[#This Row],[Category and Sub-Category]]))</f>
        <v>plays</v>
      </c>
      <c r="S4089" s="9">
        <f>(((Table1[[#This Row],[launched_at]]/60)/60)/24)+DATE(1970,1,1)+(-5/24)</f>
        <v>42538.53456018518</v>
      </c>
      <c r="T4089" s="9">
        <f>(((Table1[[#This Row],[deadline]]/60)/60)/24)+DATE(1970,1,1)+(-5/24)</f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>Table1[[#This Row],[pledged]]/Table1[[#This Row],[goal]]</f>
        <v>0.108</v>
      </c>
      <c r="P4090">
        <f>ROUND(Table1[[#This Row],[pledged]]/Table1[[#This Row],[backers_count]],0)</f>
        <v>72</v>
      </c>
      <c r="Q4090" t="str">
        <f>LEFT(Table1[[#This Row],[Category and Sub-Category]],FIND("/",Table1[[#This Row],[Category and Sub-Category]])-1)</f>
        <v>theater</v>
      </c>
      <c r="R4090" t="str">
        <f>RIGHT(Table1[[#This Row],[Category and Sub-Category]],LEN(Table1[[#This Row],[Category and Sub-Category]])-FIND("/",Table1[[#This Row],[Category and Sub-Category]]))</f>
        <v>plays</v>
      </c>
      <c r="S4090" s="9">
        <f>(((Table1[[#This Row],[launched_at]]/60)/60)/24)+DATE(1970,1,1)+(-5/24)</f>
        <v>41990.40421296296</v>
      </c>
      <c r="T4090" s="9">
        <f>(((Table1[[#This Row],[deadline]]/60)/60)/24)+DATE(1970,1,1)+(-5/24)</f>
        <v>42020.226388888892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1">
        <f>Table1[[#This Row],[pledged]]/Table1[[#This Row],[goal]]</f>
        <v>4.8000000000000001E-2</v>
      </c>
      <c r="P4091">
        <f>ROUND(Table1[[#This Row],[pledged]]/Table1[[#This Row],[backers_count]],0)</f>
        <v>30</v>
      </c>
      <c r="Q4091" t="str">
        <f>LEFT(Table1[[#This Row],[Category and Sub-Category]],FIND("/",Table1[[#This Row],[Category and Sub-Category]])-1)</f>
        <v>theater</v>
      </c>
      <c r="R4091" t="str">
        <f>RIGHT(Table1[[#This Row],[Category and Sub-Category]],LEN(Table1[[#This Row],[Category and Sub-Category]])-FIND("/",Table1[[#This Row],[Category and Sub-Category]]))</f>
        <v>plays</v>
      </c>
      <c r="S4091" s="9">
        <f>(((Table1[[#This Row],[launched_at]]/60)/60)/24)+DATE(1970,1,1)+(-5/24)</f>
        <v>42122.524166666662</v>
      </c>
      <c r="T4091" s="9">
        <f>(((Table1[[#This Row],[deadline]]/60)/60)/24)+DATE(1970,1,1)+(-5/24)</f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1">
        <f>Table1[[#This Row],[pledged]]/Table1[[#This Row],[goal]]</f>
        <v>3.2000000000000001E-2</v>
      </c>
      <c r="P4092">
        <f>ROUND(Table1[[#This Row],[pledged]]/Table1[[#This Row],[backers_count]],0)</f>
        <v>11</v>
      </c>
      <c r="Q4092" t="str">
        <f>LEFT(Table1[[#This Row],[Category and Sub-Category]],FIND("/",Table1[[#This Row],[Category and Sub-Category]])-1)</f>
        <v>theater</v>
      </c>
      <c r="R4092" t="str">
        <f>RIGHT(Table1[[#This Row],[Category and Sub-Category]],LEN(Table1[[#This Row],[Category and Sub-Category]])-FIND("/",Table1[[#This Row],[Category and Sub-Category]]))</f>
        <v>plays</v>
      </c>
      <c r="S4092" s="9">
        <f>(((Table1[[#This Row],[launched_at]]/60)/60)/24)+DATE(1970,1,1)+(-5/24)</f>
        <v>42209.464548611104</v>
      </c>
      <c r="T4092" s="9">
        <f>(((Table1[[#This Row],[deadline]]/60)/60)/24)+DATE(1970,1,1)+(-5/24)</f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>Table1[[#This Row],[pledged]]/Table1[[#This Row],[goal]]</f>
        <v>0.1275</v>
      </c>
      <c r="P4093">
        <f>ROUND(Table1[[#This Row],[pledged]]/Table1[[#This Row],[backers_count]],0)</f>
        <v>26</v>
      </c>
      <c r="Q4093" t="str">
        <f>LEFT(Table1[[#This Row],[Category and Sub-Category]],FIND("/",Table1[[#This Row],[Category and Sub-Category]])-1)</f>
        <v>theater</v>
      </c>
      <c r="R4093" t="str">
        <f>RIGHT(Table1[[#This Row],[Category and Sub-Category]],LEN(Table1[[#This Row],[Category and Sub-Category]])-FIND("/",Table1[[#This Row],[Category and Sub-Category]]))</f>
        <v>plays</v>
      </c>
      <c r="S4093" s="9">
        <f>(((Table1[[#This Row],[launched_at]]/60)/60)/24)+DATE(1970,1,1)+(-5/24)</f>
        <v>41990.298043981478</v>
      </c>
      <c r="T4093" s="9">
        <f>(((Table1[[#This Row],[deadline]]/60)/60)/24)+DATE(1970,1,1)+(-5/24)</f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1">
        <f>Table1[[#This Row],[pledged]]/Table1[[#This Row],[goal]]</f>
        <v>1.8181818181818181E-4</v>
      </c>
      <c r="P4094">
        <f>ROUND(Table1[[#This Row],[pledged]]/Table1[[#This Row],[backers_count]],0)</f>
        <v>20</v>
      </c>
      <c r="Q4094" t="str">
        <f>LEFT(Table1[[#This Row],[Category and Sub-Category]],FIND("/",Table1[[#This Row],[Category and Sub-Category]])-1)</f>
        <v>theater</v>
      </c>
      <c r="R4094" t="str">
        <f>RIGHT(Table1[[#This Row],[Category and Sub-Category]],LEN(Table1[[#This Row],[Category and Sub-Category]])-FIND("/",Table1[[#This Row],[Category and Sub-Category]]))</f>
        <v>plays</v>
      </c>
      <c r="S4094" s="9">
        <f>(((Table1[[#This Row],[launched_at]]/60)/60)/24)+DATE(1970,1,1)+(-5/24)</f>
        <v>42038.986655092587</v>
      </c>
      <c r="T4094" s="9">
        <f>(((Table1[[#This Row],[deadline]]/60)/60)/24)+DATE(1970,1,1)+(-5/24)</f>
        <v>42098.94498842593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1">
        <f>Table1[[#This Row],[pledged]]/Table1[[#This Row],[goal]]</f>
        <v>2.4E-2</v>
      </c>
      <c r="P4095">
        <f>ROUND(Table1[[#This Row],[pledged]]/Table1[[#This Row],[backers_count]],0)</f>
        <v>15</v>
      </c>
      <c r="Q4095" t="str">
        <f>LEFT(Table1[[#This Row],[Category and Sub-Category]],FIND("/",Table1[[#This Row],[Category and Sub-Category]])-1)</f>
        <v>theater</v>
      </c>
      <c r="R4095" t="str">
        <f>RIGHT(Table1[[#This Row],[Category and Sub-Category]],LEN(Table1[[#This Row],[Category and Sub-Category]])-FIND("/",Table1[[#This Row],[Category and Sub-Category]]))</f>
        <v>plays</v>
      </c>
      <c r="S4095" s="9">
        <f>(((Table1[[#This Row],[launched_at]]/60)/60)/24)+DATE(1970,1,1)+(-5/24)</f>
        <v>42178.607557870368</v>
      </c>
      <c r="T4095" s="9">
        <f>(((Table1[[#This Row],[deadline]]/60)/60)/24)+DATE(1970,1,1)+(-5/24)</f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1">
        <f>Table1[[#This Row],[pledged]]/Table1[[#This Row],[goal]]</f>
        <v>0.36499999999999999</v>
      </c>
      <c r="P4096">
        <f>ROUND(Table1[[#This Row],[pledged]]/Table1[[#This Row],[backers_count]],0)</f>
        <v>91</v>
      </c>
      <c r="Q4096" t="str">
        <f>LEFT(Table1[[#This Row],[Category and Sub-Category]],FIND("/",Table1[[#This Row],[Category and Sub-Category]])-1)</f>
        <v>theater</v>
      </c>
      <c r="R4096" t="str">
        <f>RIGHT(Table1[[#This Row],[Category and Sub-Category]],LEN(Table1[[#This Row],[Category and Sub-Category]])-FIND("/",Table1[[#This Row],[Category and Sub-Category]]))</f>
        <v>plays</v>
      </c>
      <c r="S4096" s="9">
        <f>(((Table1[[#This Row],[launched_at]]/60)/60)/24)+DATE(1970,1,1)+(-5/24)</f>
        <v>41889.878472222219</v>
      </c>
      <c r="T4096" s="9">
        <f>(((Table1[[#This Row],[deadline]]/60)/60)/24)+DATE(1970,1,1)+(-5/24)</f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1">
        <f>Table1[[#This Row],[pledged]]/Table1[[#This Row],[goal]]</f>
        <v>2.6666666666666668E-2</v>
      </c>
      <c r="P4097">
        <f>ROUND(Table1[[#This Row],[pledged]]/Table1[[#This Row],[backers_count]],0)</f>
        <v>800</v>
      </c>
      <c r="Q4097" t="str">
        <f>LEFT(Table1[[#This Row],[Category and Sub-Category]],FIND("/",Table1[[#This Row],[Category and Sub-Category]])-1)</f>
        <v>theater</v>
      </c>
      <c r="R4097" t="str">
        <f>RIGHT(Table1[[#This Row],[Category and Sub-Category]],LEN(Table1[[#This Row],[Category and Sub-Category]])-FIND("/",Table1[[#This Row],[Category and Sub-Category]]))</f>
        <v>plays</v>
      </c>
      <c r="S4097" s="9">
        <f>(((Table1[[#This Row],[launched_at]]/60)/60)/24)+DATE(1970,1,1)+(-5/24)</f>
        <v>42692.823495370372</v>
      </c>
      <c r="T4097" s="9">
        <f>(((Table1[[#This Row],[deadline]]/60)/60)/24)+DATE(1970,1,1)+(-5/24)</f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>Table1[[#This Row],[pledged]]/Table1[[#This Row],[goal]]</f>
        <v>0.11428571428571428</v>
      </c>
      <c r="P4098">
        <f>ROUND(Table1[[#This Row],[pledged]]/Table1[[#This Row],[backers_count]],0)</f>
        <v>80</v>
      </c>
      <c r="Q4098" t="str">
        <f>LEFT(Table1[[#This Row],[Category and Sub-Category]],FIND("/",Table1[[#This Row],[Category and Sub-Category]])-1)</f>
        <v>theater</v>
      </c>
      <c r="R4098" t="str">
        <f>RIGHT(Table1[[#This Row],[Category and Sub-Category]],LEN(Table1[[#This Row],[Category and Sub-Category]])-FIND("/",Table1[[#This Row],[Category and Sub-Category]]))</f>
        <v>plays</v>
      </c>
      <c r="S4098" s="9">
        <f>(((Table1[[#This Row],[launched_at]]/60)/60)/24)+DATE(1970,1,1)+(-5/24)</f>
        <v>42750.321979166663</v>
      </c>
      <c r="T4098" s="9">
        <f>(((Table1[[#This Row],[deadline]]/60)/60)/24)+DATE(1970,1,1)+(-5/24)</f>
        <v>42794.160416666658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1">
        <f>Table1[[#This Row],[pledged]]/Table1[[#This Row],[goal]]</f>
        <v>0</v>
      </c>
      <c r="P4099" t="e">
        <f>ROUND(Table1[[#This Row],[pledged]]/Table1[[#This Row],[backers_count]],0)</f>
        <v>#DIV/0!</v>
      </c>
      <c r="Q4099" t="str">
        <f>LEFT(Table1[[#This Row],[Category and Sub-Category]],FIND("/",Table1[[#This Row],[Category and Sub-Category]])-1)</f>
        <v>theater</v>
      </c>
      <c r="R4099" t="str">
        <f>RIGHT(Table1[[#This Row],[Category and Sub-Category]],LEN(Table1[[#This Row],[Category and Sub-Category]])-FIND("/",Table1[[#This Row],[Category and Sub-Category]]))</f>
        <v>plays</v>
      </c>
      <c r="S4099" s="9">
        <f>(((Table1[[#This Row],[launched_at]]/60)/60)/24)+DATE(1970,1,1)+(-5/24)</f>
        <v>42344.616168981483</v>
      </c>
      <c r="T4099" s="9">
        <f>(((Table1[[#This Row],[deadline]]/60)/60)/24)+DATE(1970,1,1)+(-5/24)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1">
        <f>Table1[[#This Row],[pledged]]/Table1[[#This Row],[goal]]</f>
        <v>0</v>
      </c>
      <c r="P4100" t="e">
        <f>ROUND(Table1[[#This Row],[pledged]]/Table1[[#This Row],[backers_count]],0)</f>
        <v>#DIV/0!</v>
      </c>
      <c r="Q4100" t="str">
        <f>LEFT(Table1[[#This Row],[Category and Sub-Category]],FIND("/",Table1[[#This Row],[Category and Sub-Category]])-1)</f>
        <v>theater</v>
      </c>
      <c r="R4100" t="str">
        <f>RIGHT(Table1[[#This Row],[Category and Sub-Category]],LEN(Table1[[#This Row],[Category and Sub-Category]])-FIND("/",Table1[[#This Row],[Category and Sub-Category]]))</f>
        <v>plays</v>
      </c>
      <c r="S4100" s="9">
        <f>(((Table1[[#This Row],[launched_at]]/60)/60)/24)+DATE(1970,1,1)+(-5/24)</f>
        <v>42495.51385416666</v>
      </c>
      <c r="T4100" s="9">
        <f>(((Table1[[#This Row],[deadline]]/60)/60)/24)+DATE(1970,1,1)+(-5/24)</f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1">
        <f>Table1[[#This Row],[pledged]]/Table1[[#This Row],[goal]]</f>
        <v>1.1111111111111112E-2</v>
      </c>
      <c r="P4101">
        <f>ROUND(Table1[[#This Row],[pledged]]/Table1[[#This Row],[backers_count]],0)</f>
        <v>50</v>
      </c>
      <c r="Q4101" t="str">
        <f>LEFT(Table1[[#This Row],[Category and Sub-Category]],FIND("/",Table1[[#This Row],[Category and Sub-Category]])-1)</f>
        <v>theater</v>
      </c>
      <c r="R4101" t="str">
        <f>RIGHT(Table1[[#This Row],[Category and Sub-Category]],LEN(Table1[[#This Row],[Category and Sub-Category]])-FIND("/",Table1[[#This Row],[Category and Sub-Category]]))</f>
        <v>plays</v>
      </c>
      <c r="S4101" s="9">
        <f>(((Table1[[#This Row],[launched_at]]/60)/60)/24)+DATE(1970,1,1)+(-5/24)</f>
        <v>42570.642048611109</v>
      </c>
      <c r="T4101" s="9">
        <f>(((Table1[[#This Row],[deadline]]/60)/60)/24)+DATE(1970,1,1)+(-5/24)</f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1">
        <f>Table1[[#This Row],[pledged]]/Table1[[#This Row],[goal]]</f>
        <v>0</v>
      </c>
      <c r="P4102" t="e">
        <f>ROUND(Table1[[#This Row],[pledged]]/Table1[[#This Row],[backers_count]],0)</f>
        <v>#DIV/0!</v>
      </c>
      <c r="Q4102" t="str">
        <f>LEFT(Table1[[#This Row],[Category and Sub-Category]],FIND("/",Table1[[#This Row],[Category and Sub-Category]])-1)</f>
        <v>theater</v>
      </c>
      <c r="R4102" t="str">
        <f>RIGHT(Table1[[#This Row],[Category and Sub-Category]],LEN(Table1[[#This Row],[Category and Sub-Category]])-FIND("/",Table1[[#This Row],[Category and Sub-Category]]))</f>
        <v>plays</v>
      </c>
      <c r="S4102" s="9">
        <f>(((Table1[[#This Row],[launched_at]]/60)/60)/24)+DATE(1970,1,1)+(-5/24)</f>
        <v>41926.916550925926</v>
      </c>
      <c r="T4102" s="9">
        <f>(((Table1[[#This Row],[deadline]]/60)/60)/24)+DATE(1970,1,1)+(-5/24)</f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1">
        <f>Table1[[#This Row],[pledged]]/Table1[[#This Row],[goal]]</f>
        <v>0</v>
      </c>
      <c r="P4103" t="e">
        <f>ROUND(Table1[[#This Row],[pledged]]/Table1[[#This Row],[backers_count]],0)</f>
        <v>#DIV/0!</v>
      </c>
      <c r="Q4103" t="str">
        <f>LEFT(Table1[[#This Row],[Category and Sub-Category]],FIND("/",Table1[[#This Row],[Category and Sub-Category]])-1)</f>
        <v>theater</v>
      </c>
      <c r="R4103" t="str">
        <f>RIGHT(Table1[[#This Row],[Category and Sub-Category]],LEN(Table1[[#This Row],[Category and Sub-Category]])-FIND("/",Table1[[#This Row],[Category and Sub-Category]]))</f>
        <v>plays</v>
      </c>
      <c r="S4103" s="9">
        <f>(((Table1[[#This Row],[launched_at]]/60)/60)/24)+DATE(1970,1,1)+(-5/24)</f>
        <v>42730.695393518516</v>
      </c>
      <c r="T4103" s="9">
        <f>(((Table1[[#This Row],[deadline]]/60)/60)/24)+DATE(1970,1,1)+(-5/24)</f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1">
        <f>Table1[[#This Row],[pledged]]/Table1[[#This Row],[goal]]</f>
        <v>0.27400000000000002</v>
      </c>
      <c r="P4104">
        <f>ROUND(Table1[[#This Row],[pledged]]/Table1[[#This Row],[backers_count]],0)</f>
        <v>23</v>
      </c>
      <c r="Q4104" t="str">
        <f>LEFT(Table1[[#This Row],[Category and Sub-Category]],FIND("/",Table1[[#This Row],[Category and Sub-Category]])-1)</f>
        <v>theater</v>
      </c>
      <c r="R4104" t="str">
        <f>RIGHT(Table1[[#This Row],[Category and Sub-Category]],LEN(Table1[[#This Row],[Category and Sub-Category]])-FIND("/",Table1[[#This Row],[Category and Sub-Category]]))</f>
        <v>plays</v>
      </c>
      <c r="S4104" s="9">
        <f>(((Table1[[#This Row],[launched_at]]/60)/60)/24)+DATE(1970,1,1)+(-5/24)</f>
        <v>42475.639733796292</v>
      </c>
      <c r="T4104" s="9">
        <f>(((Table1[[#This Row],[deadline]]/60)/60)/24)+DATE(1970,1,1)+(-5/24)</f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1">
        <f>Table1[[#This Row],[pledged]]/Table1[[#This Row],[goal]]</f>
        <v>0.1</v>
      </c>
      <c r="P4105">
        <f>ROUND(Table1[[#This Row],[pledged]]/Table1[[#This Row],[backers_count]],0)</f>
        <v>17</v>
      </c>
      <c r="Q4105" t="str">
        <f>LEFT(Table1[[#This Row],[Category and Sub-Category]],FIND("/",Table1[[#This Row],[Category and Sub-Category]])-1)</f>
        <v>theater</v>
      </c>
      <c r="R4105" t="str">
        <f>RIGHT(Table1[[#This Row],[Category and Sub-Category]],LEN(Table1[[#This Row],[Category and Sub-Category]])-FIND("/",Table1[[#This Row],[Category and Sub-Category]]))</f>
        <v>plays</v>
      </c>
      <c r="S4105" s="9">
        <f>(((Table1[[#This Row],[launched_at]]/60)/60)/24)+DATE(1970,1,1)+(-5/24)</f>
        <v>42188.624606481484</v>
      </c>
      <c r="T4105" s="9">
        <f>(((Table1[[#This Row],[deadline]]/60)/60)/24)+DATE(1970,1,1)+(-5/24)</f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>Table1[[#This Row],[pledged]]/Table1[[#This Row],[goal]]</f>
        <v>0.21366666666666667</v>
      </c>
      <c r="P4106">
        <f>ROUND(Table1[[#This Row],[pledged]]/Table1[[#This Row],[backers_count]],0)</f>
        <v>46</v>
      </c>
      <c r="Q4106" t="str">
        <f>LEFT(Table1[[#This Row],[Category and Sub-Category]],FIND("/",Table1[[#This Row],[Category and Sub-Category]])-1)</f>
        <v>theater</v>
      </c>
      <c r="R4106" t="str">
        <f>RIGHT(Table1[[#This Row],[Category and Sub-Category]],LEN(Table1[[#This Row],[Category and Sub-Category]])-FIND("/",Table1[[#This Row],[Category and Sub-Category]]))</f>
        <v>plays</v>
      </c>
      <c r="S4106" s="9">
        <f>(((Table1[[#This Row],[launched_at]]/60)/60)/24)+DATE(1970,1,1)+(-5/24)</f>
        <v>42640.069837962961</v>
      </c>
      <c r="T4106" s="9">
        <f>(((Table1[[#This Row],[deadline]]/60)/60)/24)+DATE(1970,1,1)+(-5/24)</f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1">
        <f>Table1[[#This Row],[pledged]]/Table1[[#This Row],[goal]]</f>
        <v>6.9696969696969702E-2</v>
      </c>
      <c r="P4107">
        <f>ROUND(Table1[[#This Row],[pledged]]/Table1[[#This Row],[backers_count]],0)</f>
        <v>383</v>
      </c>
      <c r="Q4107" t="str">
        <f>LEFT(Table1[[#This Row],[Category and Sub-Category]],FIND("/",Table1[[#This Row],[Category and Sub-Category]])-1)</f>
        <v>theater</v>
      </c>
      <c r="R4107" t="str">
        <f>RIGHT(Table1[[#This Row],[Category and Sub-Category]],LEN(Table1[[#This Row],[Category and Sub-Category]])-FIND("/",Table1[[#This Row],[Category and Sub-Category]]))</f>
        <v>plays</v>
      </c>
      <c r="S4107" s="9">
        <f>(((Table1[[#This Row],[launched_at]]/60)/60)/24)+DATE(1970,1,1)+(-5/24)</f>
        <v>42696.802187499998</v>
      </c>
      <c r="T4107" s="9">
        <f>(((Table1[[#This Row],[deadline]]/60)/60)/24)+DATE(1970,1,1)+(-5/24)</f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1">
        <f>Table1[[#This Row],[pledged]]/Table1[[#This Row],[goal]]</f>
        <v>0.70599999999999996</v>
      </c>
      <c r="P4108">
        <f>ROUND(Table1[[#This Row],[pledged]]/Table1[[#This Row],[backers_count]],0)</f>
        <v>107</v>
      </c>
      <c r="Q4108" t="str">
        <f>LEFT(Table1[[#This Row],[Category and Sub-Category]],FIND("/",Table1[[#This Row],[Category and Sub-Category]])-1)</f>
        <v>theater</v>
      </c>
      <c r="R4108" t="str">
        <f>RIGHT(Table1[[#This Row],[Category and Sub-Category]],LEN(Table1[[#This Row],[Category and Sub-Category]])-FIND("/",Table1[[#This Row],[Category and Sub-Category]]))</f>
        <v>plays</v>
      </c>
      <c r="S4108" s="9">
        <f>(((Table1[[#This Row],[launched_at]]/60)/60)/24)+DATE(1970,1,1)+(-5/24)</f>
        <v>42052.841041666667</v>
      </c>
      <c r="T4108" s="9">
        <f>(((Table1[[#This Row],[deadline]]/60)/60)/24)+DATE(1970,1,1)+(-5/24)</f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1">
        <f>Table1[[#This Row],[pledged]]/Table1[[#This Row],[goal]]</f>
        <v>2.0500000000000001E-2</v>
      </c>
      <c r="P4109">
        <f>ROUND(Table1[[#This Row],[pledged]]/Table1[[#This Row],[backers_count]],0)</f>
        <v>10</v>
      </c>
      <c r="Q4109" t="str">
        <f>LEFT(Table1[[#This Row],[Category and Sub-Category]],FIND("/",Table1[[#This Row],[Category and Sub-Category]])-1)</f>
        <v>theater</v>
      </c>
      <c r="R4109" t="str">
        <f>RIGHT(Table1[[#This Row],[Category and Sub-Category]],LEN(Table1[[#This Row],[Category and Sub-Category]])-FIND("/",Table1[[#This Row],[Category and Sub-Category]]))</f>
        <v>plays</v>
      </c>
      <c r="S4109" s="9">
        <f>(((Table1[[#This Row],[launched_at]]/60)/60)/24)+DATE(1970,1,1)+(-5/24)</f>
        <v>41883.708344907405</v>
      </c>
      <c r="T4109" s="9">
        <f>(((Table1[[#This Row],[deadline]]/60)/60)/24)+DATE(1970,1,1)+(-5/24)</f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1">
        <f>Table1[[#This Row],[pledged]]/Table1[[#This Row],[goal]]</f>
        <v>1.9666666666666666E-2</v>
      </c>
      <c r="P4110">
        <f>ROUND(Table1[[#This Row],[pledged]]/Table1[[#This Row],[backers_count]],0)</f>
        <v>59</v>
      </c>
      <c r="Q4110" t="str">
        <f>LEFT(Table1[[#This Row],[Category and Sub-Category]],FIND("/",Table1[[#This Row],[Category and Sub-Category]])-1)</f>
        <v>theater</v>
      </c>
      <c r="R4110" t="str">
        <f>RIGHT(Table1[[#This Row],[Category and Sub-Category]],LEN(Table1[[#This Row],[Category and Sub-Category]])-FIND("/",Table1[[#This Row],[Category and Sub-Category]]))</f>
        <v>plays</v>
      </c>
      <c r="S4110" s="9">
        <f>(((Table1[[#This Row],[launched_at]]/60)/60)/24)+DATE(1970,1,1)+(-5/24)</f>
        <v>42766.823344907411</v>
      </c>
      <c r="T4110" s="9">
        <f>(((Table1[[#This Row],[deadline]]/60)/60)/24)+DATE(1970,1,1)+(-5/24)</f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1">
        <f>Table1[[#This Row],[pledged]]/Table1[[#This Row],[goal]]</f>
        <v>0</v>
      </c>
      <c r="P4111" t="e">
        <f>ROUND(Table1[[#This Row],[pledged]]/Table1[[#This Row],[backers_count]],0)</f>
        <v>#DIV/0!</v>
      </c>
      <c r="Q4111" t="str">
        <f>LEFT(Table1[[#This Row],[Category and Sub-Category]],FIND("/",Table1[[#This Row],[Category and Sub-Category]])-1)</f>
        <v>theater</v>
      </c>
      <c r="R4111" t="str">
        <f>RIGHT(Table1[[#This Row],[Category and Sub-Category]],LEN(Table1[[#This Row],[Category and Sub-Category]])-FIND("/",Table1[[#This Row],[Category and Sub-Category]]))</f>
        <v>plays</v>
      </c>
      <c r="S4111" s="9">
        <f>(((Table1[[#This Row],[launched_at]]/60)/60)/24)+DATE(1970,1,1)+(-5/24)</f>
        <v>42307.331064814811</v>
      </c>
      <c r="T4111" s="9">
        <f>(((Table1[[#This Row],[deadline]]/60)/60)/24)+DATE(1970,1,1)+(-5/24)</f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1">
        <f>Table1[[#This Row],[pledged]]/Table1[[#This Row],[goal]]</f>
        <v>0.28666666666666668</v>
      </c>
      <c r="P4112">
        <f>ROUND(Table1[[#This Row],[pledged]]/Table1[[#This Row],[backers_count]],0)</f>
        <v>14</v>
      </c>
      <c r="Q4112" t="str">
        <f>LEFT(Table1[[#This Row],[Category and Sub-Category]],FIND("/",Table1[[#This Row],[Category and Sub-Category]])-1)</f>
        <v>theater</v>
      </c>
      <c r="R4112" t="str">
        <f>RIGHT(Table1[[#This Row],[Category and Sub-Category]],LEN(Table1[[#This Row],[Category and Sub-Category]])-FIND("/",Table1[[#This Row],[Category and Sub-Category]]))</f>
        <v>plays</v>
      </c>
      <c r="S4112" s="9">
        <f>(((Table1[[#This Row],[launched_at]]/60)/60)/24)+DATE(1970,1,1)+(-5/24)</f>
        <v>42512.418414351843</v>
      </c>
      <c r="T4112" s="9">
        <f>(((Table1[[#This Row],[deadline]]/60)/60)/24)+DATE(1970,1,1)+(-5/24)</f>
        <v>42572.418414351843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1">
        <f>Table1[[#This Row],[pledged]]/Table1[[#This Row],[goal]]</f>
        <v>3.1333333333333331E-2</v>
      </c>
      <c r="P4113">
        <f>ROUND(Table1[[#This Row],[pledged]]/Table1[[#This Row],[backers_count]],0)</f>
        <v>16</v>
      </c>
      <c r="Q4113" t="str">
        <f>LEFT(Table1[[#This Row],[Category and Sub-Category]],FIND("/",Table1[[#This Row],[Category and Sub-Category]])-1)</f>
        <v>theater</v>
      </c>
      <c r="R4113" t="str">
        <f>RIGHT(Table1[[#This Row],[Category and Sub-Category]],LEN(Table1[[#This Row],[Category and Sub-Category]])-FIND("/",Table1[[#This Row],[Category and Sub-Category]]))</f>
        <v>plays</v>
      </c>
      <c r="S4113" s="9">
        <f>(((Table1[[#This Row],[launched_at]]/60)/60)/24)+DATE(1970,1,1)+(-5/24)</f>
        <v>42028.927546296291</v>
      </c>
      <c r="T4113" s="9">
        <f>(((Table1[[#This Row],[deadline]]/60)/60)/24)+DATE(1970,1,1)+(-5/24)</f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1">
        <f>Table1[[#This Row],[pledged]]/Table1[[#This Row],[goal]]</f>
        <v>4.0000000000000002E-4</v>
      </c>
      <c r="P4114">
        <f>ROUND(Table1[[#This Row],[pledged]]/Table1[[#This Row],[backers_count]],0)</f>
        <v>1</v>
      </c>
      <c r="Q4114" t="str">
        <f>LEFT(Table1[[#This Row],[Category and Sub-Category]],FIND("/",Table1[[#This Row],[Category and Sub-Category]])-1)</f>
        <v>theater</v>
      </c>
      <c r="R4114" t="str">
        <f>RIGHT(Table1[[#This Row],[Category and Sub-Category]],LEN(Table1[[#This Row],[Category and Sub-Category]])-FIND("/",Table1[[#This Row],[Category and Sub-Category]]))</f>
        <v>plays</v>
      </c>
      <c r="S4114" s="9">
        <f>(((Table1[[#This Row],[launched_at]]/60)/60)/24)+DATE(1970,1,1)+(-5/24)</f>
        <v>42400.738263888888</v>
      </c>
      <c r="T4114" s="9">
        <f>(((Table1[[#This Row],[deadline]]/60)/60)/24)+DATE(1970,1,1)+(-5/24)</f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1">
        <f>Table1[[#This Row],[pledged]]/Table1[[#This Row],[goal]]</f>
        <v>2E-3</v>
      </c>
      <c r="P4115">
        <f>ROUND(Table1[[#This Row],[pledged]]/Table1[[#This Row],[backers_count]],0)</f>
        <v>1</v>
      </c>
      <c r="Q4115" t="str">
        <f>LEFT(Table1[[#This Row],[Category and Sub-Category]],FIND("/",Table1[[#This Row],[Category and Sub-Category]])-1)</f>
        <v>theater</v>
      </c>
      <c r="R4115" t="str">
        <f>RIGHT(Table1[[#This Row],[Category and Sub-Category]],LEN(Table1[[#This Row],[Category and Sub-Category]])-FIND("/",Table1[[#This Row],[Category and Sub-Category]]))</f>
        <v>plays</v>
      </c>
      <c r="S4115" s="9">
        <f>(((Table1[[#This Row],[launched_at]]/60)/60)/24)+DATE(1970,1,1)+(-5/24)</f>
        <v>42358.364849537036</v>
      </c>
      <c r="T4115" s="9">
        <f>(((Table1[[#This Row],[deadline]]/60)/60)/24)+DATE(1970,1,1)+(-5/24)</f>
        <v>42377.06527777778</v>
      </c>
    </row>
  </sheetData>
  <conditionalFormatting sqref="F2:F4115">
    <cfRule type="containsText" dxfId="14" priority="6" operator="containsText" text="live">
      <formula>NOT(ISERROR(SEARCH("live",F2)))</formula>
    </cfRule>
    <cfRule type="containsText" dxfId="13" priority="7" operator="containsText" text="canceled">
      <formula>NOT(ISERROR(SEARCH("canceled",F2)))</formula>
    </cfRule>
    <cfRule type="containsText" dxfId="12" priority="8" operator="containsText" text="failed">
      <formula>NOT(ISERROR(SEARCH("failed",F2)))</formula>
    </cfRule>
    <cfRule type="containsText" dxfId="11" priority="9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7128"/>
        <color rgb="FFFFEB84"/>
        <color theme="8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Pivot1_Category</vt:lpstr>
      <vt:lpstr>Pivot2_SubCategory</vt:lpstr>
      <vt:lpstr>Pivot3_DateCreated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Becky Bobba</cp:lastModifiedBy>
  <dcterms:created xsi:type="dcterms:W3CDTF">2017-04-20T15:17:24Z</dcterms:created>
  <dcterms:modified xsi:type="dcterms:W3CDTF">2019-03-29T21:35:28Z</dcterms:modified>
</cp:coreProperties>
</file>