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\Documents\PERSONAL_STORAGE\repositories\RobotFightingChampionship\doc\"/>
    </mc:Choice>
  </mc:AlternateContent>
  <bookViews>
    <workbookView xWindow="0" yWindow="0" windowWidth="24375" windowHeight="1044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Q20" i="1" l="1"/>
  <c r="O24" i="1"/>
  <c r="Q24" i="1"/>
  <c r="Q23" i="1"/>
  <c r="Q22" i="1"/>
  <c r="Q21" i="1"/>
  <c r="E5" i="1"/>
  <c r="H15" i="1"/>
  <c r="H23" i="1"/>
  <c r="J23" i="1" s="1"/>
  <c r="H18" i="1"/>
  <c r="J18" i="1" s="1"/>
  <c r="H17" i="1"/>
  <c r="J17" i="1" s="1"/>
  <c r="H16" i="1"/>
  <c r="J16" i="1" s="1"/>
  <c r="M3" i="1"/>
  <c r="N4" i="1" s="1"/>
  <c r="J15" i="1"/>
  <c r="D5" i="1"/>
  <c r="E3" i="1"/>
  <c r="E2" i="1"/>
  <c r="C5" i="1"/>
  <c r="J19" i="1" l="1"/>
  <c r="N5" i="1"/>
  <c r="N6" i="1" s="1"/>
  <c r="N13" i="1" s="1"/>
  <c r="P13" i="1" s="1"/>
  <c r="F5" i="1"/>
  <c r="G5" i="1" s="1"/>
  <c r="H5" i="1" s="1"/>
  <c r="H9" i="1" s="1"/>
  <c r="I9" i="1" s="1"/>
  <c r="K9" i="1" s="1"/>
  <c r="K10" i="1" s="1"/>
  <c r="M13" i="1" s="1"/>
  <c r="O13" i="1" s="1"/>
  <c r="M14" i="1" l="1"/>
</calcChain>
</file>

<file path=xl/sharedStrings.xml><?xml version="1.0" encoding="utf-8"?>
<sst xmlns="http://schemas.openxmlformats.org/spreadsheetml/2006/main" count="21" uniqueCount="21">
  <si>
    <t>Ko</t>
  </si>
  <si>
    <t>Frame/s</t>
  </si>
  <si>
    <t>Kbps</t>
  </si>
  <si>
    <t>Mbps</t>
  </si>
  <si>
    <t>Gbps</t>
  </si>
  <si>
    <t>Tbps</t>
  </si>
  <si>
    <t>User</t>
  </si>
  <si>
    <t>s/m</t>
  </si>
  <si>
    <t>J</t>
  </si>
  <si>
    <t>H</t>
  </si>
  <si>
    <t>s</t>
  </si>
  <si>
    <t>Cost</t>
  </si>
  <si>
    <t>Revenue</t>
  </si>
  <si>
    <t>Profit</t>
  </si>
  <si>
    <t>GCP Networking</t>
  </si>
  <si>
    <t>GCP Datastore</t>
  </si>
  <si>
    <t>GCP Compute</t>
  </si>
  <si>
    <t>DevOps</t>
  </si>
  <si>
    <t>Advertasing</t>
  </si>
  <si>
    <t>Tournaments</t>
  </si>
  <si>
    <t>Profit after tournaments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</si>
</sst>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L18" sqref="L18"/>
    </sheetView>
  </sheetViews>
  <sheetFormatPr baseColWidth="10" defaultRowHeight="15" x14ac:dyDescent="0.25"/>
  <cols>
    <col min="5" max="5" width="12" bestFit="1" customWidth="1"/>
    <col min="7" max="8" width="12" bestFit="1" customWidth="1"/>
    <col min="13" max="13" width="12" bestFit="1" customWidth="1"/>
  </cols>
  <sheetData>
    <row r="1" spans="1:16" x14ac:dyDescent="0.25">
      <c r="D1" t="s">
        <v>8</v>
      </c>
      <c r="E1" s="2">
        <v>31</v>
      </c>
    </row>
    <row r="2" spans="1:16" x14ac:dyDescent="0.25">
      <c r="D2" t="s">
        <v>9</v>
      </c>
      <c r="E2" s="2">
        <f>E1*24</f>
        <v>744</v>
      </c>
      <c r="J2" s="1" t="s">
        <v>18</v>
      </c>
      <c r="K2" s="1"/>
      <c r="L2" s="1"/>
      <c r="M2" s="1"/>
      <c r="N2" s="1"/>
      <c r="O2" s="1"/>
    </row>
    <row r="3" spans="1:16" x14ac:dyDescent="0.25">
      <c r="D3" t="s">
        <v>10</v>
      </c>
      <c r="E3" s="2">
        <f>E2*3600</f>
        <v>2678400</v>
      </c>
      <c r="K3">
        <v>4</v>
      </c>
      <c r="L3">
        <f>24*K3</f>
        <v>96</v>
      </c>
      <c r="M3">
        <f>B5</f>
        <v>2100</v>
      </c>
      <c r="N3" s="2">
        <v>1</v>
      </c>
      <c r="O3">
        <v>1000</v>
      </c>
    </row>
    <row r="4" spans="1:16" x14ac:dyDescent="0.25">
      <c r="A4" t="s">
        <v>0</v>
      </c>
      <c r="B4" t="s">
        <v>6</v>
      </c>
      <c r="C4" t="s">
        <v>1</v>
      </c>
      <c r="D4" t="s">
        <v>7</v>
      </c>
      <c r="E4" t="s">
        <v>2</v>
      </c>
      <c r="F4" t="s">
        <v>3</v>
      </c>
      <c r="G4" t="s">
        <v>4</v>
      </c>
      <c r="H4" t="s">
        <v>5</v>
      </c>
      <c r="N4">
        <f>M3/O3*N3</f>
        <v>2.1</v>
      </c>
    </row>
    <row r="5" spans="1:16" x14ac:dyDescent="0.25">
      <c r="A5" s="2">
        <v>0.7</v>
      </c>
      <c r="B5" s="2">
        <v>2100</v>
      </c>
      <c r="C5" s="2">
        <f>1</f>
        <v>1</v>
      </c>
      <c r="D5">
        <f>E3</f>
        <v>2678400</v>
      </c>
      <c r="E5">
        <f>A5*B5*C5*D5</f>
        <v>3937248000</v>
      </c>
      <c r="F5">
        <f>E5/1024</f>
        <v>3844968.75</v>
      </c>
      <c r="G5">
        <f>F5/1024</f>
        <v>3754.852294921875</v>
      </c>
      <c r="H5">
        <f>G5/1024</f>
        <v>3.6668479442596436</v>
      </c>
      <c r="N5">
        <f>N4*L3</f>
        <v>201.60000000000002</v>
      </c>
    </row>
    <row r="6" spans="1:16" x14ac:dyDescent="0.25">
      <c r="N6">
        <f>N5*31</f>
        <v>6249.6</v>
      </c>
    </row>
    <row r="8" spans="1:16" x14ac:dyDescent="0.25">
      <c r="H8" s="1" t="s">
        <v>14</v>
      </c>
      <c r="I8" s="1"/>
      <c r="J8" s="1"/>
      <c r="K8" s="1"/>
    </row>
    <row r="9" spans="1:16" x14ac:dyDescent="0.25">
      <c r="H9">
        <f>H5</f>
        <v>3.6668479442596436</v>
      </c>
      <c r="I9">
        <f>H9*1024</f>
        <v>3754.852294921875</v>
      </c>
      <c r="J9">
        <v>0.12</v>
      </c>
      <c r="K9">
        <f>I9*J9</f>
        <v>450.582275390625</v>
      </c>
    </row>
    <row r="10" spans="1:16" x14ac:dyDescent="0.25">
      <c r="K10">
        <f>SUM(K9)</f>
        <v>450.582275390625</v>
      </c>
    </row>
    <row r="12" spans="1:16" x14ac:dyDescent="0.25">
      <c r="M12" t="s">
        <v>11</v>
      </c>
      <c r="N12" t="s">
        <v>12</v>
      </c>
      <c r="O12" t="s">
        <v>13</v>
      </c>
      <c r="P12" t="s">
        <v>20</v>
      </c>
    </row>
    <row r="13" spans="1:16" x14ac:dyDescent="0.25">
      <c r="M13">
        <f>K10+J19+J23+J25</f>
        <v>6245.2894753906248</v>
      </c>
      <c r="N13">
        <f>N6</f>
        <v>6249.6</v>
      </c>
      <c r="O13">
        <f>N13-M13</f>
        <v>4.3105246093755341</v>
      </c>
      <c r="P13">
        <f>N13-SUM(Q20:Q24)</f>
        <v>-18020.400000000001</v>
      </c>
    </row>
    <row r="14" spans="1:16" x14ac:dyDescent="0.25">
      <c r="H14" s="1" t="s">
        <v>15</v>
      </c>
      <c r="I14" s="1"/>
      <c r="J14" s="1"/>
      <c r="M14">
        <f>M13*N14/N13</f>
        <v>99.931027191990282</v>
      </c>
      <c r="N14">
        <v>100</v>
      </c>
    </row>
    <row r="15" spans="1:16" x14ac:dyDescent="0.25">
      <c r="F15">
        <v>10000</v>
      </c>
      <c r="H15">
        <f>F16*B5/F15</f>
        <v>215.04</v>
      </c>
      <c r="I15">
        <v>0.18</v>
      </c>
      <c r="J15">
        <f>H15*I15</f>
        <v>38.7072</v>
      </c>
    </row>
    <row r="16" spans="1:16" x14ac:dyDescent="0.25">
      <c r="F16">
        <v>1024</v>
      </c>
      <c r="H16">
        <f>B5</f>
        <v>2100</v>
      </c>
      <c r="I16">
        <v>0.06</v>
      </c>
      <c r="J16">
        <f t="shared" ref="J16:J18" si="0">H16*I16</f>
        <v>126</v>
      </c>
    </row>
    <row r="17" spans="8:17" x14ac:dyDescent="0.25">
      <c r="H17">
        <f>B5</f>
        <v>2100</v>
      </c>
      <c r="I17">
        <v>0.18</v>
      </c>
      <c r="J17">
        <f t="shared" si="0"/>
        <v>378</v>
      </c>
    </row>
    <row r="18" spans="8:17" x14ac:dyDescent="0.25">
      <c r="H18">
        <f>B5</f>
        <v>2100</v>
      </c>
      <c r="I18">
        <v>0.02</v>
      </c>
      <c r="J18">
        <f t="shared" si="0"/>
        <v>42</v>
      </c>
    </row>
    <row r="19" spans="8:17" x14ac:dyDescent="0.25">
      <c r="J19">
        <f>SUM(J15:J18)</f>
        <v>584.70720000000006</v>
      </c>
      <c r="O19" s="1" t="s">
        <v>19</v>
      </c>
      <c r="P19" s="1"/>
      <c r="Q19" s="1"/>
    </row>
    <row r="20" spans="8:17" x14ac:dyDescent="0.25">
      <c r="O20">
        <v>1</v>
      </c>
      <c r="P20">
        <v>15000</v>
      </c>
      <c r="Q20">
        <f>O20*P20</f>
        <v>15000</v>
      </c>
    </row>
    <row r="21" spans="8:17" x14ac:dyDescent="0.25">
      <c r="H21" s="1" t="s">
        <v>16</v>
      </c>
      <c r="I21" s="1"/>
      <c r="J21" s="1"/>
      <c r="O21">
        <v>2</v>
      </c>
      <c r="P21">
        <v>1000</v>
      </c>
      <c r="Q21">
        <f>O21*P21</f>
        <v>2000</v>
      </c>
    </row>
    <row r="22" spans="8:17" x14ac:dyDescent="0.25">
      <c r="H22">
        <v>10000</v>
      </c>
      <c r="J22">
        <v>1000</v>
      </c>
      <c r="O22">
        <v>4</v>
      </c>
      <c r="P22">
        <v>500</v>
      </c>
      <c r="Q22">
        <f>O22*P22</f>
        <v>2000</v>
      </c>
    </row>
    <row r="23" spans="8:17" x14ac:dyDescent="0.25">
      <c r="H23">
        <f>B5</f>
        <v>2100</v>
      </c>
      <c r="J23">
        <f>H23*J22/H22</f>
        <v>210</v>
      </c>
      <c r="O23">
        <v>31</v>
      </c>
      <c r="P23">
        <v>50</v>
      </c>
      <c r="Q23">
        <f>P23*O23</f>
        <v>1550</v>
      </c>
    </row>
    <row r="24" spans="8:17" x14ac:dyDescent="0.25">
      <c r="H24" s="1" t="s">
        <v>17</v>
      </c>
      <c r="I24" s="1"/>
      <c r="J24" s="1"/>
      <c r="O24">
        <f>O23*24/2</f>
        <v>372</v>
      </c>
      <c r="P24">
        <v>10</v>
      </c>
      <c r="Q24">
        <f>O24*P24</f>
        <v>3720</v>
      </c>
    </row>
    <row r="25" spans="8:17" x14ac:dyDescent="0.25">
      <c r="J25" s="2">
        <v>5000</v>
      </c>
    </row>
  </sheetData>
  <mergeCells count="6">
    <mergeCell ref="H8:K8"/>
    <mergeCell ref="H14:J14"/>
    <mergeCell ref="H21:J21"/>
    <mergeCell ref="H24:J24"/>
    <mergeCell ref="J2:O2"/>
    <mergeCell ref="O19:Q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2021-09-13T09:16:03Z</dcterms:created>
  <dcterms:modified xsi:type="dcterms:W3CDTF">2021-09-13T11:40:07Z</dcterms:modified>
</cp:coreProperties>
</file>