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txhome\Documents\AndyBal\My Documents\Desktop\"/>
    </mc:Choice>
  </mc:AlternateContent>
  <bookViews>
    <workbookView xWindow="0" yWindow="0" windowWidth="28800" windowHeight="13500"/>
  </bookViews>
  <sheets>
    <sheet name="Cisco UCS Mini 3.5ghz" sheetId="23" r:id="rId1"/>
    <sheet name="Brocade Switches" sheetId="25" r:id="rId2"/>
    <sheet name="NetApp A300" sheetId="24" r:id="rId3"/>
  </sheets>
  <definedNames>
    <definedName name="_xlnm.Print_Area" localSheetId="1">'Brocade Switches'!$A$1:$H$31</definedName>
    <definedName name="_xlnm.Print_Area" localSheetId="0">'Cisco UCS Mini 3.5ghz'!$A$1:$H$55</definedName>
    <definedName name="_xlnm.Print_Area" localSheetId="2">'NetApp A300'!$A$1:$H$45</definedName>
    <definedName name="Titles" localSheetId="1">#REF!</definedName>
    <definedName name="Titles" localSheetId="0">#REF!</definedName>
    <definedName name="Titles" localSheetId="2">#REF!</definedName>
  </definedNames>
  <calcPr calcId="162913"/>
</workbook>
</file>

<file path=xl/calcChain.xml><?xml version="1.0" encoding="utf-8"?>
<calcChain xmlns="http://schemas.openxmlformats.org/spreadsheetml/2006/main">
  <c r="G16" i="23" l="1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15" i="23"/>
  <c r="K14" i="25"/>
  <c r="E45" i="23"/>
  <c r="G15" i="24" l="1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14" i="24"/>
  <c r="G15" i="25" l="1"/>
  <c r="G16" i="25"/>
  <c r="G17" i="25"/>
  <c r="G18" i="25"/>
  <c r="G19" i="25"/>
  <c r="G20" i="25"/>
  <c r="G14" i="25"/>
  <c r="G21" i="25" l="1"/>
  <c r="K16" i="25" s="1"/>
  <c r="G35" i="24"/>
  <c r="G37" i="24" l="1"/>
  <c r="G38" i="24" s="1"/>
  <c r="J16" i="24"/>
  <c r="G23" i="25"/>
  <c r="G24" i="25" s="1"/>
  <c r="G45" i="23"/>
  <c r="G47" i="23" l="1"/>
  <c r="G48" i="23" s="1"/>
  <c r="J17" i="23"/>
</calcChain>
</file>

<file path=xl/sharedStrings.xml><?xml version="1.0" encoding="utf-8"?>
<sst xmlns="http://schemas.openxmlformats.org/spreadsheetml/2006/main" count="219" uniqueCount="141">
  <si>
    <t>Qty.</t>
  </si>
  <si>
    <t>Description</t>
  </si>
  <si>
    <t>Prices are for informational purposes only and are subject to change without notice.</t>
  </si>
  <si>
    <t>Prices as quoted are valid for Ten Days after proposal date.</t>
  </si>
  <si>
    <t>Prices are contingent on final pricing approval from Manufacturer</t>
  </si>
  <si>
    <t>Quote provided based on specification provided by customer.  No workload validation has been done.</t>
  </si>
  <si>
    <t>The terms and conditions provided on this link apply:  http://www.cdw.com/content/terms-conditions/default.aspx</t>
  </si>
  <si>
    <t>Part #</t>
  </si>
  <si>
    <t>Unit Price</t>
  </si>
  <si>
    <t>Extended Price</t>
  </si>
  <si>
    <t>Budget Quote</t>
  </si>
  <si>
    <t>E-Mail:</t>
  </si>
  <si>
    <t>Quote # :</t>
  </si>
  <si>
    <t>Date :</t>
  </si>
  <si>
    <t>Phone :</t>
  </si>
  <si>
    <t>Submitted By :</t>
  </si>
  <si>
    <t>Prepared For :</t>
  </si>
  <si>
    <t>Customer # :</t>
  </si>
  <si>
    <t>Attention :</t>
  </si>
  <si>
    <t>Project :</t>
  </si>
  <si>
    <t>Title:</t>
  </si>
  <si>
    <t>Andrew Balliet</t>
  </si>
  <si>
    <t>312.705.4577</t>
  </si>
  <si>
    <t>andybal@cdw.com</t>
  </si>
  <si>
    <t>Sub Total:</t>
  </si>
  <si>
    <t>Freight:</t>
  </si>
  <si>
    <t>Grand Total:</t>
  </si>
  <si>
    <t>Account Manager</t>
  </si>
  <si>
    <t>Tax:</t>
  </si>
  <si>
    <t>List:</t>
  </si>
  <si>
    <t xml:space="preserve"> </t>
  </si>
  <si>
    <t>Ext List Price</t>
  </si>
  <si>
    <t>Speedcast Communications</t>
  </si>
  <si>
    <t>Nathan Lounder</t>
  </si>
  <si>
    <t>SW-2-CL-BASE</t>
  </si>
  <si>
    <t>ALL-FLASH-OPTIMIZED</t>
  </si>
  <si>
    <t>DATA-AT-REST-ENCRYPTION</t>
  </si>
  <si>
    <t>CS-O2-NOINSTALL-4HR</t>
  </si>
  <si>
    <t>UCS-SP-MINI</t>
  </si>
  <si>
    <t>UCS SP Select 5108 AC2 Chassis w/FI6324</t>
  </si>
  <si>
    <t>N20-FW015</t>
  </si>
  <si>
    <t>UCS 5108 Blade Chassis FW Package 3.2</t>
  </si>
  <si>
    <t>CAB-C19-CBN</t>
  </si>
  <si>
    <t>Cabinet Jumper Power Cord, 250 VAC 16A, C20-C19 Connectors</t>
  </si>
  <si>
    <t>UCSB-PSU-2500ACDV</t>
  </si>
  <si>
    <t>2500W Platinum AC Hot Plug Power Supply - DV</t>
  </si>
  <si>
    <t>N20-FAN5</t>
  </si>
  <si>
    <t>Fan module for UCS 5108</t>
  </si>
  <si>
    <t>N01-UAC1</t>
  </si>
  <si>
    <t>Single phase AC power module for UCS 5108</t>
  </si>
  <si>
    <t>UCSB-5108-PKG-HW</t>
  </si>
  <si>
    <t>UCS 5108 Packaging for chassis with half width blades.</t>
  </si>
  <si>
    <t>N20-CAK</t>
  </si>
  <si>
    <t>Accessory kit for UCS 5108 Blade Server Chassis</t>
  </si>
  <si>
    <t>N20-CBLKB1</t>
  </si>
  <si>
    <t>Blade slot blanking panel for UCS 5108/single slot</t>
  </si>
  <si>
    <t>UCS-FI-M-6324</t>
  </si>
  <si>
    <t>UCS 6324 In-Chassis FI with 4 UP, 1x40G Exp Port, 16 10Gb</t>
  </si>
  <si>
    <t>UCSB-B200-M5-U</t>
  </si>
  <si>
    <t>UCS B200 M5 Blade w/o CPU, mem, HDD, mezz (UPG)</t>
  </si>
  <si>
    <t>UCS-MR-X32G2RS-H</t>
  </si>
  <si>
    <t>32GB DDR4-2666-MHz RDIMM/PC4-21300/dual rank/x4/1.2v</t>
  </si>
  <si>
    <t>UCSB-MLOM-40G-03</t>
  </si>
  <si>
    <t>Cisco UCS VIC 1340 modular LOM for blade servers</t>
  </si>
  <si>
    <t>UCS-SD-32G-S</t>
  </si>
  <si>
    <t>32GB SD Card for UCS servers</t>
  </si>
  <si>
    <t>UCS-SID-INFR-UNK</t>
  </si>
  <si>
    <t>Unknown</t>
  </si>
  <si>
    <t>UCS-SID-WKL-UNK</t>
  </si>
  <si>
    <t>UCSB-LSTOR-BK</t>
  </si>
  <si>
    <t>FlexStorage blanking panels w/o controller, w/o drive bays</t>
  </si>
  <si>
    <t>UCS-DIMM-BLK</t>
  </si>
  <si>
    <t>UCS DIMM Blanks</t>
  </si>
  <si>
    <t>UCSB-HS-M5-R</t>
  </si>
  <si>
    <t>CPU Heat Sink for UCS B-Series M5 CPU socket (Rear)</t>
  </si>
  <si>
    <t>UCS-MSTOR-SD</t>
  </si>
  <si>
    <t>Mini Storage Carrier  for SD (holds up to 2)</t>
  </si>
  <si>
    <t>UCSB-HS-M5-F</t>
  </si>
  <si>
    <t>CPU Heat Sink for UCS B-Series M5 CPU socket (Front)</t>
  </si>
  <si>
    <t/>
  </si>
  <si>
    <t>CON-OSP-UCSPMINI</t>
  </si>
  <si>
    <t>ONSITE 24X7X4 UCS SP Select 5108 AC2 Chassis w/FI6324, UCS C</t>
  </si>
  <si>
    <t>CON-OSP-FIM6324</t>
  </si>
  <si>
    <t>SNTC-24X7X4OS  UCS 6324 In-Chs FI w/4 UP 1x40G E-Port</t>
  </si>
  <si>
    <t>CON-OSP-BB200M5U</t>
  </si>
  <si>
    <t>SNTC 24X7X4OS UCS B200 M5 Blade w/o CPU, mem, HDD, mezz (UPG</t>
  </si>
  <si>
    <t>Products</t>
  </si>
  <si>
    <t>X800E-R6</t>
  </si>
  <si>
    <t>Brocade Swithces</t>
  </si>
  <si>
    <t>SW-2,BASE,CL,NODE ; Model: AFF-A300A</t>
  </si>
  <si>
    <t>AFF-A300</t>
  </si>
  <si>
    <t>DS224C-S-.96-12S-2P-C</t>
  </si>
  <si>
    <t>SSD SHELF,12G,12X960GB,2P,-C ; Model: AFF-A300A</t>
  </si>
  <si>
    <t>DS224C-S-.96-24S-2P-C</t>
  </si>
  <si>
    <t>SSD SHELF,12G,24X960GB,2P,-C ; Model: AFF-A300A</t>
  </si>
  <si>
    <t>AFF-A300A-001</t>
  </si>
  <si>
    <t>AFF A300 HA SYSTEM,FLASHBUNDLE ; Model: AFF-A300A</t>
  </si>
  <si>
    <t>X6566B-05-R6-C</t>
  </si>
  <si>
    <t>CABLE,DIRECT ATTACH CU SFP+ 10G,0.5M,-C ; Model: AFF-A300A</t>
  </si>
  <si>
    <t>X66250-2-C</t>
  </si>
  <si>
    <t>CABLE,LC-LC,OM4,2M,-C ; Model: AFF-A300A</t>
  </si>
  <si>
    <t>X66034A-C</t>
  </si>
  <si>
    <t>CABLE,12GB,MINI SAS HD,5M,-C ; Model: AFF-A300A</t>
  </si>
  <si>
    <t>X6235-C</t>
  </si>
  <si>
    <t>CHASSIS,FAS8200,AFF-A300,AC PS,-C ; Model: AFF-A300A</t>
  </si>
  <si>
    <t>DOC-AFF-A300-C</t>
  </si>
  <si>
    <t>DOCUMENTS,AFF-A300,-C ; Model: AFF-A300A</t>
  </si>
  <si>
    <t>X6599A-R6-C</t>
  </si>
  <si>
    <t>SFP+ OPTICAL 10GB SHORTWAVE,-C ; Model: AFF-A300A</t>
  </si>
  <si>
    <t>X-02659-00-C</t>
  </si>
  <si>
    <t>RAIL KIT,4-POST,RND/SQ-HOLE,ADJ,24-32,-C ; Model: AFF-A300A</t>
  </si>
  <si>
    <t>X800-42U-R6-C</t>
  </si>
  <si>
    <t>POWER CABLE,IN-CABINET,C13-C14,-C ; Model: AFF-A300A</t>
  </si>
  <si>
    <t>OPTIMIZED SSD PERSONALITY ; Model: AFF-A300A</t>
  </si>
  <si>
    <t>SW-2-A300A-NVE-C</t>
  </si>
  <si>
    <t>SW,DATA AT REST ENCRYPTION ENABLED,A300A,-C ; Model: AFF-A300A</t>
  </si>
  <si>
    <t>SW-2-A300A-TPM-C</t>
  </si>
  <si>
    <t>SW,TRUSTED PLATFORM MODULE ENABLED,A300A,-C ; Model: AFF-A300A</t>
  </si>
  <si>
    <t>DATA AT REST ENCRYPTION CAPABLE OPERATING SYS ; Model: AFF-A300A</t>
  </si>
  <si>
    <t>SW-FLASH-BUNDLE-2P-C</t>
  </si>
  <si>
    <t>ONTAP,PER-0.1TB,FLASHBUNDLE,ULT-PERF,2P,-C ; Model: AFF-A300A</t>
  </si>
  <si>
    <t>SUPPORTEDGE PREMIUM 4HR ONSITE, W/O INSTALL Service Months: 36; Service Start Date: 12/14/2018; Model: AFF-A300A</t>
  </si>
  <si>
    <t xml:space="preserve">A300A </t>
  </si>
  <si>
    <t>UCS Mini 3.5ghz</t>
  </si>
  <si>
    <t>UCS-CPU-6144</t>
  </si>
  <si>
    <t>3.5 GHz 6144/150W 8C/24.75MB Cache/DDR4 2666MHz</t>
  </si>
  <si>
    <t>Origianl Quote</t>
  </si>
  <si>
    <t>EOY Savings</t>
  </si>
  <si>
    <t>Original Quote</t>
  </si>
  <si>
    <t>End of Year Savings</t>
  </si>
  <si>
    <t>BSWITCH-G610</t>
  </si>
  <si>
    <t>X-G610-8-16G-0-M</t>
  </si>
  <si>
    <t>X-SMED8PTPOD-16G</t>
  </si>
  <si>
    <t>SWITCH,BROCADE G610 8-PT W/16G SWL SFPS ; Model: Brocade</t>
  </si>
  <si>
    <t>POWER CABLE NORTH AMERICA,R6 ; Model: Brocade</t>
  </si>
  <si>
    <t>POD,BROCADE G610 8-POD W/16GB SWL SFPS ; Model: Brocade</t>
  </si>
  <si>
    <t>SUPPORTEDGE PREMIUM 4HR ONSITE, W/O INSTALL Service Months: 36; Service Start Date: 12/17/2018; Model: Brocade</t>
  </si>
  <si>
    <t>*G620</t>
  </si>
  <si>
    <t>Original Quote *</t>
  </si>
  <si>
    <t xml:space="preserve">Savings </t>
  </si>
  <si>
    <t>Estimate TQ85915460MY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</si>
</sst>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\€\ #,##0.00;\(\€\ #,##0.00\)"/>
    <numFmt numFmtId="166" formatCode="&quot;$&quot;\ #,##0.00;\(&quot;$&quot;\ #,##0.00\)"/>
    <numFmt numFmtId="167" formatCode="\£\ #,##0.00;\(\£\ #,##0.00\)"/>
    <numFmt numFmtId="168" formatCode="\£\ #,##0.00;\(\€\ #,##0.00\)"/>
    <numFmt numFmtId="169" formatCode="&quot;$&quot;\ #,##0.00;\(\€\ #,##0.00\)"/>
  </numFmts>
  <fonts count="8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20"/>
      <color rgb="FFCC0000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i/>
      <sz val="9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0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8"/>
      <color rgb="FFCC0000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26"/>
      <name val="Arial"/>
      <family val="2"/>
    </font>
    <font>
      <b/>
      <sz val="8"/>
      <color indexed="9"/>
      <name val="Arial"/>
      <family val="2"/>
    </font>
    <font>
      <b/>
      <sz val="9"/>
      <color indexed="9"/>
      <name val="arial"/>
      <family val="2"/>
    </font>
    <font>
      <sz val="9"/>
      <color indexed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sz val="8"/>
      <name val="Times New Roman"/>
      <family val="1"/>
    </font>
    <font>
      <b/>
      <sz val="8"/>
      <name val="Times New Roman"/>
      <family val="1"/>
    </font>
    <font>
      <u/>
      <sz val="8"/>
      <name val="Arial"/>
      <family val="2"/>
    </font>
    <font>
      <b/>
      <sz val="8"/>
      <color indexed="9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9"/>
      <name val="arial"/>
      <family val="2"/>
    </font>
    <font>
      <b/>
      <u/>
      <sz val="9"/>
      <name val="Arial"/>
      <family val="2"/>
    </font>
    <font>
      <b/>
      <sz val="11"/>
      <name val="Arial"/>
      <family val="2"/>
    </font>
    <font>
      <b/>
      <sz val="34"/>
      <name val="Arial"/>
      <family val="2"/>
    </font>
    <font>
      <u/>
      <sz val="10"/>
      <name val="Arial"/>
      <family val="2"/>
    </font>
    <font>
      <u/>
      <sz val="12"/>
      <name val="Arial"/>
      <family val="2"/>
    </font>
    <font>
      <b/>
      <u/>
      <sz val="12"/>
      <name val="Arial"/>
      <family val="2"/>
    </font>
    <font>
      <sz val="10"/>
      <name val="Arial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</font>
    <font>
      <b/>
      <u/>
      <sz val="8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0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  <scheme val="minor"/>
    </font>
    <font>
      <b/>
      <sz val="15"/>
      <color indexed="62"/>
      <name val="Calibri"/>
      <family val="2"/>
      <scheme val="minor"/>
    </font>
    <font>
      <b/>
      <sz val="13"/>
      <color indexed="62"/>
      <name val="Calibri"/>
      <family val="2"/>
      <scheme val="minor"/>
    </font>
    <font>
      <b/>
      <sz val="11"/>
      <color indexed="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0000"/>
        <bgColor indexed="64"/>
      </patternFill>
    </fill>
    <fill>
      <patternFill patternType="solid">
        <fgColor rgb="FFE6E5D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9"/>
        <bgColor indexed="8"/>
      </patternFill>
    </fill>
    <fill>
      <patternFill patternType="solid">
        <fgColor theme="0" tint="-0.249977111117893"/>
        <bgColor indexed="8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2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theme="8" tint="0.59999389629810485"/>
        <bgColor indexed="8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22"/>
      </right>
      <top/>
      <bottom style="thin">
        <color indexed="22"/>
      </bottom>
      <diagonal/>
    </border>
  </borders>
  <cellStyleXfs count="359">
    <xf numFmtId="0" fontId="0" fillId="0" borderId="0"/>
    <xf numFmtId="0" fontId="2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20" fillId="0" borderId="0"/>
    <xf numFmtId="44" fontId="20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23" fillId="0" borderId="18" applyFill="0" applyBorder="0" applyProtection="0">
      <alignment horizontal="left" vertical="top" wrapText="1"/>
    </xf>
    <xf numFmtId="0" fontId="23" fillId="0" borderId="18" applyFill="0" applyBorder="0" applyProtection="0">
      <alignment horizontal="left" vertical="top" wrapText="1"/>
    </xf>
    <xf numFmtId="0" fontId="23" fillId="0" borderId="18" applyFill="0" applyBorder="0" applyProtection="0">
      <alignment horizontal="left" vertical="top" wrapText="1"/>
    </xf>
    <xf numFmtId="0" fontId="23" fillId="0" borderId="18" applyFill="0" applyBorder="0" applyProtection="0">
      <alignment horizontal="left" vertical="top" wrapText="1"/>
    </xf>
    <xf numFmtId="168" fontId="23" fillId="4" borderId="0" applyBorder="0" applyProtection="0">
      <alignment vertical="top" wrapText="1"/>
    </xf>
    <xf numFmtId="168" fontId="23" fillId="4" borderId="0" applyBorder="0" applyProtection="0">
      <alignment vertical="top" wrapText="1"/>
    </xf>
    <xf numFmtId="168" fontId="23" fillId="4" borderId="20" applyProtection="0">
      <alignment vertical="top" wrapText="1"/>
    </xf>
    <xf numFmtId="168" fontId="23" fillId="4" borderId="20" applyProtection="0">
      <alignment vertical="top" wrapText="1"/>
    </xf>
    <xf numFmtId="168" fontId="30" fillId="4" borderId="20" applyProtection="0">
      <alignment vertical="top" wrapText="1"/>
    </xf>
    <xf numFmtId="168" fontId="30" fillId="4" borderId="20" applyProtection="0">
      <alignment vertical="top" wrapText="1"/>
    </xf>
    <xf numFmtId="165" fontId="45" fillId="0" borderId="0" applyFill="0" applyBorder="0" applyProtection="0">
      <alignment vertical="top" wrapText="1"/>
    </xf>
    <xf numFmtId="165" fontId="45" fillId="0" borderId="18" applyFill="0" applyProtection="0">
      <alignment vertical="top" wrapText="1"/>
    </xf>
    <xf numFmtId="165" fontId="45" fillId="0" borderId="18" applyFill="0" applyProtection="0">
      <alignment vertical="top" wrapText="1"/>
    </xf>
    <xf numFmtId="165" fontId="45" fillId="0" borderId="20" applyFill="0" applyProtection="0">
      <alignment vertical="top" wrapText="1"/>
    </xf>
    <xf numFmtId="165" fontId="45" fillId="0" borderId="20" applyFill="0" applyProtection="0">
      <alignment vertical="top" wrapText="1"/>
    </xf>
    <xf numFmtId="165" fontId="46" fillId="0" borderId="18" applyFill="0" applyProtection="0">
      <alignment vertical="top" wrapText="1"/>
    </xf>
    <xf numFmtId="165" fontId="46" fillId="0" borderId="20" applyFill="0" applyProtection="0">
      <alignment vertical="top" wrapText="1"/>
    </xf>
    <xf numFmtId="165" fontId="46" fillId="0" borderId="20" applyFill="0" applyProtection="0">
      <alignment vertical="top" wrapText="1"/>
    </xf>
    <xf numFmtId="165" fontId="45" fillId="0" borderId="12" applyFill="0" applyProtection="0">
      <alignment vertical="top" wrapText="1"/>
    </xf>
    <xf numFmtId="165" fontId="45" fillId="0" borderId="12" applyFill="0" applyProtection="0">
      <alignment vertical="top" wrapText="1"/>
    </xf>
    <xf numFmtId="165" fontId="45" fillId="4" borderId="0" applyBorder="0" applyProtection="0">
      <alignment vertical="top" wrapText="1"/>
    </xf>
    <xf numFmtId="165" fontId="45" fillId="4" borderId="0" applyBorder="0" applyProtection="0">
      <alignment vertical="top" wrapText="1"/>
    </xf>
    <xf numFmtId="165" fontId="45" fillId="4" borderId="18" applyProtection="0">
      <alignment vertical="top" wrapText="1"/>
    </xf>
    <xf numFmtId="165" fontId="45" fillId="4" borderId="18" applyProtection="0">
      <alignment vertical="top" wrapText="1"/>
    </xf>
    <xf numFmtId="165" fontId="46" fillId="4" borderId="20" applyProtection="0">
      <alignment vertical="top" wrapText="1"/>
    </xf>
    <xf numFmtId="165" fontId="46" fillId="4" borderId="20" applyProtection="0">
      <alignment vertical="top" wrapText="1"/>
    </xf>
    <xf numFmtId="169" fontId="45" fillId="0" borderId="0" applyFill="0" applyBorder="0" applyProtection="0">
      <alignment vertical="top" wrapText="1"/>
    </xf>
    <xf numFmtId="169" fontId="45" fillId="0" borderId="0" applyFill="0" applyBorder="0" applyProtection="0">
      <alignment vertical="top" wrapText="1"/>
    </xf>
    <xf numFmtId="169" fontId="45" fillId="0" borderId="18" applyFill="0" applyProtection="0">
      <alignment vertical="top" wrapText="1"/>
    </xf>
    <xf numFmtId="169" fontId="45" fillId="0" borderId="18" applyFill="0" applyProtection="0">
      <alignment vertical="top" wrapText="1"/>
    </xf>
    <xf numFmtId="169" fontId="45" fillId="0" borderId="20" applyFill="0" applyProtection="0">
      <alignment vertical="top" wrapText="1"/>
    </xf>
    <xf numFmtId="169" fontId="45" fillId="0" borderId="20" applyFill="0" applyProtection="0">
      <alignment vertical="top" wrapText="1"/>
    </xf>
    <xf numFmtId="169" fontId="46" fillId="0" borderId="18" applyFill="0" applyProtection="0">
      <alignment vertical="top" wrapText="1"/>
    </xf>
    <xf numFmtId="169" fontId="46" fillId="0" borderId="18" applyFill="0" applyProtection="0">
      <alignment vertical="top" wrapText="1"/>
    </xf>
    <xf numFmtId="169" fontId="46" fillId="0" borderId="20" applyFill="0" applyProtection="0">
      <alignment vertical="top" wrapText="1"/>
    </xf>
    <xf numFmtId="169" fontId="46" fillId="0" borderId="20" applyFill="0" applyProtection="0">
      <alignment vertical="top" wrapText="1"/>
    </xf>
    <xf numFmtId="169" fontId="45" fillId="0" borderId="12" applyFill="0" applyProtection="0">
      <alignment vertical="top" wrapText="1"/>
    </xf>
    <xf numFmtId="169" fontId="45" fillId="0" borderId="12" applyFill="0" applyProtection="0">
      <alignment vertical="top" wrapText="1"/>
    </xf>
    <xf numFmtId="169" fontId="45" fillId="4" borderId="0" applyBorder="0" applyProtection="0">
      <alignment vertical="top" wrapText="1"/>
    </xf>
    <xf numFmtId="169" fontId="45" fillId="4" borderId="0" applyBorder="0" applyProtection="0">
      <alignment vertical="top" wrapText="1"/>
    </xf>
    <xf numFmtId="169" fontId="45" fillId="4" borderId="20" applyProtection="0">
      <alignment vertical="top" wrapText="1"/>
    </xf>
    <xf numFmtId="169" fontId="45" fillId="4" borderId="20" applyProtection="0">
      <alignment vertical="top" wrapText="1"/>
    </xf>
    <xf numFmtId="169" fontId="46" fillId="4" borderId="20" applyProtection="0">
      <alignment vertical="top" wrapText="1"/>
    </xf>
    <xf numFmtId="169" fontId="46" fillId="4" borderId="20" applyProtection="0">
      <alignment vertical="top" wrapText="1"/>
    </xf>
    <xf numFmtId="168" fontId="45" fillId="0" borderId="0" applyFill="0" applyBorder="0" applyProtection="0">
      <alignment vertical="top" wrapText="1"/>
    </xf>
    <xf numFmtId="168" fontId="45" fillId="0" borderId="0" applyFill="0" applyBorder="0" applyProtection="0">
      <alignment vertical="top" wrapText="1"/>
    </xf>
    <xf numFmtId="168" fontId="45" fillId="0" borderId="18" applyFill="0" applyProtection="0">
      <alignment vertical="top" wrapText="1"/>
    </xf>
    <xf numFmtId="168" fontId="45" fillId="0" borderId="18" applyFill="0" applyProtection="0">
      <alignment vertical="top" wrapText="1"/>
    </xf>
    <xf numFmtId="168" fontId="45" fillId="0" borderId="20" applyFill="0" applyProtection="0">
      <alignment vertical="top" wrapText="1"/>
    </xf>
    <xf numFmtId="168" fontId="45" fillId="0" borderId="20" applyFill="0" applyProtection="0">
      <alignment vertical="top" wrapText="1"/>
    </xf>
    <xf numFmtId="168" fontId="46" fillId="0" borderId="18" applyFill="0" applyProtection="0">
      <alignment vertical="top" wrapText="1"/>
    </xf>
    <xf numFmtId="168" fontId="46" fillId="0" borderId="18" applyFill="0" applyProtection="0">
      <alignment vertical="top" wrapText="1"/>
    </xf>
    <xf numFmtId="168" fontId="46" fillId="0" borderId="20" applyFill="0" applyProtection="0">
      <alignment vertical="top" wrapText="1"/>
    </xf>
    <xf numFmtId="168" fontId="46" fillId="0" borderId="20" applyFill="0" applyProtection="0">
      <alignment vertical="top" wrapText="1"/>
    </xf>
    <xf numFmtId="168" fontId="45" fillId="4" borderId="0" applyBorder="0" applyProtection="0">
      <alignment vertical="top" wrapText="1"/>
    </xf>
    <xf numFmtId="168" fontId="45" fillId="4" borderId="0" applyBorder="0" applyProtection="0">
      <alignment vertical="top" wrapText="1"/>
    </xf>
    <xf numFmtId="168" fontId="45" fillId="4" borderId="20" applyProtection="0">
      <alignment vertical="top" wrapText="1"/>
    </xf>
    <xf numFmtId="168" fontId="45" fillId="4" borderId="20" applyProtection="0">
      <alignment vertical="top" wrapText="1"/>
    </xf>
    <xf numFmtId="168" fontId="46" fillId="4" borderId="20" applyProtection="0">
      <alignment vertical="top" wrapText="1"/>
    </xf>
    <xf numFmtId="168" fontId="46" fillId="4" borderId="20" applyProtection="0">
      <alignment vertical="top" wrapText="1"/>
    </xf>
    <xf numFmtId="166" fontId="31" fillId="0" borderId="0" applyFill="0" applyBorder="0" applyProtection="0">
      <alignment horizontal="right" vertical="top" wrapText="1"/>
    </xf>
    <xf numFmtId="166" fontId="31" fillId="0" borderId="0" applyFill="0" applyBorder="0" applyProtection="0">
      <alignment horizontal="right" vertical="top" wrapText="1"/>
    </xf>
    <xf numFmtId="0" fontId="24" fillId="5" borderId="0" applyNumberFormat="0" applyBorder="0" applyProtection="0">
      <alignment horizontal="center" wrapText="1"/>
    </xf>
    <xf numFmtId="0" fontId="24" fillId="5" borderId="0" applyNumberFormat="0" applyBorder="0" applyProtection="0">
      <alignment horizontal="center" wrapText="1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3" fillId="0" borderId="4" applyNumberFormat="0" applyFill="0" applyProtection="0">
      <alignment horizontal="center"/>
    </xf>
    <xf numFmtId="0" fontId="23" fillId="0" borderId="4" applyNumberFormat="0" applyFill="0" applyProtection="0">
      <alignment horizontal="center"/>
    </xf>
    <xf numFmtId="0" fontId="23" fillId="0" borderId="5" applyNumberFormat="0" applyFill="0" applyProtection="0">
      <alignment horizontal="center"/>
    </xf>
    <xf numFmtId="0" fontId="23" fillId="0" borderId="5" applyNumberFormat="0" applyFill="0" applyProtection="0">
      <alignment horizontal="center"/>
    </xf>
    <xf numFmtId="0" fontId="47" fillId="0" borderId="4" applyNumberFormat="0" applyFill="0" applyProtection="0">
      <alignment horizontal="center"/>
    </xf>
    <xf numFmtId="0" fontId="47" fillId="0" borderId="4" applyNumberFormat="0" applyFill="0" applyProtection="0">
      <alignment horizontal="center" wrapText="1"/>
    </xf>
    <xf numFmtId="0" fontId="47" fillId="0" borderId="4" applyNumberFormat="0" applyFill="0" applyProtection="0">
      <alignment horizontal="center" wrapText="1"/>
    </xf>
    <xf numFmtId="0" fontId="47" fillId="0" borderId="4" applyNumberFormat="0" applyFill="0" applyProtection="0">
      <alignment horizontal="center" wrapText="1"/>
    </xf>
    <xf numFmtId="0" fontId="47" fillId="0" borderId="4" applyNumberFormat="0" applyFill="0" applyProtection="0">
      <alignment horizontal="center" wrapText="1"/>
    </xf>
    <xf numFmtId="0" fontId="46" fillId="0" borderId="0" applyNumberFormat="0" applyFill="0" applyBorder="0" applyProtection="0">
      <alignment vertical="top"/>
    </xf>
    <xf numFmtId="0" fontId="46" fillId="0" borderId="0" applyNumberFormat="0" applyFill="0" applyBorder="0" applyProtection="0">
      <alignment vertical="top"/>
    </xf>
    <xf numFmtId="0" fontId="48" fillId="6" borderId="18" applyNumberFormat="0" applyProtection="0">
      <alignment vertical="top" wrapText="1"/>
    </xf>
    <xf numFmtId="0" fontId="46" fillId="7" borderId="18" applyNumberFormat="0" applyProtection="0">
      <alignment vertical="top" wrapText="1"/>
    </xf>
    <xf numFmtId="0" fontId="46" fillId="7" borderId="18" applyNumberFormat="0" applyProtection="0">
      <alignment vertical="top" wrapText="1"/>
    </xf>
    <xf numFmtId="0" fontId="49" fillId="7" borderId="18" applyNumberFormat="0" applyProtection="0">
      <alignment vertical="top" wrapText="1"/>
    </xf>
    <xf numFmtId="0" fontId="46" fillId="0" borderId="18" applyNumberFormat="0" applyFill="0" applyProtection="0">
      <alignment vertical="top"/>
    </xf>
    <xf numFmtId="0" fontId="46" fillId="0" borderId="18" applyNumberFormat="0" applyFill="0" applyProtection="0">
      <alignment vertical="top"/>
    </xf>
    <xf numFmtId="0" fontId="46" fillId="0" borderId="6" applyNumberFormat="0" applyFill="0" applyProtection="0">
      <alignment vertical="top"/>
    </xf>
    <xf numFmtId="0" fontId="46" fillId="0" borderId="6" applyNumberFormat="0" applyFill="0" applyProtection="0">
      <alignment vertical="top"/>
    </xf>
    <xf numFmtId="0" fontId="46" fillId="0" borderId="4" applyNumberFormat="0" applyFill="0" applyProtection="0">
      <alignment vertical="top"/>
    </xf>
    <xf numFmtId="0" fontId="46" fillId="0" borderId="4" applyNumberFormat="0" applyFill="0" applyProtection="0">
      <alignment vertical="top"/>
    </xf>
    <xf numFmtId="0" fontId="46" fillId="0" borderId="1" applyNumberFormat="0" applyFill="0" applyProtection="0">
      <alignment vertical="top"/>
    </xf>
    <xf numFmtId="0" fontId="46" fillId="0" borderId="1" applyNumberFormat="0" applyFill="0" applyProtection="0">
      <alignment vertical="top"/>
    </xf>
    <xf numFmtId="0" fontId="46" fillId="0" borderId="1" applyNumberFormat="0" applyFill="0" applyProtection="0">
      <alignment vertical="top"/>
    </xf>
    <xf numFmtId="0" fontId="46" fillId="0" borderId="1" applyNumberFormat="0" applyFill="0" applyProtection="0">
      <alignment vertical="top"/>
    </xf>
    <xf numFmtId="0" fontId="46" fillId="0" borderId="2" applyNumberFormat="0" applyFill="0" applyProtection="0">
      <alignment vertical="top"/>
    </xf>
    <xf numFmtId="0" fontId="46" fillId="0" borderId="2" applyNumberFormat="0" applyFill="0" applyProtection="0">
      <alignment vertical="top"/>
    </xf>
    <xf numFmtId="0" fontId="49" fillId="8" borderId="12" applyNumberFormat="0" applyProtection="0">
      <alignment vertical="top" wrapText="1"/>
    </xf>
    <xf numFmtId="0" fontId="49" fillId="8" borderId="12" applyNumberFormat="0" applyProtection="0">
      <alignment vertical="top" wrapText="1"/>
    </xf>
    <xf numFmtId="0" fontId="49" fillId="8" borderId="15" applyNumberFormat="0" applyProtection="0">
      <alignment vertical="top" wrapText="1"/>
    </xf>
    <xf numFmtId="0" fontId="49" fillId="8" borderId="15" applyNumberFormat="0" applyProtection="0">
      <alignment vertical="top" wrapText="1"/>
    </xf>
    <xf numFmtId="0" fontId="46" fillId="8" borderId="15" applyNumberFormat="0" applyProtection="0">
      <alignment vertical="top" wrapText="1"/>
    </xf>
    <xf numFmtId="0" fontId="46" fillId="8" borderId="15" applyNumberFormat="0" applyProtection="0">
      <alignment vertical="top" wrapText="1"/>
    </xf>
    <xf numFmtId="0" fontId="50" fillId="8" borderId="12" applyNumberFormat="0" applyProtection="0">
      <alignment vertical="top" wrapText="1"/>
    </xf>
    <xf numFmtId="0" fontId="50" fillId="8" borderId="15" applyNumberFormat="0" applyProtection="0">
      <alignment vertical="top" wrapText="1"/>
    </xf>
    <xf numFmtId="0" fontId="50" fillId="8" borderId="15" applyNumberFormat="0" applyProtection="0">
      <alignment vertical="top" wrapText="1"/>
    </xf>
    <xf numFmtId="167" fontId="30" fillId="0" borderId="0" applyFill="0" applyBorder="0" applyProtection="0">
      <alignment vertical="top" wrapText="1"/>
    </xf>
    <xf numFmtId="167" fontId="30" fillId="0" borderId="0" applyFill="0" applyBorder="0" applyProtection="0">
      <alignment vertical="top" wrapText="1"/>
    </xf>
    <xf numFmtId="167" fontId="23" fillId="0" borderId="2" applyFill="0" applyProtection="0">
      <alignment vertical="top" wrapText="1"/>
    </xf>
    <xf numFmtId="167" fontId="23" fillId="0" borderId="2" applyFill="0" applyProtection="0">
      <alignment vertical="top" wrapText="1"/>
    </xf>
    <xf numFmtId="166" fontId="23" fillId="0" borderId="2" applyFill="0" applyProtection="0">
      <alignment vertical="top" wrapText="1"/>
    </xf>
    <xf numFmtId="166" fontId="23" fillId="0" borderId="2" applyFill="0" applyProtection="0">
      <alignment vertical="top" wrapText="1"/>
    </xf>
    <xf numFmtId="165" fontId="23" fillId="0" borderId="2" applyFill="0" applyProtection="0">
      <alignment vertical="top" wrapText="1"/>
    </xf>
    <xf numFmtId="165" fontId="23" fillId="0" borderId="2" applyFill="0" applyProtection="0">
      <alignment vertical="top" wrapText="1"/>
    </xf>
    <xf numFmtId="0" fontId="45" fillId="0" borderId="0" applyNumberFormat="0" applyFill="0" applyBorder="0" applyProtection="0">
      <alignment vertical="top"/>
    </xf>
    <xf numFmtId="0" fontId="45" fillId="0" borderId="0" applyNumberFormat="0" applyFill="0" applyBorder="0" applyProtection="0">
      <alignment vertical="top"/>
    </xf>
    <xf numFmtId="0" fontId="45" fillId="0" borderId="0" applyNumberFormat="0" applyFill="0" applyBorder="0" applyProtection="0">
      <alignment vertical="top" wrapText="1"/>
    </xf>
    <xf numFmtId="0" fontId="45" fillId="0" borderId="0" applyNumberFormat="0" applyFill="0" applyBorder="0" applyProtection="0">
      <alignment vertical="top" wrapText="1"/>
    </xf>
    <xf numFmtId="0" fontId="45" fillId="0" borderId="0" applyNumberFormat="0" applyFill="0" applyBorder="0" applyProtection="0">
      <alignment vertical="top" wrapText="1"/>
    </xf>
    <xf numFmtId="0" fontId="45" fillId="0" borderId="0" applyNumberFormat="0" applyFill="0" applyBorder="0" applyProtection="0">
      <alignment vertical="top" wrapText="1"/>
    </xf>
    <xf numFmtId="0" fontId="45" fillId="4" borderId="0" applyNumberFormat="0" applyBorder="0" applyProtection="0">
      <alignment vertical="top" wrapText="1"/>
    </xf>
    <xf numFmtId="0" fontId="45" fillId="4" borderId="0" applyNumberFormat="0" applyBorder="0" applyProtection="0">
      <alignment vertical="top" wrapText="1"/>
    </xf>
    <xf numFmtId="0" fontId="51" fillId="0" borderId="0" applyNumberFormat="0" applyFill="0" applyBorder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49" fillId="5" borderId="18" applyNumberFormat="0" applyProtection="0">
      <alignment horizontal="center" wrapText="1"/>
    </xf>
    <xf numFmtId="0" fontId="49" fillId="5" borderId="18" applyNumberFormat="0" applyProtection="0">
      <alignment horizontal="center" wrapText="1"/>
    </xf>
    <xf numFmtId="0" fontId="46" fillId="5" borderId="18" applyNumberFormat="0" applyProtection="0">
      <alignment horizontal="center" vertical="top" wrapText="1"/>
    </xf>
    <xf numFmtId="0" fontId="46" fillId="5" borderId="18" applyNumberFormat="0" applyProtection="0">
      <alignment horizontal="center" vertical="top" wrapText="1"/>
    </xf>
    <xf numFmtId="0" fontId="52" fillId="0" borderId="0" applyNumberFormat="0" applyFill="0" applyBorder="0" applyAlignment="0" applyProtection="0"/>
    <xf numFmtId="0" fontId="51" fillId="0" borderId="7" applyNumberFormat="0" applyFill="0" applyAlignment="0" applyProtection="0"/>
    <xf numFmtId="0" fontId="51" fillId="0" borderId="7" applyNumberFormat="0" applyFill="0" applyAlignment="0" applyProtection="0"/>
    <xf numFmtId="0" fontId="2" fillId="8" borderId="13" applyNumberFormat="0" applyProtection="0">
      <alignment wrapText="1"/>
    </xf>
    <xf numFmtId="0" fontId="2" fillId="8" borderId="13" applyNumberFormat="0" applyProtection="0">
      <alignment wrapText="1"/>
    </xf>
    <xf numFmtId="0" fontId="53" fillId="0" borderId="0" applyNumberFormat="0" applyFill="0" applyBorder="0" applyAlignment="0" applyProtection="0"/>
    <xf numFmtId="0" fontId="2" fillId="0" borderId="13" applyNumberFormat="0" applyFill="0" applyProtection="0">
      <alignment wrapText="1"/>
    </xf>
    <xf numFmtId="0" fontId="2" fillId="0" borderId="13" applyNumberFormat="0" applyFill="0" applyProtection="0">
      <alignment wrapText="1"/>
    </xf>
    <xf numFmtId="0" fontId="24" fillId="0" borderId="13" applyNumberFormat="0" applyFill="0" applyProtection="0">
      <alignment wrapText="1"/>
    </xf>
    <xf numFmtId="0" fontId="24" fillId="0" borderId="13" applyNumberFormat="0" applyFill="0" applyProtection="0">
      <alignment wrapText="1"/>
    </xf>
    <xf numFmtId="0" fontId="24" fillId="9" borderId="13" applyNumberFormat="0" applyProtection="0">
      <alignment vertical="top" wrapText="1"/>
    </xf>
    <xf numFmtId="0" fontId="24" fillId="9" borderId="13" applyNumberFormat="0" applyProtection="0">
      <alignment vertical="top" wrapText="1"/>
    </xf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49" fillId="0" borderId="12" applyNumberFormat="0" applyFill="0" applyProtection="0">
      <alignment vertical="top" wrapText="1"/>
    </xf>
    <xf numFmtId="0" fontId="49" fillId="0" borderId="12" applyNumberFormat="0" applyFill="0" applyProtection="0">
      <alignment vertical="top" wrapText="1"/>
    </xf>
    <xf numFmtId="0" fontId="5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3" fillId="4" borderId="20" applyNumberFormat="0" applyProtection="0">
      <alignment vertical="top"/>
    </xf>
    <xf numFmtId="0" fontId="23" fillId="4" borderId="20" applyNumberFormat="0" applyProtection="0">
      <alignment vertical="top"/>
    </xf>
    <xf numFmtId="0" fontId="30" fillId="4" borderId="20" applyNumberFormat="0" applyProtection="0">
      <alignment vertical="top"/>
    </xf>
    <xf numFmtId="0" fontId="30" fillId="4" borderId="20" applyNumberFormat="0" applyProtection="0">
      <alignment vertical="top"/>
    </xf>
    <xf numFmtId="0" fontId="30" fillId="4" borderId="0" applyNumberFormat="0" applyBorder="0" applyProtection="0">
      <alignment vertical="top"/>
    </xf>
    <xf numFmtId="0" fontId="30" fillId="4" borderId="0" applyNumberFormat="0" applyBorder="0" applyProtection="0">
      <alignment vertical="top"/>
    </xf>
    <xf numFmtId="0" fontId="46" fillId="4" borderId="0" applyNumberFormat="0" applyBorder="0" applyProtection="0">
      <alignment vertical="top"/>
    </xf>
    <xf numFmtId="0" fontId="46" fillId="4" borderId="0" applyNumberFormat="0" applyBorder="0" applyProtection="0">
      <alignment vertical="top"/>
    </xf>
    <xf numFmtId="0" fontId="23" fillId="4" borderId="0" applyNumberFormat="0" applyBorder="0" applyProtection="0">
      <alignment vertical="top" wrapText="1"/>
    </xf>
    <xf numFmtId="0" fontId="23" fillId="4" borderId="0" applyNumberFormat="0" applyBorder="0" applyProtection="0">
      <alignment vertical="top" wrapText="1"/>
    </xf>
    <xf numFmtId="0" fontId="23" fillId="4" borderId="18" applyNumberFormat="0" applyProtection="0">
      <alignment vertical="top" wrapText="1"/>
    </xf>
    <xf numFmtId="0" fontId="23" fillId="4" borderId="18" applyNumberFormat="0" applyProtection="0">
      <alignment vertical="top" wrapText="1"/>
    </xf>
    <xf numFmtId="0" fontId="23" fillId="4" borderId="0" applyNumberFormat="0" applyBorder="0">
      <alignment vertical="top" wrapText="1"/>
      <protection locked="0"/>
    </xf>
    <xf numFmtId="0" fontId="23" fillId="4" borderId="0" applyNumberFormat="0" applyBorder="0">
      <alignment vertical="top" wrapText="1"/>
      <protection locked="0"/>
    </xf>
    <xf numFmtId="0" fontId="23" fillId="0" borderId="0" applyNumberFormat="0" applyFill="0" applyBorder="0">
      <alignment vertical="top" wrapText="1"/>
      <protection locked="0"/>
    </xf>
    <xf numFmtId="0" fontId="23" fillId="0" borderId="0" applyNumberFormat="0" applyFill="0" applyBorder="0">
      <alignment vertical="top" wrapText="1"/>
      <protection locked="0"/>
    </xf>
    <xf numFmtId="0" fontId="45" fillId="0" borderId="0" applyNumberFormat="0" applyFill="0" applyBorder="0">
      <alignment vertical="top" wrapText="1"/>
      <protection locked="0"/>
    </xf>
    <xf numFmtId="0" fontId="45" fillId="0" borderId="0" applyNumberFormat="0" applyFill="0" applyBorder="0">
      <alignment vertical="top" wrapText="1"/>
      <protection locked="0"/>
    </xf>
    <xf numFmtId="0" fontId="45" fillId="0" borderId="20" applyNumberFormat="0" applyFill="0">
      <alignment vertical="top" wrapText="1"/>
      <protection locked="0"/>
    </xf>
    <xf numFmtId="0" fontId="45" fillId="0" borderId="20" applyNumberFormat="0" applyFill="0">
      <alignment vertical="top" wrapText="1"/>
      <protection locked="0"/>
    </xf>
    <xf numFmtId="165" fontId="30" fillId="0" borderId="0" applyFill="0" applyBorder="0" applyProtection="0">
      <alignment vertical="top" wrapText="1"/>
    </xf>
    <xf numFmtId="165" fontId="30" fillId="0" borderId="0" applyFill="0" applyBorder="0" applyProtection="0">
      <alignment vertical="top" wrapText="1"/>
    </xf>
    <xf numFmtId="166" fontId="30" fillId="0" borderId="0" applyFill="0" applyBorder="0" applyProtection="0">
      <alignment vertical="top" wrapText="1"/>
    </xf>
    <xf numFmtId="166" fontId="30" fillId="0" borderId="0" applyFill="0" applyBorder="0" applyProtection="0">
      <alignment vertical="top" wrapText="1"/>
    </xf>
    <xf numFmtId="0" fontId="45" fillId="4" borderId="4" applyNumberFormat="0" applyProtection="0">
      <alignment vertical="top"/>
    </xf>
    <xf numFmtId="0" fontId="45" fillId="4" borderId="4" applyNumberFormat="0" applyProtection="0">
      <alignment vertical="top"/>
    </xf>
    <xf numFmtId="0" fontId="45" fillId="4" borderId="0" applyNumberFormat="0" applyBorder="0" applyProtection="0">
      <alignment vertical="top"/>
    </xf>
    <xf numFmtId="0" fontId="45" fillId="4" borderId="0" applyNumberFormat="0" applyBorder="0" applyProtection="0">
      <alignment vertical="top"/>
    </xf>
    <xf numFmtId="0" fontId="45" fillId="0" borderId="4" applyNumberFormat="0" applyFill="0" applyProtection="0">
      <alignment vertical="top"/>
    </xf>
    <xf numFmtId="0" fontId="45" fillId="0" borderId="4" applyNumberFormat="0" applyFill="0" applyProtection="0">
      <alignment vertical="top"/>
    </xf>
    <xf numFmtId="0" fontId="23" fillId="4" borderId="0" applyNumberFormat="0" applyBorder="0" applyProtection="0">
      <alignment vertical="top"/>
    </xf>
    <xf numFmtId="0" fontId="24" fillId="5" borderId="18" applyNumberFormat="0" applyProtection="0">
      <alignment horizontal="center" vertical="top" wrapText="1"/>
    </xf>
    <xf numFmtId="0" fontId="24" fillId="5" borderId="18" applyNumberFormat="0" applyProtection="0">
      <alignment horizontal="center" vertical="top" wrapText="1"/>
    </xf>
    <xf numFmtId="0" fontId="24" fillId="5" borderId="18" applyNumberFormat="0" applyProtection="0">
      <alignment horizontal="center" vertical="top" wrapText="1"/>
    </xf>
    <xf numFmtId="0" fontId="23" fillId="0" borderId="0" applyNumberFormat="0" applyFill="0" applyBorder="0" applyProtection="0">
      <alignment horizontal="left" vertical="top"/>
    </xf>
    <xf numFmtId="0" fontId="23" fillId="0" borderId="0" applyNumberFormat="0" applyFill="0" applyBorder="0" applyProtection="0">
      <alignment horizontal="left" vertical="top"/>
    </xf>
    <xf numFmtId="0" fontId="25" fillId="0" borderId="0" applyNumberFormat="0" applyFill="0" applyBorder="0" applyProtection="0">
      <alignment horizontal="left" vertical="top"/>
    </xf>
    <xf numFmtId="0" fontId="26" fillId="0" borderId="0" applyNumberFormat="0" applyFill="0" applyBorder="0" applyProtection="0">
      <alignment horizontal="left" vertical="top"/>
    </xf>
    <xf numFmtId="0" fontId="2" fillId="0" borderId="0" applyNumberFormat="0" applyFill="0" applyBorder="0" applyProtection="0">
      <alignment horizontal="left" vertical="top"/>
    </xf>
    <xf numFmtId="0" fontId="27" fillId="0" borderId="0" applyNumberFormat="0" applyFill="0" applyBorder="0" applyProtection="0">
      <alignment horizontal="left" vertical="top"/>
    </xf>
    <xf numFmtId="0" fontId="28" fillId="0" borderId="0" applyNumberFormat="0" applyFill="0" applyBorder="0" applyProtection="0">
      <alignment horizontal="left" vertical="top"/>
    </xf>
    <xf numFmtId="0" fontId="23" fillId="0" borderId="0" applyNumberFormat="0" applyFill="0" applyBorder="0" applyProtection="0">
      <alignment horizontal="left" vertical="top" wrapText="1"/>
    </xf>
    <xf numFmtId="0" fontId="23" fillId="0" borderId="0" applyNumberFormat="0" applyFill="0" applyBorder="0" applyProtection="0">
      <alignment horizontal="left" vertical="top" wrapText="1"/>
    </xf>
    <xf numFmtId="0" fontId="23" fillId="0" borderId="0" applyNumberFormat="0" applyFill="0" applyBorder="0" applyProtection="0">
      <alignment horizontal="center" vertical="top" wrapText="1"/>
    </xf>
    <xf numFmtId="0" fontId="23" fillId="0" borderId="0" applyNumberFormat="0" applyFill="0" applyBorder="0" applyProtection="0">
      <alignment horizontal="center" vertical="top" wrapText="1"/>
    </xf>
    <xf numFmtId="0" fontId="23" fillId="0" borderId="5" applyNumberFormat="0" applyFill="0" applyProtection="0">
      <alignment horizontal="left" vertical="top" wrapText="1"/>
    </xf>
    <xf numFmtId="0" fontId="23" fillId="0" borderId="5" applyNumberFormat="0" applyFill="0" applyProtection="0">
      <alignment horizontal="left" vertical="top" wrapText="1"/>
    </xf>
    <xf numFmtId="0" fontId="23" fillId="0" borderId="18" applyNumberFormat="0" applyFill="0" applyProtection="0">
      <alignment horizontal="left" vertical="top" wrapText="1"/>
    </xf>
    <xf numFmtId="0" fontId="23" fillId="0" borderId="18" applyNumberFormat="0" applyFill="0" applyProtection="0">
      <alignment horizontal="left" vertical="top" wrapText="1"/>
    </xf>
    <xf numFmtId="0" fontId="2" fillId="0" borderId="18" applyNumberFormat="0" applyFill="0" applyProtection="0">
      <alignment horizontal="left" vertical="top" wrapText="1"/>
    </xf>
    <xf numFmtId="0" fontId="2" fillId="0" borderId="18" applyNumberFormat="0" applyFill="0" applyProtection="0">
      <alignment horizontal="left" vertical="top" wrapText="1"/>
    </xf>
    <xf numFmtId="0" fontId="2" fillId="0" borderId="0" applyNumberFormat="0" applyFill="0" applyBorder="0" applyProtection="0">
      <alignment horizontal="left" vertical="top" wrapText="1"/>
    </xf>
    <xf numFmtId="0" fontId="2" fillId="0" borderId="0" applyNumberFormat="0" applyFill="0" applyBorder="0" applyProtection="0">
      <alignment horizontal="left" vertical="top" wrapText="1"/>
    </xf>
    <xf numFmtId="0" fontId="28" fillId="0" borderId="18" applyNumberFormat="0" applyFill="0" applyProtection="0">
      <alignment horizontal="left" vertical="top" wrapText="1"/>
    </xf>
    <xf numFmtId="0" fontId="28" fillId="0" borderId="18" applyNumberFormat="0" applyFill="0" applyProtection="0">
      <alignment horizontal="left" vertical="top" wrapText="1"/>
    </xf>
    <xf numFmtId="0" fontId="29" fillId="0" borderId="0" applyNumberFormat="0" applyFill="0" applyBorder="0" applyProtection="0">
      <alignment horizontal="left" vertical="top" wrapText="1"/>
    </xf>
    <xf numFmtId="0" fontId="30" fillId="0" borderId="0" applyNumberFormat="0" applyFill="0" applyBorder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" fillId="0" borderId="0" applyNumberFormat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33" fillId="0" borderId="5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6" borderId="18" applyNumberFormat="0" applyProtection="0">
      <alignment horizontal="center"/>
    </xf>
    <xf numFmtId="0" fontId="37" fillId="6" borderId="18" applyNumberFormat="0" applyProtection="0">
      <alignment horizontal="center"/>
    </xf>
    <xf numFmtId="0" fontId="37" fillId="6" borderId="18" applyNumberFormat="0" applyProtection="0">
      <alignment horizontal="center"/>
    </xf>
    <xf numFmtId="0" fontId="38" fillId="6" borderId="18" applyNumberFormat="0" applyProtection="0">
      <alignment horizontal="center"/>
    </xf>
    <xf numFmtId="0" fontId="31" fillId="5" borderId="18" applyNumberFormat="0" applyAlignment="0" applyProtection="0"/>
    <xf numFmtId="0" fontId="31" fillId="5" borderId="18" applyNumberFormat="0" applyAlignment="0" applyProtection="0"/>
    <xf numFmtId="0" fontId="39" fillId="6" borderId="18" applyNumberFormat="0" applyAlignment="0" applyProtection="0"/>
    <xf numFmtId="0" fontId="40" fillId="6" borderId="18" applyNumberFormat="0" applyAlignment="0" applyProtection="0"/>
    <xf numFmtId="0" fontId="40" fillId="6" borderId="18" applyNumberFormat="0" applyProtection="0">
      <alignment vertical="top" wrapText="1"/>
    </xf>
    <xf numFmtId="0" fontId="40" fillId="6" borderId="18" applyNumberFormat="0" applyProtection="0">
      <alignment vertical="top" wrapText="1"/>
    </xf>
    <xf numFmtId="0" fontId="41" fillId="6" borderId="18" applyNumberFormat="0" applyProtection="0">
      <alignment horizontal="center" vertical="top" wrapText="1"/>
    </xf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" fillId="0" borderId="2" applyNumberFormat="0" applyFont="0" applyFill="0" applyAlignment="0" applyProtection="0"/>
    <xf numFmtId="0" fontId="2" fillId="0" borderId="7" applyNumberFormat="0" applyFont="0" applyFill="0" applyAlignment="0" applyProtection="0"/>
    <xf numFmtId="0" fontId="2" fillId="0" borderId="4" applyNumberFormat="0" applyFont="0" applyFill="0" applyAlignment="0" applyProtection="0"/>
    <xf numFmtId="0" fontId="2" fillId="0" borderId="5" applyNumberFormat="0" applyFont="0" applyFill="0" applyAlignment="0" applyProtection="0"/>
    <xf numFmtId="0" fontId="2" fillId="0" borderId="1" applyNumberFormat="0" applyFont="0" applyFill="0" applyAlignment="0" applyProtection="0"/>
    <xf numFmtId="0" fontId="2" fillId="0" borderId="6" applyNumberFormat="0" applyFont="0" applyFill="0" applyAlignment="0" applyProtection="0"/>
    <xf numFmtId="0" fontId="2" fillId="0" borderId="3" applyNumberFormat="0" applyFont="0" applyFill="0" applyAlignment="0" applyProtection="0"/>
    <xf numFmtId="0" fontId="2" fillId="0" borderId="8" applyNumberFormat="0" applyFont="0" applyFill="0" applyAlignment="0" applyProtection="0"/>
    <xf numFmtId="0" fontId="2" fillId="0" borderId="15" applyNumberFormat="0" applyFont="0" applyFill="0" applyAlignment="0" applyProtection="0"/>
    <xf numFmtId="0" fontId="2" fillId="0" borderId="13" applyNumberFormat="0" applyFont="0" applyFill="0" applyAlignment="0" applyProtection="0"/>
    <xf numFmtId="0" fontId="2" fillId="0" borderId="10" applyNumberFormat="0" applyFont="0" applyFill="0" applyAlignment="0" applyProtection="0"/>
    <xf numFmtId="0" fontId="23" fillId="4" borderId="0" applyNumberFormat="0" applyBorder="0" applyProtection="0">
      <alignment horizontal="left" vertical="top" wrapText="1"/>
    </xf>
    <xf numFmtId="0" fontId="23" fillId="4" borderId="0" applyNumberFormat="0" applyBorder="0" applyProtection="0">
      <alignment horizontal="left" vertical="top" wrapText="1"/>
    </xf>
    <xf numFmtId="165" fontId="23" fillId="0" borderId="0" applyFill="0" applyBorder="0" applyProtection="0">
      <alignment vertical="top" wrapText="1"/>
    </xf>
    <xf numFmtId="165" fontId="23" fillId="0" borderId="0" applyFill="0" applyBorder="0" applyProtection="0">
      <alignment vertical="top" wrapText="1"/>
    </xf>
    <xf numFmtId="165" fontId="23" fillId="0" borderId="18" applyFill="0" applyProtection="0">
      <alignment vertical="top" wrapText="1"/>
    </xf>
    <xf numFmtId="165" fontId="23" fillId="0" borderId="18" applyFill="0" applyProtection="0">
      <alignment vertical="top" wrapText="1"/>
    </xf>
    <xf numFmtId="165" fontId="23" fillId="0" borderId="20" applyFill="0" applyProtection="0">
      <alignment vertical="top" wrapText="1"/>
    </xf>
    <xf numFmtId="165" fontId="23" fillId="0" borderId="20" applyFill="0" applyProtection="0">
      <alignment vertical="top" wrapText="1"/>
    </xf>
    <xf numFmtId="165" fontId="30" fillId="0" borderId="18" applyFill="0" applyProtection="0">
      <alignment vertical="top" wrapText="1"/>
    </xf>
    <xf numFmtId="165" fontId="30" fillId="0" borderId="18" applyFill="0" applyProtection="0">
      <alignment vertical="top" wrapText="1"/>
    </xf>
    <xf numFmtId="165" fontId="30" fillId="0" borderId="20" applyFill="0" applyProtection="0">
      <alignment vertical="top" wrapText="1"/>
    </xf>
    <xf numFmtId="165" fontId="30" fillId="0" borderId="20" applyFill="0" applyProtection="0">
      <alignment vertical="top" wrapText="1"/>
    </xf>
    <xf numFmtId="165" fontId="23" fillId="0" borderId="12" applyFill="0" applyProtection="0">
      <alignment vertical="top" wrapText="1"/>
    </xf>
    <xf numFmtId="165" fontId="23" fillId="0" borderId="12" applyFill="0" applyProtection="0">
      <alignment vertical="top" wrapText="1"/>
    </xf>
    <xf numFmtId="165" fontId="23" fillId="4" borderId="0" applyBorder="0" applyProtection="0">
      <alignment vertical="top" wrapText="1"/>
    </xf>
    <xf numFmtId="165" fontId="23" fillId="4" borderId="0" applyBorder="0" applyProtection="0">
      <alignment vertical="top" wrapText="1"/>
    </xf>
    <xf numFmtId="165" fontId="23" fillId="4" borderId="18" applyProtection="0">
      <alignment vertical="top" wrapText="1"/>
    </xf>
    <xf numFmtId="165" fontId="23" fillId="4" borderId="18" applyProtection="0">
      <alignment vertical="top" wrapText="1"/>
    </xf>
    <xf numFmtId="165" fontId="30" fillId="4" borderId="20" applyProtection="0">
      <alignment vertical="top" wrapText="1"/>
    </xf>
    <xf numFmtId="165" fontId="30" fillId="4" borderId="20" applyProtection="0">
      <alignment vertical="top" wrapText="1"/>
    </xf>
    <xf numFmtId="166" fontId="23" fillId="0" borderId="0" applyFill="0" applyBorder="0" applyProtection="0">
      <alignment vertical="top" wrapText="1"/>
    </xf>
    <xf numFmtId="166" fontId="23" fillId="0" borderId="0" applyFill="0" applyBorder="0" applyProtection="0">
      <alignment vertical="top" wrapText="1"/>
    </xf>
    <xf numFmtId="166" fontId="23" fillId="0" borderId="18" applyFill="0" applyProtection="0">
      <alignment vertical="top" wrapText="1"/>
    </xf>
    <xf numFmtId="166" fontId="23" fillId="0" borderId="18" applyFill="0" applyProtection="0">
      <alignment vertical="top" wrapText="1"/>
    </xf>
    <xf numFmtId="166" fontId="23" fillId="0" borderId="20" applyFill="0" applyProtection="0">
      <alignment vertical="top" wrapText="1"/>
    </xf>
    <xf numFmtId="166" fontId="23" fillId="0" borderId="20" applyFill="0" applyProtection="0">
      <alignment vertical="top" wrapText="1"/>
    </xf>
    <xf numFmtId="166" fontId="30" fillId="0" borderId="18" applyFill="0" applyProtection="0">
      <alignment vertical="top" wrapText="1"/>
    </xf>
    <xf numFmtId="166" fontId="30" fillId="0" borderId="18" applyFill="0" applyProtection="0">
      <alignment vertical="top" wrapText="1"/>
    </xf>
    <xf numFmtId="166" fontId="30" fillId="0" borderId="20" applyFill="0" applyProtection="0">
      <alignment vertical="top" wrapText="1"/>
    </xf>
    <xf numFmtId="166" fontId="30" fillId="0" borderId="20" applyFill="0" applyProtection="0">
      <alignment vertical="top" wrapText="1"/>
    </xf>
    <xf numFmtId="166" fontId="23" fillId="0" borderId="12" applyFill="0" applyProtection="0">
      <alignment vertical="top" wrapText="1"/>
    </xf>
    <xf numFmtId="166" fontId="23" fillId="0" borderId="12" applyFill="0" applyProtection="0">
      <alignment vertical="top" wrapText="1"/>
    </xf>
    <xf numFmtId="166" fontId="23" fillId="4" borderId="0" applyBorder="0" applyProtection="0">
      <alignment vertical="top" wrapText="1"/>
    </xf>
    <xf numFmtId="166" fontId="23" fillId="4" borderId="0" applyBorder="0" applyProtection="0">
      <alignment vertical="top" wrapText="1"/>
    </xf>
    <xf numFmtId="166" fontId="23" fillId="4" borderId="20" applyProtection="0">
      <alignment vertical="top" wrapText="1"/>
    </xf>
    <xf numFmtId="166" fontId="23" fillId="4" borderId="20" applyProtection="0">
      <alignment vertical="top" wrapText="1"/>
    </xf>
    <xf numFmtId="166" fontId="30" fillId="4" borderId="20" applyProtection="0">
      <alignment vertical="top" wrapText="1"/>
    </xf>
    <xf numFmtId="166" fontId="30" fillId="4" borderId="20" applyProtection="0">
      <alignment vertical="top" wrapText="1"/>
    </xf>
    <xf numFmtId="167" fontId="23" fillId="0" borderId="0" applyFill="0" applyBorder="0" applyProtection="0">
      <alignment vertical="top" wrapText="1"/>
    </xf>
    <xf numFmtId="167" fontId="23" fillId="0" borderId="0" applyFill="0" applyBorder="0" applyProtection="0">
      <alignment vertical="top" wrapText="1"/>
    </xf>
    <xf numFmtId="167" fontId="23" fillId="0" borderId="18" applyFill="0" applyProtection="0">
      <alignment vertical="top" wrapText="1"/>
    </xf>
    <xf numFmtId="167" fontId="23" fillId="0" borderId="18" applyFill="0" applyProtection="0">
      <alignment vertical="top" wrapText="1"/>
    </xf>
    <xf numFmtId="167" fontId="23" fillId="0" borderId="20" applyFill="0" applyProtection="0">
      <alignment vertical="top" wrapText="1"/>
    </xf>
    <xf numFmtId="167" fontId="23" fillId="0" borderId="20" applyFill="0" applyProtection="0">
      <alignment vertical="top" wrapText="1"/>
    </xf>
    <xf numFmtId="167" fontId="30" fillId="0" borderId="18" applyFill="0" applyProtection="0">
      <alignment vertical="top" wrapText="1"/>
    </xf>
    <xf numFmtId="167" fontId="30" fillId="0" borderId="18" applyFill="0" applyProtection="0">
      <alignment vertical="top" wrapText="1"/>
    </xf>
    <xf numFmtId="168" fontId="30" fillId="0" borderId="20" applyFill="0" applyProtection="0">
      <alignment vertical="top" wrapText="1"/>
    </xf>
    <xf numFmtId="168" fontId="30" fillId="0" borderId="20" applyFill="0" applyProtection="0">
      <alignment vertical="top" wrapText="1"/>
    </xf>
    <xf numFmtId="0" fontId="58" fillId="0" borderId="0"/>
    <xf numFmtId="44" fontId="1" fillId="0" borderId="0" applyFont="0" applyFill="0" applyBorder="0" applyAlignment="0" applyProtection="0"/>
    <xf numFmtId="0" fontId="61" fillId="10" borderId="0" applyNumberFormat="0" applyBorder="0" applyAlignment="0" applyProtection="0"/>
    <xf numFmtId="0" fontId="63" fillId="12" borderId="24" applyNumberFormat="0" applyAlignment="0" applyProtection="0"/>
    <xf numFmtId="0" fontId="66" fillId="0" borderId="26" applyNumberFormat="0" applyFill="0" applyAlignment="0" applyProtection="0"/>
    <xf numFmtId="0" fontId="67" fillId="13" borderId="27" applyNumberFormat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14" borderId="0" applyNumberFormat="0" applyBorder="0" applyAlignment="0" applyProtection="0"/>
    <xf numFmtId="0" fontId="70" fillId="15" borderId="0" applyNumberFormat="0" applyBorder="0" applyAlignment="0" applyProtection="0"/>
    <xf numFmtId="0" fontId="1" fillId="16" borderId="0" applyNumberFormat="0" applyBorder="0" applyAlignment="0" applyProtection="0"/>
    <xf numFmtId="0" fontId="70" fillId="17" borderId="0" applyNumberFormat="0" applyBorder="0" applyAlignment="0" applyProtection="0"/>
    <xf numFmtId="0" fontId="1" fillId="18" borderId="0" applyNumberFormat="0" applyBorder="0" applyAlignment="0" applyProtection="0"/>
    <xf numFmtId="0" fontId="77" fillId="0" borderId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4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4" borderId="0" applyNumberFormat="0" applyBorder="0" applyAlignment="0" applyProtection="0"/>
    <xf numFmtId="0" fontId="70" fillId="27" borderId="0" applyNumberFormat="0" applyBorder="0" applyAlignment="0" applyProtection="0"/>
    <xf numFmtId="0" fontId="70" fillId="19" borderId="0" applyNumberFormat="0" applyBorder="0" applyAlignment="0" applyProtection="0"/>
    <xf numFmtId="0" fontId="70" fillId="26" borderId="0" applyNumberFormat="0" applyBorder="0" applyAlignment="0" applyProtection="0"/>
    <xf numFmtId="0" fontId="70" fillId="24" borderId="0" applyNumberFormat="0" applyBorder="0" applyAlignment="0" applyProtection="0"/>
    <xf numFmtId="0" fontId="70" fillId="27" borderId="0" applyNumberFormat="0" applyBorder="0" applyAlignment="0" applyProtection="0"/>
    <xf numFmtId="0" fontId="70" fillId="29" borderId="0" applyNumberFormat="0" applyBorder="0" applyAlignment="0" applyProtection="0"/>
    <xf numFmtId="0" fontId="70" fillId="19" borderId="0" applyNumberFormat="0" applyBorder="0" applyAlignment="0" applyProtection="0"/>
    <xf numFmtId="0" fontId="70" fillId="30" borderId="0" applyNumberFormat="0" applyBorder="0" applyAlignment="0" applyProtection="0"/>
    <xf numFmtId="0" fontId="70" fillId="28" borderId="0" applyNumberFormat="0" applyBorder="0" applyAlignment="0" applyProtection="0"/>
    <xf numFmtId="0" fontId="81" fillId="11" borderId="0" applyNumberFormat="0" applyBorder="0" applyAlignment="0" applyProtection="0"/>
    <xf numFmtId="0" fontId="65" fillId="23" borderId="24" applyNumberFormat="0" applyAlignment="0" applyProtection="0"/>
    <xf numFmtId="0" fontId="79" fillId="0" borderId="0" applyNumberFormat="0" applyFill="0" applyBorder="0" applyAlignment="0" applyProtection="0"/>
    <xf numFmtId="0" fontId="82" fillId="0" borderId="33" applyNumberFormat="0" applyFill="0" applyAlignment="0" applyProtection="0"/>
    <xf numFmtId="0" fontId="83" fillId="0" borderId="23" applyNumberFormat="0" applyFill="0" applyAlignment="0" applyProtection="0"/>
    <xf numFmtId="0" fontId="84" fillId="0" borderId="34" applyNumberFormat="0" applyFill="0" applyAlignment="0" applyProtection="0"/>
    <xf numFmtId="0" fontId="84" fillId="0" borderId="0" applyNumberFormat="0" applyFill="0" applyBorder="0" applyAlignment="0" applyProtection="0"/>
    <xf numFmtId="0" fontId="62" fillId="31" borderId="0" applyNumberFormat="0" applyBorder="0" applyAlignment="0" applyProtection="0"/>
    <xf numFmtId="0" fontId="78" fillId="32" borderId="28" applyNumberFormat="0" applyFont="0" applyAlignment="0" applyProtection="0"/>
    <xf numFmtId="0" fontId="64" fillId="23" borderId="25" applyNumberFormat="0" applyAlignment="0" applyProtection="0"/>
    <xf numFmtId="0" fontId="80" fillId="0" borderId="0" applyNumberFormat="0" applyFill="0" applyBorder="0" applyAlignment="0" applyProtection="0"/>
    <xf numFmtId="0" fontId="60" fillId="0" borderId="35" applyNumberFormat="0" applyFill="0" applyAlignment="0" applyProtection="0"/>
    <xf numFmtId="0" fontId="73" fillId="0" borderId="0"/>
  </cellStyleXfs>
  <cellXfs count="137">
    <xf numFmtId="0" fontId="0" fillId="0" borderId="0" xfId="0"/>
    <xf numFmtId="0" fontId="3" fillId="0" borderId="1" xfId="1" applyFont="1" applyBorder="1" applyAlignment="1">
      <alignment horizontal="right" vertical="center" indent="2"/>
    </xf>
    <xf numFmtId="0" fontId="3" fillId="0" borderId="2" xfId="1" applyFont="1" applyBorder="1" applyAlignment="1">
      <alignment horizontal="right" vertical="center" indent="2"/>
    </xf>
    <xf numFmtId="0" fontId="3" fillId="0" borderId="3" xfId="1" applyFont="1" applyBorder="1" applyAlignment="1">
      <alignment horizontal="right" vertical="center" indent="2"/>
    </xf>
    <xf numFmtId="0" fontId="3" fillId="0" borderId="4" xfId="1" applyFont="1" applyBorder="1" applyAlignment="1">
      <alignment horizontal="right" vertical="center" indent="2"/>
    </xf>
    <xf numFmtId="0" fontId="3" fillId="0" borderId="0" xfId="1" applyFont="1" applyBorder="1" applyAlignment="1">
      <alignment horizontal="right" vertical="center" indent="2"/>
    </xf>
    <xf numFmtId="0" fontId="3" fillId="0" borderId="5" xfId="1" applyFont="1" applyBorder="1" applyAlignment="1">
      <alignment horizontal="right" vertical="center" indent="2"/>
    </xf>
    <xf numFmtId="0" fontId="3" fillId="0" borderId="6" xfId="1" applyFont="1" applyBorder="1" applyAlignment="1">
      <alignment horizontal="right" vertical="center" indent="2"/>
    </xf>
    <xf numFmtId="0" fontId="3" fillId="0" borderId="7" xfId="1" applyFont="1" applyBorder="1" applyAlignment="1">
      <alignment horizontal="right" vertical="center" indent="2"/>
    </xf>
    <xf numFmtId="0" fontId="3" fillId="0" borderId="8" xfId="1" applyFont="1" applyBorder="1" applyAlignment="1">
      <alignment horizontal="right" vertical="center" indent="2"/>
    </xf>
    <xf numFmtId="0" fontId="7" fillId="2" borderId="9" xfId="1" applyFont="1" applyFill="1" applyBorder="1" applyAlignment="1">
      <alignment vertical="center"/>
    </xf>
    <xf numFmtId="0" fontId="7" fillId="2" borderId="10" xfId="1" applyFont="1" applyFill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164" fontId="9" fillId="0" borderId="5" xfId="1" applyNumberFormat="1" applyFont="1" applyBorder="1" applyAlignment="1">
      <alignment horizontal="right" vertical="center"/>
    </xf>
    <xf numFmtId="164" fontId="13" fillId="0" borderId="14" xfId="1" applyNumberFormat="1" applyFont="1" applyBorder="1" applyAlignment="1">
      <alignment horizontal="right" vertical="center"/>
    </xf>
    <xf numFmtId="0" fontId="14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164" fontId="4" fillId="0" borderId="0" xfId="1" applyNumberFormat="1" applyFont="1" applyAlignment="1">
      <alignment horizontal="right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right" vertical="center"/>
    </xf>
    <xf numFmtId="0" fontId="4" fillId="0" borderId="0" xfId="1" applyFont="1" applyAlignment="1">
      <alignment horizontal="right"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horizontal="right" vertical="center"/>
    </xf>
    <xf numFmtId="0" fontId="4" fillId="0" borderId="5" xfId="1" applyFont="1" applyBorder="1" applyAlignment="1">
      <alignment vertical="center"/>
    </xf>
    <xf numFmtId="164" fontId="8" fillId="0" borderId="11" xfId="1" applyNumberFormat="1" applyFont="1" applyFill="1" applyBorder="1" applyAlignment="1">
      <alignment horizontal="right" vertical="center"/>
    </xf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right" vertical="center"/>
    </xf>
    <xf numFmtId="164" fontId="16" fillId="0" borderId="0" xfId="1" applyNumberFormat="1" applyFont="1" applyAlignment="1">
      <alignment horizontal="right" vertical="center"/>
    </xf>
    <xf numFmtId="0" fontId="16" fillId="0" borderId="0" xfId="1" applyFont="1" applyAlignment="1">
      <alignment horizontal="right" vertical="center"/>
    </xf>
    <xf numFmtId="0" fontId="19" fillId="0" borderId="0" xfId="0" applyFont="1"/>
    <xf numFmtId="0" fontId="15" fillId="0" borderId="0" xfId="2" applyBorder="1" applyAlignment="1" applyProtection="1">
      <alignment horizontal="left" vertical="center"/>
    </xf>
    <xf numFmtId="14" fontId="5" fillId="0" borderId="0" xfId="1" applyNumberFormat="1" applyFont="1" applyBorder="1" applyAlignment="1">
      <alignment horizontal="left" vertical="center"/>
    </xf>
    <xf numFmtId="0" fontId="10" fillId="0" borderId="0" xfId="1" applyFont="1" applyFill="1" applyBorder="1" applyAlignment="1">
      <alignment horizontal="center" vertical="center" textRotation="90"/>
    </xf>
    <xf numFmtId="0" fontId="9" fillId="0" borderId="0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right" vertical="center" indent="1"/>
    </xf>
    <xf numFmtId="0" fontId="11" fillId="0" borderId="16" xfId="1" applyFont="1" applyBorder="1" applyAlignment="1">
      <alignment horizontal="left" vertical="center"/>
    </xf>
    <xf numFmtId="0" fontId="8" fillId="0" borderId="5" xfId="1" applyFont="1" applyFill="1" applyBorder="1" applyAlignment="1">
      <alignment horizontal="right" vertical="center" indent="1"/>
    </xf>
    <xf numFmtId="0" fontId="4" fillId="0" borderId="7" xfId="1" applyFont="1" applyBorder="1" applyAlignment="1">
      <alignment vertical="center"/>
    </xf>
    <xf numFmtId="0" fontId="7" fillId="2" borderId="7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15" fillId="0" borderId="0" xfId="2" applyBorder="1" applyAlignment="1" applyProtection="1">
      <alignment horizontal="left"/>
    </xf>
    <xf numFmtId="164" fontId="8" fillId="0" borderId="3" xfId="1" applyNumberFormat="1" applyFont="1" applyFill="1" applyBorder="1" applyAlignment="1">
      <alignment horizontal="right" vertical="center"/>
    </xf>
    <xf numFmtId="164" fontId="9" fillId="0" borderId="18" xfId="1" applyNumberFormat="1" applyFont="1" applyFill="1" applyBorder="1" applyAlignment="1">
      <alignment horizontal="right" vertical="center"/>
    </xf>
    <xf numFmtId="164" fontId="9" fillId="0" borderId="12" xfId="1" applyNumberFormat="1" applyFont="1" applyFill="1" applyBorder="1" applyAlignment="1">
      <alignment horizontal="right" vertical="center"/>
    </xf>
    <xf numFmtId="164" fontId="12" fillId="0" borderId="19" xfId="1" applyNumberFormat="1" applyFont="1" applyBorder="1" applyAlignment="1">
      <alignment horizontal="right" vertical="center"/>
    </xf>
    <xf numFmtId="8" fontId="4" fillId="0" borderId="3" xfId="1" applyNumberFormat="1" applyFont="1" applyFill="1" applyBorder="1" applyAlignment="1">
      <alignment horizontal="right" vertical="center"/>
    </xf>
    <xf numFmtId="6" fontId="8" fillId="0" borderId="0" xfId="1" applyNumberFormat="1" applyFont="1" applyFill="1" applyBorder="1" applyAlignment="1">
      <alignment horizontal="right" vertical="center" indent="1"/>
    </xf>
    <xf numFmtId="44" fontId="2" fillId="0" borderId="15" xfId="314" applyFont="1" applyBorder="1"/>
    <xf numFmtId="44" fontId="2" fillId="0" borderId="8" xfId="314" applyFont="1" applyBorder="1"/>
    <xf numFmtId="44" fontId="2" fillId="0" borderId="7" xfId="314" applyFont="1" applyBorder="1"/>
    <xf numFmtId="44" fontId="4" fillId="0" borderId="15" xfId="314" applyFont="1" applyBorder="1" applyAlignment="1">
      <alignment vertical="center"/>
    </xf>
    <xf numFmtId="44" fontId="9" fillId="0" borderId="5" xfId="314" applyFont="1" applyBorder="1" applyAlignment="1">
      <alignment horizontal="right" vertical="center"/>
    </xf>
    <xf numFmtId="44" fontId="0" fillId="0" borderId="0" xfId="314" applyFont="1"/>
    <xf numFmtId="0" fontId="59" fillId="0" borderId="0" xfId="0" applyFont="1"/>
    <xf numFmtId="0" fontId="0" fillId="0" borderId="0" xfId="0"/>
    <xf numFmtId="3" fontId="4" fillId="0" borderId="0" xfId="0" applyNumberFormat="1" applyFont="1" applyFill="1" applyAlignment="1">
      <alignment horizontal="center" vertical="top"/>
    </xf>
    <xf numFmtId="0" fontId="4" fillId="0" borderId="0" xfId="0" applyFont="1" applyFill="1" applyAlignment="1">
      <alignment horizontal="left" vertical="top" wrapText="1"/>
    </xf>
    <xf numFmtId="0" fontId="0" fillId="0" borderId="12" xfId="0" applyNumberFormat="1" applyFont="1" applyBorder="1"/>
    <xf numFmtId="164" fontId="4" fillId="0" borderId="12" xfId="313" applyNumberFormat="1" applyFont="1" applyBorder="1"/>
    <xf numFmtId="0" fontId="4" fillId="0" borderId="13" xfId="0" applyFont="1" applyFill="1" applyBorder="1" applyAlignment="1">
      <alignment horizontal="left" vertical="top" wrapText="1"/>
    </xf>
    <xf numFmtId="0" fontId="0" fillId="0" borderId="13" xfId="0" applyNumberFormat="1" applyFont="1" applyBorder="1"/>
    <xf numFmtId="164" fontId="4" fillId="0" borderId="13" xfId="313" applyNumberFormat="1" applyFont="1" applyBorder="1"/>
    <xf numFmtId="44" fontId="4" fillId="0" borderId="15" xfId="314" applyFont="1" applyBorder="1"/>
    <xf numFmtId="44" fontId="4" fillId="0" borderId="8" xfId="314" applyFont="1" applyBorder="1"/>
    <xf numFmtId="44" fontId="4" fillId="0" borderId="7" xfId="314" applyFont="1" applyBorder="1"/>
    <xf numFmtId="0" fontId="71" fillId="0" borderId="12" xfId="0" applyFont="1" applyFill="1" applyBorder="1" applyAlignment="1">
      <alignment horizontal="left" vertical="top" wrapText="1"/>
    </xf>
    <xf numFmtId="0" fontId="71" fillId="0" borderId="0" xfId="0" applyFont="1" applyFill="1" applyAlignment="1">
      <alignment horizontal="left" vertical="top" wrapText="1"/>
    </xf>
    <xf numFmtId="0" fontId="0" fillId="0" borderId="12" xfId="0" applyNumberFormat="1" applyFill="1" applyBorder="1"/>
    <xf numFmtId="0" fontId="71" fillId="0" borderId="13" xfId="0" applyFont="1" applyFill="1" applyBorder="1" applyAlignment="1">
      <alignment horizontal="left" vertical="top" wrapText="1"/>
    </xf>
    <xf numFmtId="0" fontId="0" fillId="0" borderId="13" xfId="0" applyNumberFormat="1" applyFill="1" applyBorder="1"/>
    <xf numFmtId="164" fontId="58" fillId="0" borderId="13" xfId="313" applyNumberFormat="1" applyFill="1" applyBorder="1"/>
    <xf numFmtId="0" fontId="0" fillId="0" borderId="0" xfId="0" applyNumberFormat="1" applyFill="1"/>
    <xf numFmtId="49" fontId="0" fillId="0" borderId="13" xfId="0" applyNumberFormat="1" applyFill="1" applyBorder="1"/>
    <xf numFmtId="49" fontId="0" fillId="0" borderId="5" xfId="0" applyNumberFormat="1" applyFill="1" applyBorder="1"/>
    <xf numFmtId="0" fontId="75" fillId="20" borderId="29" xfId="0" applyFont="1" applyFill="1" applyBorder="1" applyAlignment="1">
      <alignment horizontal="right" wrapText="1"/>
    </xf>
    <xf numFmtId="0" fontId="9" fillId="0" borderId="13" xfId="313" applyFont="1" applyFill="1" applyBorder="1" applyAlignment="1">
      <alignment horizontal="left" vertical="top" wrapText="1"/>
    </xf>
    <xf numFmtId="164" fontId="9" fillId="0" borderId="13" xfId="313" applyNumberFormat="1" applyFont="1" applyBorder="1"/>
    <xf numFmtId="44" fontId="9" fillId="0" borderId="15" xfId="314" applyFont="1" applyBorder="1"/>
    <xf numFmtId="44" fontId="9" fillId="0" borderId="8" xfId="314" applyFont="1" applyBorder="1"/>
    <xf numFmtId="44" fontId="9" fillId="0" borderId="7" xfId="314" applyFont="1" applyBorder="1"/>
    <xf numFmtId="44" fontId="9" fillId="0" borderId="15" xfId="314" applyFont="1" applyBorder="1" applyAlignment="1">
      <alignment vertical="center"/>
    </xf>
    <xf numFmtId="164" fontId="8" fillId="0" borderId="19" xfId="1" applyNumberFormat="1" applyFont="1" applyBorder="1" applyAlignment="1">
      <alignment horizontal="right" vertical="center"/>
    </xf>
    <xf numFmtId="0" fontId="72" fillId="21" borderId="2" xfId="0" applyFont="1" applyFill="1" applyBorder="1" applyAlignment="1">
      <alignment wrapText="1"/>
    </xf>
    <xf numFmtId="0" fontId="0" fillId="22" borderId="12" xfId="0" applyNumberFormat="1" applyFill="1" applyBorder="1"/>
    <xf numFmtId="164" fontId="58" fillId="22" borderId="12" xfId="313" applyNumberFormat="1" applyFill="1" applyBorder="1"/>
    <xf numFmtId="8" fontId="4" fillId="22" borderId="3" xfId="1" applyNumberFormat="1" applyFont="1" applyFill="1" applyBorder="1" applyAlignment="1">
      <alignment horizontal="right" vertical="center"/>
    </xf>
    <xf numFmtId="0" fontId="76" fillId="21" borderId="2" xfId="0" applyFont="1" applyFill="1" applyBorder="1" applyAlignment="1">
      <alignment wrapText="1"/>
    </xf>
    <xf numFmtId="0" fontId="9" fillId="0" borderId="5" xfId="313" applyFont="1" applyFill="1" applyBorder="1" applyAlignment="1">
      <alignment horizontal="left" vertical="top" wrapText="1"/>
    </xf>
    <xf numFmtId="0" fontId="73" fillId="20" borderId="30" xfId="0" applyFont="1" applyFill="1" applyBorder="1" applyAlignment="1">
      <alignment horizontal="right" wrapText="1"/>
    </xf>
    <xf numFmtId="0" fontId="73" fillId="20" borderId="30" xfId="0" applyFont="1" applyFill="1" applyBorder="1" applyAlignment="1">
      <alignment wrapText="1"/>
    </xf>
    <xf numFmtId="0" fontId="75" fillId="20" borderId="31" xfId="0" applyFont="1" applyFill="1" applyBorder="1" applyAlignment="1">
      <alignment horizontal="right" wrapText="1"/>
    </xf>
    <xf numFmtId="0" fontId="76" fillId="21" borderId="12" xfId="0" applyFont="1" applyFill="1" applyBorder="1" applyAlignment="1">
      <alignment wrapText="1"/>
    </xf>
    <xf numFmtId="3" fontId="9" fillId="0" borderId="13" xfId="313" applyNumberFormat="1" applyFont="1" applyFill="1" applyBorder="1" applyAlignment="1">
      <alignment horizontal="center" vertical="top"/>
    </xf>
    <xf numFmtId="49" fontId="74" fillId="20" borderId="32" xfId="0" applyNumberFormat="1" applyFont="1" applyFill="1" applyBorder="1" applyAlignment="1">
      <alignment horizontal="left" wrapText="1"/>
    </xf>
    <xf numFmtId="49" fontId="73" fillId="20" borderId="32" xfId="0" applyNumberFormat="1" applyFont="1" applyFill="1" applyBorder="1" applyAlignment="1">
      <alignment horizontal="left" wrapText="1" indent="1"/>
    </xf>
    <xf numFmtId="49" fontId="73" fillId="20" borderId="32" xfId="0" applyNumberFormat="1" applyFont="1" applyFill="1" applyBorder="1" applyAlignment="1">
      <alignment horizontal="left" wrapText="1"/>
    </xf>
    <xf numFmtId="44" fontId="73" fillId="0" borderId="13" xfId="314" applyFont="1" applyBorder="1"/>
    <xf numFmtId="44" fontId="73" fillId="20" borderId="30" xfId="314" applyFont="1" applyFill="1" applyBorder="1" applyAlignment="1">
      <alignment horizontal="right" wrapText="1"/>
    </xf>
    <xf numFmtId="44" fontId="73" fillId="0" borderId="13" xfId="314" applyFont="1" applyBorder="1" applyAlignment="1">
      <alignment horizontal="center"/>
    </xf>
    <xf numFmtId="44" fontId="73" fillId="0" borderId="15" xfId="314" applyFont="1" applyBorder="1"/>
    <xf numFmtId="44" fontId="75" fillId="20" borderId="31" xfId="314" applyFont="1" applyFill="1" applyBorder="1" applyAlignment="1">
      <alignment horizontal="right"/>
    </xf>
    <xf numFmtId="44" fontId="73" fillId="22" borderId="13" xfId="314" applyFont="1" applyFill="1" applyBorder="1"/>
    <xf numFmtId="44" fontId="9" fillId="0" borderId="3" xfId="314" applyFont="1" applyFill="1" applyBorder="1" applyAlignment="1">
      <alignment horizontal="right" vertical="center"/>
    </xf>
    <xf numFmtId="49" fontId="73" fillId="33" borderId="36" xfId="0" applyNumberFormat="1" applyFont="1" applyFill="1" applyBorder="1" applyAlignment="1">
      <alignment horizontal="left" wrapText="1" indent="1"/>
    </xf>
    <xf numFmtId="0" fontId="73" fillId="33" borderId="36" xfId="0" applyFont="1" applyFill="1" applyBorder="1" applyAlignment="1">
      <alignment wrapText="1"/>
    </xf>
    <xf numFmtId="0" fontId="4" fillId="0" borderId="0" xfId="1" applyFont="1" applyBorder="1" applyAlignment="1">
      <alignment horizontal="right" vertical="center"/>
    </xf>
    <xf numFmtId="0" fontId="18" fillId="0" borderId="0" xfId="1" applyFont="1" applyBorder="1" applyAlignment="1">
      <alignment horizontal="center" vertical="center"/>
    </xf>
    <xf numFmtId="0" fontId="18" fillId="0" borderId="5" xfId="1" applyFont="1" applyBorder="1" applyAlignment="1">
      <alignment horizontal="center" vertical="center"/>
    </xf>
    <xf numFmtId="164" fontId="4" fillId="0" borderId="22" xfId="1" applyNumberFormat="1" applyFont="1" applyBorder="1" applyAlignment="1">
      <alignment horizontal="center" vertical="center"/>
    </xf>
    <xf numFmtId="0" fontId="8" fillId="3" borderId="12" xfId="1" applyFont="1" applyFill="1" applyBorder="1" applyAlignment="1">
      <alignment horizontal="center" vertical="center" textRotation="90"/>
    </xf>
    <xf numFmtId="0" fontId="8" fillId="3" borderId="13" xfId="1" applyFont="1" applyFill="1" applyBorder="1" applyAlignment="1">
      <alignment horizontal="center" vertical="center" textRotation="90"/>
    </xf>
    <xf numFmtId="0" fontId="8" fillId="3" borderId="15" xfId="1" applyFont="1" applyFill="1" applyBorder="1" applyAlignment="1">
      <alignment horizontal="center" vertical="center" textRotation="90"/>
    </xf>
    <xf numFmtId="0" fontId="8" fillId="0" borderId="17" xfId="1" applyFont="1" applyBorder="1" applyAlignment="1">
      <alignment horizontal="right" vertical="center" indent="1"/>
    </xf>
    <xf numFmtId="0" fontId="8" fillId="0" borderId="21" xfId="1" applyFont="1" applyBorder="1" applyAlignment="1">
      <alignment horizontal="right" vertical="center" indent="1"/>
    </xf>
    <xf numFmtId="0" fontId="12" fillId="0" borderId="17" xfId="1" applyFont="1" applyBorder="1" applyAlignment="1">
      <alignment horizontal="right" vertical="center" indent="1"/>
    </xf>
    <xf numFmtId="0" fontId="12" fillId="0" borderId="21" xfId="1" applyFont="1" applyBorder="1" applyAlignment="1">
      <alignment horizontal="right" vertical="center" indent="1"/>
    </xf>
    <xf numFmtId="0" fontId="60" fillId="0" borderId="0" xfId="0" applyFont="1"/>
    <xf numFmtId="3" fontId="71" fillId="0" borderId="12" xfId="0" applyNumberFormat="1" applyFont="1" applyFill="1" applyBorder="1" applyAlignment="1">
      <alignment horizontal="center" vertical="top"/>
    </xf>
    <xf numFmtId="3" fontId="71" fillId="0" borderId="13" xfId="0" applyNumberFormat="1" applyFont="1" applyFill="1" applyBorder="1" applyAlignment="1">
      <alignment horizontal="center" vertical="top"/>
    </xf>
    <xf numFmtId="44" fontId="8" fillId="0" borderId="0" xfId="1" applyNumberFormat="1" applyFont="1" applyFill="1" applyBorder="1" applyAlignment="1">
      <alignment horizontal="right" vertical="center" indent="1"/>
    </xf>
    <xf numFmtId="8" fontId="0" fillId="0" borderId="0" xfId="0" applyNumberFormat="1"/>
    <xf numFmtId="3" fontId="71" fillId="0" borderId="0" xfId="358" applyNumberFormat="1" applyFont="1" applyFill="1" applyAlignment="1">
      <alignment horizontal="center" vertical="top"/>
    </xf>
    <xf numFmtId="0" fontId="71" fillId="0" borderId="0" xfId="358" applyFont="1" applyFill="1" applyAlignment="1">
      <alignment horizontal="left" vertical="top" wrapText="1"/>
    </xf>
    <xf numFmtId="0" fontId="71" fillId="0" borderId="12" xfId="358" applyFont="1" applyFill="1" applyBorder="1" applyAlignment="1">
      <alignment horizontal="left" vertical="top" wrapText="1"/>
    </xf>
    <xf numFmtId="0" fontId="71" fillId="0" borderId="13" xfId="358" applyFont="1" applyFill="1" applyBorder="1" applyAlignment="1">
      <alignment horizontal="left" vertical="top" wrapText="1"/>
    </xf>
    <xf numFmtId="0" fontId="86" fillId="0" borderId="0" xfId="0" applyFont="1"/>
    <xf numFmtId="164" fontId="86" fillId="0" borderId="0" xfId="0" applyNumberFormat="1" applyFont="1"/>
    <xf numFmtId="0" fontId="87" fillId="0" borderId="0" xfId="0" applyFont="1" applyAlignment="1">
      <alignment horizontal="right"/>
    </xf>
    <xf numFmtId="0" fontId="88" fillId="0" borderId="0" xfId="0" applyFont="1"/>
    <xf numFmtId="8" fontId="85" fillId="0" borderId="0" xfId="0" applyNumberFormat="1" applyFont="1"/>
    <xf numFmtId="44" fontId="0" fillId="0" borderId="12" xfId="314" applyFont="1" applyBorder="1"/>
    <xf numFmtId="44" fontId="0" fillId="0" borderId="13" xfId="314" applyFont="1" applyBorder="1"/>
    <xf numFmtId="44" fontId="4" fillId="0" borderId="3" xfId="314" applyFont="1" applyFill="1" applyBorder="1" applyAlignment="1">
      <alignment horizontal="right" vertical="center"/>
    </xf>
    <xf numFmtId="44" fontId="9" fillId="0" borderId="18" xfId="314" applyFont="1" applyFill="1" applyBorder="1" applyAlignment="1">
      <alignment horizontal="right" vertical="center"/>
    </xf>
    <xf numFmtId="44" fontId="9" fillId="0" borderId="12" xfId="314" applyFont="1" applyFill="1" applyBorder="1" applyAlignment="1">
      <alignment horizontal="right" vertical="center"/>
    </xf>
    <xf numFmtId="44" fontId="12" fillId="0" borderId="19" xfId="314" applyFont="1" applyBorder="1" applyAlignment="1">
      <alignment horizontal="right" vertical="center"/>
    </xf>
  </cellXfs>
  <cellStyles count="359">
    <cellStyle name="20% - Accent1 2" xfId="327"/>
    <cellStyle name="20% - Accent2 2" xfId="328"/>
    <cellStyle name="20% - Accent3 2" xfId="329"/>
    <cellStyle name="20% - Accent4 2" xfId="330"/>
    <cellStyle name="20% - Accent5 2" xfId="331"/>
    <cellStyle name="20% - Accent6" xfId="325" builtinId="50" customBuiltin="1"/>
    <cellStyle name="40% - Accent1 2" xfId="332"/>
    <cellStyle name="40% - Accent2 2" xfId="333"/>
    <cellStyle name="40% - Accent3 2" xfId="334"/>
    <cellStyle name="40% - Accent4 2" xfId="335"/>
    <cellStyle name="40% - Accent5" xfId="323" builtinId="47" customBuiltin="1"/>
    <cellStyle name="40% - Accent6 2" xfId="336"/>
    <cellStyle name="60% - Accent1 2" xfId="337"/>
    <cellStyle name="60% - Accent2" xfId="321" builtinId="36" customBuiltin="1"/>
    <cellStyle name="60% - Accent3 2" xfId="338"/>
    <cellStyle name="60% - Accent4 2" xfId="339"/>
    <cellStyle name="60% - Accent5" xfId="324" builtinId="48" customBuiltin="1"/>
    <cellStyle name="60% - Accent6 2" xfId="340"/>
    <cellStyle name="Accent1 2" xfId="341"/>
    <cellStyle name="Accent2 2" xfId="342"/>
    <cellStyle name="Accent3 2" xfId="343"/>
    <cellStyle name="Accent4 2" xfId="344"/>
    <cellStyle name="Accent5" xfId="322" builtinId="45" customBuiltin="1"/>
    <cellStyle name="Accent6 2" xfId="345"/>
    <cellStyle name="Bad 2" xfId="346"/>
    <cellStyle name="Calculation 2" xfId="347"/>
    <cellStyle name="Check Cell" xfId="318" builtinId="23" customBuiltin="1"/>
    <cellStyle name="ColLevel_2" xfId="348"/>
    <cellStyle name="Currency" xfId="314" builtinId="4"/>
    <cellStyle name="Currency 2" xfId="4"/>
    <cellStyle name="Description" xfId="7"/>
    <cellStyle name="Description 2" xfId="8"/>
    <cellStyle name="Explanatory Text" xfId="320" builtinId="53" customBuiltin="1"/>
    <cellStyle name="Good" xfId="315" builtinId="26" customBuiltin="1"/>
    <cellStyle name="Heading 1 2" xfId="349"/>
    <cellStyle name="Heading 2 2" xfId="350"/>
    <cellStyle name="Heading 3 2" xfId="351"/>
    <cellStyle name="Heading 4 2" xfId="352"/>
    <cellStyle name="Hyperlink" xfId="2" builtinId="8"/>
    <cellStyle name="Hyperlink 2" xfId="5"/>
    <cellStyle name="Input" xfId="316" builtinId="20" customBuiltin="1"/>
    <cellStyle name="Linked Cell" xfId="317" builtinId="24" customBuiltin="1"/>
    <cellStyle name="Neutral 2" xfId="353"/>
    <cellStyle name="Normal" xfId="0" builtinId="0"/>
    <cellStyle name="Normal 2" xfId="3"/>
    <cellStyle name="Normal 2 2" xfId="1"/>
    <cellStyle name="Normal 2 3" xfId="6"/>
    <cellStyle name="Normal 3" xfId="313"/>
    <cellStyle name="Normal 4" xfId="326"/>
    <cellStyle name="Normal 5" xfId="358"/>
    <cellStyle name="Note 2" xfId="354"/>
    <cellStyle name="Output 2" xfId="355"/>
    <cellStyle name="part#" xfId="9"/>
    <cellStyle name="part# 2" xfId="10"/>
    <cellStyle name="Style 100" xfId="11"/>
    <cellStyle name="Style 100 2" xfId="12"/>
    <cellStyle name="Style 101" xfId="13"/>
    <cellStyle name="Style 101 2" xfId="14"/>
    <cellStyle name="Style 102" xfId="15"/>
    <cellStyle name="Style 102 2" xfId="16"/>
    <cellStyle name="Style 103" xfId="17"/>
    <cellStyle name="Style 104" xfId="18"/>
    <cellStyle name="Style 104 2" xfId="19"/>
    <cellStyle name="Style 105" xfId="20"/>
    <cellStyle name="Style 105 2" xfId="21"/>
    <cellStyle name="Style 106" xfId="22"/>
    <cellStyle name="Style 107" xfId="23"/>
    <cellStyle name="Style 107 2" xfId="24"/>
    <cellStyle name="Style 108" xfId="25"/>
    <cellStyle name="Style 108 2" xfId="26"/>
    <cellStyle name="Style 109" xfId="27"/>
    <cellStyle name="Style 109 2" xfId="28"/>
    <cellStyle name="Style 110" xfId="29"/>
    <cellStyle name="Style 110 2" xfId="30"/>
    <cellStyle name="Style 111" xfId="31"/>
    <cellStyle name="Style 111 2" xfId="32"/>
    <cellStyle name="Style 112" xfId="33"/>
    <cellStyle name="Style 112 2" xfId="34"/>
    <cellStyle name="Style 113" xfId="35"/>
    <cellStyle name="Style 113 2" xfId="36"/>
    <cellStyle name="Style 114" xfId="37"/>
    <cellStyle name="Style 114 2" xfId="38"/>
    <cellStyle name="Style 115" xfId="39"/>
    <cellStyle name="Style 115 2" xfId="40"/>
    <cellStyle name="Style 116" xfId="41"/>
    <cellStyle name="Style 116 2" xfId="42"/>
    <cellStyle name="Style 117" xfId="43"/>
    <cellStyle name="Style 117 2" xfId="44"/>
    <cellStyle name="Style 118" xfId="45"/>
    <cellStyle name="Style 118 2" xfId="46"/>
    <cellStyle name="Style 119" xfId="47"/>
    <cellStyle name="Style 119 2" xfId="48"/>
    <cellStyle name="Style 120" xfId="49"/>
    <cellStyle name="Style 120 2" xfId="50"/>
    <cellStyle name="Style 121" xfId="51"/>
    <cellStyle name="Style 121 2" xfId="52"/>
    <cellStyle name="Style 122" xfId="53"/>
    <cellStyle name="Style 122 2" xfId="54"/>
    <cellStyle name="Style 123" xfId="55"/>
    <cellStyle name="Style 123 2" xfId="56"/>
    <cellStyle name="Style 124" xfId="57"/>
    <cellStyle name="Style 124 2" xfId="58"/>
    <cellStyle name="Style 125" xfId="59"/>
    <cellStyle name="Style 125 2" xfId="60"/>
    <cellStyle name="Style 126" xfId="61"/>
    <cellStyle name="Style 126 2" xfId="62"/>
    <cellStyle name="Style 127" xfId="63"/>
    <cellStyle name="Style 127 2" xfId="64"/>
    <cellStyle name="Style 128" xfId="65"/>
    <cellStyle name="Style 128 2" xfId="66"/>
    <cellStyle name="Style 129" xfId="67"/>
    <cellStyle name="Style 129 2" xfId="68"/>
    <cellStyle name="Style 130" xfId="69"/>
    <cellStyle name="Style 130 2" xfId="70"/>
    <cellStyle name="Style 131" xfId="71"/>
    <cellStyle name="Style 131 2" xfId="72"/>
    <cellStyle name="Style 132" xfId="73"/>
    <cellStyle name="Style 132 2" xfId="74"/>
    <cellStyle name="Style 133" xfId="75"/>
    <cellStyle name="Style 133 2" xfId="76"/>
    <cellStyle name="Style 134" xfId="77"/>
    <cellStyle name="Style 135" xfId="78"/>
    <cellStyle name="Style 135 2" xfId="79"/>
    <cellStyle name="Style 136" xfId="80"/>
    <cellStyle name="Style 136 2" xfId="81"/>
    <cellStyle name="Style 137" xfId="82"/>
    <cellStyle name="Style 137 2" xfId="83"/>
    <cellStyle name="Style 138" xfId="84"/>
    <cellStyle name="Style 139" xfId="85"/>
    <cellStyle name="Style 139 2" xfId="86"/>
    <cellStyle name="Style 140" xfId="87"/>
    <cellStyle name="Style 141" xfId="88"/>
    <cellStyle name="Style 141 2" xfId="89"/>
    <cellStyle name="Style 142" xfId="90"/>
    <cellStyle name="Style 142 2" xfId="91"/>
    <cellStyle name="Style 143" xfId="92"/>
    <cellStyle name="Style 143 2" xfId="93"/>
    <cellStyle name="Style 144" xfId="94"/>
    <cellStyle name="Style 144 2" xfId="95"/>
    <cellStyle name="Style 145" xfId="96"/>
    <cellStyle name="Style 145 2" xfId="97"/>
    <cellStyle name="Style 146" xfId="98"/>
    <cellStyle name="Style 146 2" xfId="99"/>
    <cellStyle name="Style 147" xfId="100"/>
    <cellStyle name="Style 147 2" xfId="101"/>
    <cellStyle name="Style 148" xfId="102"/>
    <cellStyle name="Style 148 2" xfId="103"/>
    <cellStyle name="Style 149" xfId="104"/>
    <cellStyle name="Style 149 2" xfId="105"/>
    <cellStyle name="Style 150" xfId="106"/>
    <cellStyle name="Style 151" xfId="107"/>
    <cellStyle name="Style 151 2" xfId="108"/>
    <cellStyle name="Style 152" xfId="109"/>
    <cellStyle name="Style 152 2" xfId="110"/>
    <cellStyle name="Style 153" xfId="111"/>
    <cellStyle name="Style 153 2" xfId="112"/>
    <cellStyle name="Style 154" xfId="113"/>
    <cellStyle name="Style 154 2" xfId="114"/>
    <cellStyle name="Style 155" xfId="115"/>
    <cellStyle name="Style 155 2" xfId="116"/>
    <cellStyle name="Style 156" xfId="117"/>
    <cellStyle name="Style 156 2" xfId="118"/>
    <cellStyle name="Style 157" xfId="119"/>
    <cellStyle name="Style 157 2" xfId="120"/>
    <cellStyle name="Style 158" xfId="121"/>
    <cellStyle name="Style 158 2" xfId="122"/>
    <cellStyle name="Style 159" xfId="123"/>
    <cellStyle name="Style 159 2" xfId="124"/>
    <cellStyle name="Style 160" xfId="125"/>
    <cellStyle name="Style 161" xfId="126"/>
    <cellStyle name="Style 161 2" xfId="127"/>
    <cellStyle name="Style 162" xfId="128"/>
    <cellStyle name="Style 162 2" xfId="129"/>
    <cellStyle name="Style 163" xfId="130"/>
    <cellStyle name="Style 163 2" xfId="131"/>
    <cellStyle name="Style 164" xfId="132"/>
    <cellStyle name="Style 165" xfId="133"/>
    <cellStyle name="Style 165 2" xfId="134"/>
    <cellStyle name="Style 166" xfId="135"/>
    <cellStyle name="Style 166 2" xfId="136"/>
    <cellStyle name="Style 167" xfId="137"/>
    <cellStyle name="Style 168" xfId="138"/>
    <cellStyle name="Style 168 2" xfId="139"/>
    <cellStyle name="Style 169" xfId="140"/>
    <cellStyle name="Style 169 2" xfId="141"/>
    <cellStyle name="Style 170" xfId="142"/>
    <cellStyle name="Style 170 2" xfId="143"/>
    <cellStyle name="Style 171" xfId="144"/>
    <cellStyle name="Style 171 2" xfId="145"/>
    <cellStyle name="Style 172" xfId="146"/>
    <cellStyle name="Style 172 2" xfId="147"/>
    <cellStyle name="Style 173" xfId="148"/>
    <cellStyle name="Style 174" xfId="149"/>
    <cellStyle name="Style 174 2" xfId="150"/>
    <cellStyle name="Style 175" xfId="151"/>
    <cellStyle name="Style 176" xfId="152"/>
    <cellStyle name="Style 176 2" xfId="153"/>
    <cellStyle name="Style 177" xfId="154"/>
    <cellStyle name="Style 177 2" xfId="155"/>
    <cellStyle name="Style 178" xfId="156"/>
    <cellStyle name="Style 178 2" xfId="157"/>
    <cellStyle name="Style 179" xfId="158"/>
    <cellStyle name="Style 180" xfId="159"/>
    <cellStyle name="Style 181" xfId="160"/>
    <cellStyle name="Style 181 2" xfId="161"/>
    <cellStyle name="Style 182" xfId="162"/>
    <cellStyle name="Style 182 2" xfId="163"/>
    <cellStyle name="Style 183" xfId="164"/>
    <cellStyle name="Style 183 2" xfId="165"/>
    <cellStyle name="Style 184" xfId="166"/>
    <cellStyle name="Style 184 2" xfId="167"/>
    <cellStyle name="Style 185" xfId="168"/>
    <cellStyle name="Style 185 2" xfId="169"/>
    <cellStyle name="Style 186" xfId="170"/>
    <cellStyle name="Style 186 2" xfId="171"/>
    <cellStyle name="Style 187" xfId="172"/>
    <cellStyle name="Style 187 2" xfId="173"/>
    <cellStyle name="Style 188" xfId="174"/>
    <cellStyle name="Style 188 2" xfId="175"/>
    <cellStyle name="Style 189" xfId="176"/>
    <cellStyle name="Style 189 2" xfId="177"/>
    <cellStyle name="Style 190" xfId="178"/>
    <cellStyle name="Style 190 2" xfId="179"/>
    <cellStyle name="Style 191" xfId="180"/>
    <cellStyle name="Style 191 2" xfId="181"/>
    <cellStyle name="Style 192" xfId="182"/>
    <cellStyle name="Style 192 2" xfId="183"/>
    <cellStyle name="Style 193" xfId="184"/>
    <cellStyle name="Style 193 2" xfId="185"/>
    <cellStyle name="Style 194" xfId="186"/>
    <cellStyle name="Style 194 2" xfId="187"/>
    <cellStyle name="Style 195" xfId="188"/>
    <cellStyle name="Style 195 2" xfId="189"/>
    <cellStyle name="Style 21" xfId="190"/>
    <cellStyle name="Style 22" xfId="191"/>
    <cellStyle name="Style 23" xfId="192"/>
    <cellStyle name="Style 23 2" xfId="193"/>
    <cellStyle name="Style 24" xfId="194"/>
    <cellStyle name="Style 24 2" xfId="195"/>
    <cellStyle name="Style 25" xfId="196"/>
    <cellStyle name="Style 26" xfId="197"/>
    <cellStyle name="Style 27" xfId="198"/>
    <cellStyle name="Style 28" xfId="199"/>
    <cellStyle name="Style 29" xfId="200"/>
    <cellStyle name="Style 30" xfId="201"/>
    <cellStyle name="Style 30 2" xfId="202"/>
    <cellStyle name="Style 31" xfId="203"/>
    <cellStyle name="Style 31 2" xfId="204"/>
    <cellStyle name="Style 32" xfId="205"/>
    <cellStyle name="Style 32 2" xfId="206"/>
    <cellStyle name="Style 33" xfId="207"/>
    <cellStyle name="Style 33 2" xfId="208"/>
    <cellStyle name="Style 34" xfId="209"/>
    <cellStyle name="Style 34 2" xfId="210"/>
    <cellStyle name="Style 35" xfId="211"/>
    <cellStyle name="Style 35 2" xfId="212"/>
    <cellStyle name="Style 36" xfId="213"/>
    <cellStyle name="Style 36 2" xfId="214"/>
    <cellStyle name="Style 37" xfId="215"/>
    <cellStyle name="Style 38" xfId="216"/>
    <cellStyle name="Style 39" xfId="217"/>
    <cellStyle name="Style 39 2" xfId="218"/>
    <cellStyle name="Style 40" xfId="219"/>
    <cellStyle name="Style 41" xfId="220"/>
    <cellStyle name="Style 42" xfId="221"/>
    <cellStyle name="Style 43" xfId="222"/>
    <cellStyle name="Style 43 2" xfId="223"/>
    <cellStyle name="Style 44" xfId="224"/>
    <cellStyle name="Style 44 2" xfId="225"/>
    <cellStyle name="Style 45" xfId="226"/>
    <cellStyle name="Style 45 2" xfId="227"/>
    <cellStyle name="Style 46" xfId="228"/>
    <cellStyle name="Style 46 2" xfId="229"/>
    <cellStyle name="Style 47" xfId="230"/>
    <cellStyle name="Style 47 2" xfId="231"/>
    <cellStyle name="Style 48" xfId="232"/>
    <cellStyle name="Style 49" xfId="233"/>
    <cellStyle name="Style 49 2" xfId="234"/>
    <cellStyle name="Style 50" xfId="235"/>
    <cellStyle name="Style 51" xfId="236"/>
    <cellStyle name="Style 52" xfId="237"/>
    <cellStyle name="Style 53" xfId="238"/>
    <cellStyle name="Style 54" xfId="239"/>
    <cellStyle name="Style 54 2" xfId="240"/>
    <cellStyle name="Style 55" xfId="241"/>
    <cellStyle name="Style 56" xfId="242"/>
    <cellStyle name="Style 56 2" xfId="243"/>
    <cellStyle name="Style 57" xfId="244"/>
    <cellStyle name="Style 58" xfId="245"/>
    <cellStyle name="Style 59" xfId="246"/>
    <cellStyle name="Style 59 2" xfId="247"/>
    <cellStyle name="Style 60" xfId="248"/>
    <cellStyle name="Style 61" xfId="249"/>
    <cellStyle name="Style 61 2" xfId="250"/>
    <cellStyle name="Style 62" xfId="251"/>
    <cellStyle name="Style 63" xfId="252"/>
    <cellStyle name="Style 64" xfId="253"/>
    <cellStyle name="Style 65" xfId="254"/>
    <cellStyle name="Style 66" xfId="255"/>
    <cellStyle name="Style 67" xfId="256"/>
    <cellStyle name="Style 68" xfId="257"/>
    <cellStyle name="Style 69" xfId="258"/>
    <cellStyle name="Style 70" xfId="259"/>
    <cellStyle name="Style 71" xfId="260"/>
    <cellStyle name="Style 72" xfId="261"/>
    <cellStyle name="Style 73" xfId="262"/>
    <cellStyle name="Style 74" xfId="263"/>
    <cellStyle name="Style 75" xfId="264"/>
    <cellStyle name="Style 76" xfId="265"/>
    <cellStyle name="Style 76 2" xfId="266"/>
    <cellStyle name="Style 77" xfId="267"/>
    <cellStyle name="Style 77 2" xfId="268"/>
    <cellStyle name="Style 78" xfId="269"/>
    <cellStyle name="Style 78 2" xfId="270"/>
    <cellStyle name="Style 79" xfId="271"/>
    <cellStyle name="Style 79 2" xfId="272"/>
    <cellStyle name="Style 80" xfId="273"/>
    <cellStyle name="Style 80 2" xfId="274"/>
    <cellStyle name="Style 81" xfId="275"/>
    <cellStyle name="Style 81 2" xfId="276"/>
    <cellStyle name="Style 82" xfId="277"/>
    <cellStyle name="Style 82 2" xfId="278"/>
    <cellStyle name="Style 83" xfId="279"/>
    <cellStyle name="Style 83 2" xfId="280"/>
    <cellStyle name="Style 84" xfId="281"/>
    <cellStyle name="Style 84 2" xfId="282"/>
    <cellStyle name="Style 85" xfId="283"/>
    <cellStyle name="Style 85 2" xfId="284"/>
    <cellStyle name="Style 86" xfId="285"/>
    <cellStyle name="Style 86 2" xfId="286"/>
    <cellStyle name="Style 87" xfId="287"/>
    <cellStyle name="Style 87 2" xfId="288"/>
    <cellStyle name="Style 88" xfId="289"/>
    <cellStyle name="Style 88 2" xfId="290"/>
    <cellStyle name="Style 89" xfId="291"/>
    <cellStyle name="Style 89 2" xfId="292"/>
    <cellStyle name="Style 90" xfId="293"/>
    <cellStyle name="Style 90 2" xfId="294"/>
    <cellStyle name="Style 91" xfId="295"/>
    <cellStyle name="Style 91 2" xfId="296"/>
    <cellStyle name="Style 92" xfId="297"/>
    <cellStyle name="Style 92 2" xfId="298"/>
    <cellStyle name="Style 93" xfId="299"/>
    <cellStyle name="Style 93 2" xfId="300"/>
    <cellStyle name="Style 94" xfId="301"/>
    <cellStyle name="Style 94 2" xfId="302"/>
    <cellStyle name="Style 95" xfId="303"/>
    <cellStyle name="Style 95 2" xfId="304"/>
    <cellStyle name="Style 96" xfId="305"/>
    <cellStyle name="Style 96 2" xfId="306"/>
    <cellStyle name="Style 97" xfId="307"/>
    <cellStyle name="Style 97 2" xfId="308"/>
    <cellStyle name="Style 98" xfId="309"/>
    <cellStyle name="Style 98 2" xfId="310"/>
    <cellStyle name="Style 99" xfId="311"/>
    <cellStyle name="Style 99 2" xfId="312"/>
    <cellStyle name="Title 2" xfId="356"/>
    <cellStyle name="Total 2" xfId="357"/>
    <cellStyle name="Warning Text" xfId="319" builtinId="11" customBuiltin="1"/>
  </cellStyles>
  <dxfs count="16"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48</xdr:row>
      <xdr:rowOff>47625</xdr:rowOff>
    </xdr:from>
    <xdr:to>
      <xdr:col>4</xdr:col>
      <xdr:colOff>0</xdr:colOff>
      <xdr:row>55</xdr:row>
      <xdr:rowOff>13335</xdr:rowOff>
    </xdr:to>
    <xdr:pic>
      <xdr:nvPicPr>
        <xdr:cNvPr id="2" name="Picture 1" descr="CDW_box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15225" y="8839200"/>
          <a:ext cx="0" cy="9182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104777</xdr:colOff>
      <xdr:row>0</xdr:row>
      <xdr:rowOff>38101</xdr:rowOff>
    </xdr:from>
    <xdr:to>
      <xdr:col>2</xdr:col>
      <xdr:colOff>737235</xdr:colOff>
      <xdr:row>4</xdr:row>
      <xdr:rowOff>90094</xdr:rowOff>
    </xdr:to>
    <xdr:pic>
      <xdr:nvPicPr>
        <xdr:cNvPr id="3" name="Picture 2" descr="CDW_box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7" y="38101"/>
          <a:ext cx="1423033" cy="6615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24</xdr:row>
      <xdr:rowOff>47625</xdr:rowOff>
    </xdr:from>
    <xdr:to>
      <xdr:col>4</xdr:col>
      <xdr:colOff>0</xdr:colOff>
      <xdr:row>31</xdr:row>
      <xdr:rowOff>13335</xdr:rowOff>
    </xdr:to>
    <xdr:pic>
      <xdr:nvPicPr>
        <xdr:cNvPr id="2" name="Picture 1" descr="CDW_box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15225" y="5943600"/>
          <a:ext cx="0" cy="9182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104777</xdr:colOff>
      <xdr:row>0</xdr:row>
      <xdr:rowOff>38101</xdr:rowOff>
    </xdr:from>
    <xdr:to>
      <xdr:col>2</xdr:col>
      <xdr:colOff>737235</xdr:colOff>
      <xdr:row>4</xdr:row>
      <xdr:rowOff>90094</xdr:rowOff>
    </xdr:to>
    <xdr:pic>
      <xdr:nvPicPr>
        <xdr:cNvPr id="3" name="Picture 2" descr="CDW_box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7" y="38101"/>
          <a:ext cx="1423033" cy="6615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38</xdr:row>
      <xdr:rowOff>47625</xdr:rowOff>
    </xdr:from>
    <xdr:to>
      <xdr:col>4</xdr:col>
      <xdr:colOff>0</xdr:colOff>
      <xdr:row>45</xdr:row>
      <xdr:rowOff>13335</xdr:rowOff>
    </xdr:to>
    <xdr:pic>
      <xdr:nvPicPr>
        <xdr:cNvPr id="2" name="Picture 1" descr="CDW_box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15225" y="5943600"/>
          <a:ext cx="0" cy="9182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104777</xdr:colOff>
      <xdr:row>0</xdr:row>
      <xdr:rowOff>38101</xdr:rowOff>
    </xdr:from>
    <xdr:to>
      <xdr:col>2</xdr:col>
      <xdr:colOff>737235</xdr:colOff>
      <xdr:row>4</xdr:row>
      <xdr:rowOff>90094</xdr:rowOff>
    </xdr:to>
    <xdr:pic>
      <xdr:nvPicPr>
        <xdr:cNvPr id="3" name="Picture 2" descr="CDW_box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7" y="38101"/>
          <a:ext cx="1423033" cy="6615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dybal@cdw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ndybal@cdw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ndybal@cdw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zoomScale="125" zoomScaleNormal="125" workbookViewId="0">
      <selection activeCell="A11" sqref="A11:B11"/>
    </sheetView>
  </sheetViews>
  <sheetFormatPr defaultRowHeight="15" x14ac:dyDescent="0.25"/>
  <cols>
    <col min="1" max="1" width="5.28515625" style="55" customWidth="1"/>
    <col min="2" max="2" width="6.5703125" style="55" customWidth="1"/>
    <col min="3" max="3" width="34.7109375" style="55" customWidth="1"/>
    <col min="4" max="4" width="66.140625" style="55" customWidth="1"/>
    <col min="5" max="5" width="16.28515625" style="55" customWidth="1"/>
    <col min="6" max="6" width="13.28515625" style="55" customWidth="1"/>
    <col min="7" max="7" width="21.28515625" style="55" customWidth="1"/>
    <col min="8" max="8" width="9.140625" style="55" hidden="1" customWidth="1"/>
    <col min="9" max="9" width="15.140625" style="55" customWidth="1"/>
    <col min="10" max="10" width="11.7109375" style="55" customWidth="1"/>
    <col min="11" max="16384" width="9.140625" style="55"/>
  </cols>
  <sheetData>
    <row r="1" spans="1:10" ht="12" customHeight="1" x14ac:dyDescent="0.25">
      <c r="A1" s="1"/>
      <c r="B1" s="2"/>
      <c r="C1" s="2"/>
      <c r="D1" s="2"/>
      <c r="E1" s="2"/>
      <c r="F1" s="2"/>
      <c r="G1" s="3"/>
      <c r="H1" s="3"/>
    </row>
    <row r="2" spans="1:10" ht="12" customHeight="1" x14ac:dyDescent="0.25">
      <c r="A2" s="4"/>
      <c r="B2" s="5"/>
      <c r="C2" s="5"/>
      <c r="D2" s="5"/>
      <c r="E2" s="107" t="s">
        <v>10</v>
      </c>
      <c r="F2" s="107"/>
      <c r="G2" s="108"/>
      <c r="H2" s="6"/>
    </row>
    <row r="3" spans="1:10" ht="12" customHeight="1" x14ac:dyDescent="0.25">
      <c r="A3" s="4"/>
      <c r="B3" s="5"/>
      <c r="C3" s="5"/>
      <c r="D3" s="5"/>
      <c r="E3" s="107"/>
      <c r="F3" s="107"/>
      <c r="G3" s="108"/>
      <c r="H3" s="6"/>
    </row>
    <row r="4" spans="1:10" ht="12" customHeight="1" x14ac:dyDescent="0.25">
      <c r="A4" s="4"/>
      <c r="B4" s="5"/>
      <c r="C4" s="5"/>
      <c r="D4" s="5"/>
      <c r="E4" s="5"/>
      <c r="F4" s="5"/>
      <c r="G4" s="6"/>
      <c r="H4" s="6"/>
    </row>
    <row r="5" spans="1:10" ht="12" customHeight="1" x14ac:dyDescent="0.25">
      <c r="A5" s="7"/>
      <c r="B5" s="8"/>
      <c r="C5" s="5"/>
      <c r="D5" s="8"/>
      <c r="E5" s="8"/>
      <c r="F5" s="8"/>
      <c r="G5" s="9"/>
      <c r="H5" s="9"/>
    </row>
    <row r="6" spans="1:10" ht="7.5" customHeight="1" x14ac:dyDescent="0.25">
      <c r="A6" s="2"/>
      <c r="B6" s="2"/>
      <c r="C6" s="2"/>
      <c r="D6" s="5"/>
      <c r="E6" s="5"/>
      <c r="F6" s="5"/>
      <c r="G6" s="5"/>
      <c r="H6" s="6"/>
    </row>
    <row r="7" spans="1:10" ht="12" customHeight="1" x14ac:dyDescent="0.25">
      <c r="A7" s="106" t="s">
        <v>16</v>
      </c>
      <c r="B7" s="106"/>
      <c r="C7" s="39" t="s">
        <v>32</v>
      </c>
      <c r="D7" s="22"/>
      <c r="E7" s="106" t="s">
        <v>15</v>
      </c>
      <c r="F7" s="106"/>
      <c r="G7" s="40" t="s">
        <v>21</v>
      </c>
      <c r="H7" s="23"/>
    </row>
    <row r="8" spans="1:10" ht="12" customHeight="1" x14ac:dyDescent="0.25">
      <c r="A8" s="106" t="s">
        <v>17</v>
      </c>
      <c r="B8" s="106"/>
      <c r="C8" s="39">
        <v>12518013</v>
      </c>
      <c r="D8" s="22"/>
      <c r="E8" s="106" t="s">
        <v>20</v>
      </c>
      <c r="F8" s="106"/>
      <c r="G8" s="40" t="s">
        <v>27</v>
      </c>
      <c r="H8" s="23"/>
    </row>
    <row r="9" spans="1:10" ht="12" customHeight="1" x14ac:dyDescent="0.25">
      <c r="A9" s="106" t="s">
        <v>18</v>
      </c>
      <c r="B9" s="106"/>
      <c r="C9" s="39" t="s">
        <v>33</v>
      </c>
      <c r="D9" s="22"/>
      <c r="E9" s="106" t="s">
        <v>14</v>
      </c>
      <c r="F9" s="106"/>
      <c r="G9" s="30" t="s">
        <v>22</v>
      </c>
      <c r="H9" s="23"/>
    </row>
    <row r="10" spans="1:10" ht="12" customHeight="1" x14ac:dyDescent="0.25">
      <c r="A10" s="106" t="s">
        <v>19</v>
      </c>
      <c r="B10" s="106"/>
      <c r="C10" s="54" t="s">
        <v>123</v>
      </c>
      <c r="D10" s="22"/>
      <c r="E10" s="106" t="s">
        <v>11</v>
      </c>
      <c r="F10" s="106"/>
      <c r="G10" s="41" t="s">
        <v>23</v>
      </c>
      <c r="H10" s="23"/>
    </row>
    <row r="11" spans="1:10" ht="12" customHeight="1" x14ac:dyDescent="0.25">
      <c r="A11" s="106" t="s">
        <v>13</v>
      </c>
      <c r="B11" s="106"/>
      <c r="C11" s="31">
        <v>43452</v>
      </c>
      <c r="D11" s="22"/>
      <c r="E11" s="106" t="s">
        <v>12</v>
      </c>
      <c r="F11" s="106"/>
      <c r="G11" s="40" t="s">
        <v>140</v>
      </c>
      <c r="H11" s="23"/>
    </row>
    <row r="12" spans="1:10" ht="7.5" customHeight="1" x14ac:dyDescent="0.25">
      <c r="A12" s="37"/>
      <c r="B12" s="37"/>
      <c r="C12" s="21"/>
      <c r="D12" s="21"/>
      <c r="E12" s="21"/>
      <c r="F12" s="21"/>
      <c r="G12" s="21"/>
      <c r="H12" s="23"/>
    </row>
    <row r="13" spans="1:10" x14ac:dyDescent="0.25">
      <c r="A13" s="10" t="s">
        <v>30</v>
      </c>
      <c r="B13" s="11" t="s">
        <v>0</v>
      </c>
      <c r="C13" s="38" t="s">
        <v>7</v>
      </c>
      <c r="D13" s="11" t="s">
        <v>1</v>
      </c>
      <c r="E13" s="11" t="s">
        <v>31</v>
      </c>
      <c r="F13" s="11" t="s">
        <v>8</v>
      </c>
      <c r="G13" s="11" t="s">
        <v>9</v>
      </c>
      <c r="H13" s="12"/>
    </row>
    <row r="14" spans="1:10" ht="12" customHeight="1" x14ac:dyDescent="0.25">
      <c r="A14" s="110"/>
      <c r="B14" s="83" t="s">
        <v>79</v>
      </c>
      <c r="C14" s="83" t="s">
        <v>86</v>
      </c>
      <c r="D14" s="83" t="s">
        <v>79</v>
      </c>
      <c r="E14" s="84"/>
      <c r="F14" s="85"/>
      <c r="G14" s="86"/>
      <c r="H14" s="13"/>
    </row>
    <row r="15" spans="1:10" ht="12" customHeight="1" x14ac:dyDescent="0.25">
      <c r="A15" s="111"/>
      <c r="B15" s="89">
        <v>1</v>
      </c>
      <c r="C15" s="94" t="s">
        <v>38</v>
      </c>
      <c r="D15" s="90" t="s">
        <v>39</v>
      </c>
      <c r="E15" s="97">
        <v>24515</v>
      </c>
      <c r="F15" s="98">
        <v>10397.74</v>
      </c>
      <c r="G15" s="103">
        <f>F15*B15</f>
        <v>10397.74</v>
      </c>
      <c r="H15" s="13"/>
      <c r="I15" s="55" t="s">
        <v>126</v>
      </c>
      <c r="J15" s="121">
        <v>127986.75</v>
      </c>
    </row>
    <row r="16" spans="1:10" ht="12" customHeight="1" x14ac:dyDescent="0.25">
      <c r="A16" s="111"/>
      <c r="B16" s="90">
        <v>1</v>
      </c>
      <c r="C16" s="95" t="s">
        <v>40</v>
      </c>
      <c r="D16" s="90" t="s">
        <v>41</v>
      </c>
      <c r="E16" s="97">
        <v>0</v>
      </c>
      <c r="F16" s="98"/>
      <c r="G16" s="103">
        <f t="shared" ref="G16:G44" si="0">F16*B16</f>
        <v>0</v>
      </c>
      <c r="H16" s="13"/>
      <c r="I16" s="55" t="s">
        <v>30</v>
      </c>
    </row>
    <row r="17" spans="1:10" ht="12" customHeight="1" x14ac:dyDescent="0.25">
      <c r="A17" s="111"/>
      <c r="B17" s="90">
        <v>4</v>
      </c>
      <c r="C17" s="95" t="s">
        <v>42</v>
      </c>
      <c r="D17" s="90" t="s">
        <v>43</v>
      </c>
      <c r="E17" s="97">
        <v>0</v>
      </c>
      <c r="F17" s="98"/>
      <c r="G17" s="103">
        <f t="shared" si="0"/>
        <v>0</v>
      </c>
      <c r="H17" s="13"/>
      <c r="I17" s="129" t="s">
        <v>127</v>
      </c>
      <c r="J17" s="130">
        <f>J15-G45</f>
        <v>20961.210000000021</v>
      </c>
    </row>
    <row r="18" spans="1:10" ht="12" customHeight="1" x14ac:dyDescent="0.25">
      <c r="A18" s="111"/>
      <c r="B18" s="90">
        <v>4</v>
      </c>
      <c r="C18" s="95" t="s">
        <v>44</v>
      </c>
      <c r="D18" s="90" t="s">
        <v>45</v>
      </c>
      <c r="E18" s="97">
        <v>0</v>
      </c>
      <c r="F18" s="98"/>
      <c r="G18" s="103">
        <f t="shared" si="0"/>
        <v>0</v>
      </c>
      <c r="H18" s="13"/>
    </row>
    <row r="19" spans="1:10" ht="12" customHeight="1" x14ac:dyDescent="0.25">
      <c r="A19" s="111"/>
      <c r="B19" s="90">
        <v>8</v>
      </c>
      <c r="C19" s="95" t="s">
        <v>46</v>
      </c>
      <c r="D19" s="90" t="s">
        <v>47</v>
      </c>
      <c r="E19" s="99">
        <v>0</v>
      </c>
      <c r="F19" s="98"/>
      <c r="G19" s="103">
        <f t="shared" si="0"/>
        <v>0</v>
      </c>
      <c r="H19" s="13"/>
    </row>
    <row r="20" spans="1:10" ht="12" customHeight="1" x14ac:dyDescent="0.25">
      <c r="A20" s="111"/>
      <c r="B20" s="90">
        <v>1</v>
      </c>
      <c r="C20" s="95" t="s">
        <v>48</v>
      </c>
      <c r="D20" s="90" t="s">
        <v>49</v>
      </c>
      <c r="E20" s="97">
        <v>0</v>
      </c>
      <c r="F20" s="98"/>
      <c r="G20" s="103">
        <f t="shared" si="0"/>
        <v>0</v>
      </c>
      <c r="H20" s="13"/>
    </row>
    <row r="21" spans="1:10" ht="12" customHeight="1" x14ac:dyDescent="0.25">
      <c r="A21" s="111"/>
      <c r="B21" s="90">
        <v>1</v>
      </c>
      <c r="C21" s="95" t="s">
        <v>50</v>
      </c>
      <c r="D21" s="90" t="s">
        <v>51</v>
      </c>
      <c r="E21" s="97">
        <v>0</v>
      </c>
      <c r="F21" s="98"/>
      <c r="G21" s="103">
        <f t="shared" si="0"/>
        <v>0</v>
      </c>
      <c r="H21" s="13"/>
    </row>
    <row r="22" spans="1:10" ht="12" customHeight="1" x14ac:dyDescent="0.25">
      <c r="A22" s="111"/>
      <c r="B22" s="90">
        <v>1</v>
      </c>
      <c r="C22" s="95" t="s">
        <v>52</v>
      </c>
      <c r="D22" s="90" t="s">
        <v>53</v>
      </c>
      <c r="E22" s="97">
        <v>0</v>
      </c>
      <c r="F22" s="98"/>
      <c r="G22" s="103">
        <f t="shared" si="0"/>
        <v>0</v>
      </c>
      <c r="H22" s="13"/>
    </row>
    <row r="23" spans="1:10" ht="12" customHeight="1" x14ac:dyDescent="0.25">
      <c r="A23" s="111"/>
      <c r="B23" s="90">
        <v>8</v>
      </c>
      <c r="C23" s="95" t="s">
        <v>54</v>
      </c>
      <c r="D23" s="90" t="s">
        <v>55</v>
      </c>
      <c r="E23" s="97">
        <v>0</v>
      </c>
      <c r="F23" s="98"/>
      <c r="G23" s="103">
        <f t="shared" si="0"/>
        <v>0</v>
      </c>
      <c r="H23" s="13"/>
    </row>
    <row r="24" spans="1:10" ht="12" customHeight="1" x14ac:dyDescent="0.25">
      <c r="A24" s="111"/>
      <c r="B24" s="90">
        <v>2</v>
      </c>
      <c r="C24" s="95" t="s">
        <v>56</v>
      </c>
      <c r="D24" s="90" t="s">
        <v>57</v>
      </c>
      <c r="E24" s="97">
        <v>0</v>
      </c>
      <c r="F24" s="98"/>
      <c r="G24" s="103">
        <f t="shared" si="0"/>
        <v>0</v>
      </c>
      <c r="H24" s="13"/>
    </row>
    <row r="25" spans="1:10" ht="12" customHeight="1" x14ac:dyDescent="0.25">
      <c r="A25" s="111"/>
      <c r="B25" s="89">
        <v>5</v>
      </c>
      <c r="C25" s="94" t="s">
        <v>58</v>
      </c>
      <c r="D25" s="90" t="s">
        <v>59</v>
      </c>
      <c r="E25" s="97">
        <v>17975</v>
      </c>
      <c r="F25" s="98">
        <v>1330.15</v>
      </c>
      <c r="G25" s="103">
        <f t="shared" si="0"/>
        <v>6650.75</v>
      </c>
      <c r="H25" s="13"/>
    </row>
    <row r="26" spans="1:10" ht="12" customHeight="1" x14ac:dyDescent="0.25">
      <c r="A26" s="111"/>
      <c r="B26" s="90">
        <v>10</v>
      </c>
      <c r="C26" s="104" t="s">
        <v>124</v>
      </c>
      <c r="D26" s="105" t="s">
        <v>125</v>
      </c>
      <c r="E26" s="97">
        <v>98000</v>
      </c>
      <c r="F26" s="98">
        <v>3626</v>
      </c>
      <c r="G26" s="103">
        <f t="shared" si="0"/>
        <v>36260</v>
      </c>
      <c r="H26" s="13"/>
    </row>
    <row r="27" spans="1:10" ht="12" customHeight="1" x14ac:dyDescent="0.25">
      <c r="A27" s="111"/>
      <c r="B27" s="90">
        <v>60</v>
      </c>
      <c r="C27" s="95" t="s">
        <v>60</v>
      </c>
      <c r="D27" s="90" t="s">
        <v>61</v>
      </c>
      <c r="E27" s="97">
        <v>129000</v>
      </c>
      <c r="F27" s="98">
        <v>795.5</v>
      </c>
      <c r="G27" s="103">
        <f t="shared" si="0"/>
        <v>47730</v>
      </c>
      <c r="H27" s="13"/>
    </row>
    <row r="28" spans="1:10" ht="12" customHeight="1" x14ac:dyDescent="0.25">
      <c r="A28" s="111"/>
      <c r="B28" s="90">
        <v>5</v>
      </c>
      <c r="C28" s="95" t="s">
        <v>62</v>
      </c>
      <c r="D28" s="90" t="s">
        <v>63</v>
      </c>
      <c r="E28" s="97">
        <v>7495</v>
      </c>
      <c r="F28" s="98">
        <v>554.63</v>
      </c>
      <c r="G28" s="103">
        <f t="shared" si="0"/>
        <v>2773.15</v>
      </c>
      <c r="H28" s="13"/>
    </row>
    <row r="29" spans="1:10" ht="12" customHeight="1" x14ac:dyDescent="0.25">
      <c r="A29" s="111"/>
      <c r="B29" s="90">
        <v>10</v>
      </c>
      <c r="C29" s="95" t="s">
        <v>64</v>
      </c>
      <c r="D29" s="90" t="s">
        <v>65</v>
      </c>
      <c r="E29" s="97">
        <v>1620</v>
      </c>
      <c r="F29" s="98">
        <v>59.94</v>
      </c>
      <c r="G29" s="103">
        <f t="shared" si="0"/>
        <v>599.4</v>
      </c>
      <c r="H29" s="13"/>
    </row>
    <row r="30" spans="1:10" ht="12" customHeight="1" x14ac:dyDescent="0.25">
      <c r="A30" s="111"/>
      <c r="B30" s="90">
        <v>5</v>
      </c>
      <c r="C30" s="95" t="s">
        <v>40</v>
      </c>
      <c r="D30" s="90" t="s">
        <v>41</v>
      </c>
      <c r="E30" s="97">
        <v>0</v>
      </c>
      <c r="F30" s="98"/>
      <c r="G30" s="103">
        <f t="shared" si="0"/>
        <v>0</v>
      </c>
      <c r="H30" s="13"/>
    </row>
    <row r="31" spans="1:10" ht="12" customHeight="1" x14ac:dyDescent="0.25">
      <c r="A31" s="111"/>
      <c r="B31" s="90">
        <v>5</v>
      </c>
      <c r="C31" s="95" t="s">
        <v>66</v>
      </c>
      <c r="D31" s="90" t="s">
        <v>67</v>
      </c>
      <c r="E31" s="97">
        <v>0</v>
      </c>
      <c r="F31" s="98"/>
      <c r="G31" s="103">
        <f t="shared" si="0"/>
        <v>0</v>
      </c>
      <c r="H31" s="13"/>
    </row>
    <row r="32" spans="1:10" ht="12" customHeight="1" x14ac:dyDescent="0.25">
      <c r="A32" s="111"/>
      <c r="B32" s="90">
        <v>5</v>
      </c>
      <c r="C32" s="95" t="s">
        <v>68</v>
      </c>
      <c r="D32" s="90" t="s">
        <v>67</v>
      </c>
      <c r="E32" s="97">
        <v>0</v>
      </c>
      <c r="F32" s="98"/>
      <c r="G32" s="103">
        <f t="shared" si="0"/>
        <v>0</v>
      </c>
      <c r="H32" s="13"/>
    </row>
    <row r="33" spans="1:8" ht="12" customHeight="1" x14ac:dyDescent="0.25">
      <c r="A33" s="111"/>
      <c r="B33" s="90">
        <v>10</v>
      </c>
      <c r="C33" s="95" t="s">
        <v>69</v>
      </c>
      <c r="D33" s="90" t="s">
        <v>70</v>
      </c>
      <c r="E33" s="97">
        <v>0</v>
      </c>
      <c r="F33" s="98"/>
      <c r="G33" s="103">
        <f t="shared" si="0"/>
        <v>0</v>
      </c>
      <c r="H33" s="13"/>
    </row>
    <row r="34" spans="1:8" ht="12" customHeight="1" x14ac:dyDescent="0.25">
      <c r="A34" s="111"/>
      <c r="B34" s="90">
        <v>60</v>
      </c>
      <c r="C34" s="95" t="s">
        <v>71</v>
      </c>
      <c r="D34" s="90" t="s">
        <v>72</v>
      </c>
      <c r="E34" s="97">
        <v>0</v>
      </c>
      <c r="F34" s="98"/>
      <c r="G34" s="103">
        <f t="shared" si="0"/>
        <v>0</v>
      </c>
      <c r="H34" s="13"/>
    </row>
    <row r="35" spans="1:8" ht="12" customHeight="1" x14ac:dyDescent="0.25">
      <c r="A35" s="111"/>
      <c r="B35" s="90">
        <v>5</v>
      </c>
      <c r="C35" s="95" t="s">
        <v>73</v>
      </c>
      <c r="D35" s="90" t="s">
        <v>74</v>
      </c>
      <c r="E35" s="97">
        <v>0</v>
      </c>
      <c r="F35" s="98"/>
      <c r="G35" s="103">
        <f t="shared" si="0"/>
        <v>0</v>
      </c>
      <c r="H35" s="13"/>
    </row>
    <row r="36" spans="1:8" ht="12" customHeight="1" x14ac:dyDescent="0.25">
      <c r="A36" s="111"/>
      <c r="B36" s="90">
        <v>5</v>
      </c>
      <c r="C36" s="95" t="s">
        <v>75</v>
      </c>
      <c r="D36" s="90" t="s">
        <v>76</v>
      </c>
      <c r="E36" s="97">
        <v>0</v>
      </c>
      <c r="F36" s="98"/>
      <c r="G36" s="103">
        <f t="shared" si="0"/>
        <v>0</v>
      </c>
      <c r="H36" s="13"/>
    </row>
    <row r="37" spans="1:8" ht="12" customHeight="1" x14ac:dyDescent="0.25">
      <c r="A37" s="111"/>
      <c r="B37" s="90">
        <v>5</v>
      </c>
      <c r="C37" s="95" t="s">
        <v>77</v>
      </c>
      <c r="D37" s="90" t="s">
        <v>78</v>
      </c>
      <c r="E37" s="97">
        <v>0</v>
      </c>
      <c r="F37" s="98"/>
      <c r="G37" s="103">
        <f t="shared" si="0"/>
        <v>0</v>
      </c>
      <c r="H37" s="13"/>
    </row>
    <row r="38" spans="1:8" ht="12" customHeight="1" x14ac:dyDescent="0.25">
      <c r="A38" s="111"/>
      <c r="B38" s="91"/>
      <c r="C38" s="75"/>
      <c r="D38" s="91"/>
      <c r="E38" s="100"/>
      <c r="F38" s="101"/>
      <c r="G38" s="103">
        <f t="shared" si="0"/>
        <v>0</v>
      </c>
      <c r="H38" s="13"/>
    </row>
    <row r="39" spans="1:8" ht="12" customHeight="1" x14ac:dyDescent="0.25">
      <c r="A39" s="111"/>
      <c r="B39" s="92"/>
      <c r="C39" s="87"/>
      <c r="D39" s="92"/>
      <c r="E39" s="102"/>
      <c r="F39" s="102"/>
      <c r="G39" s="103">
        <f t="shared" si="0"/>
        <v>0</v>
      </c>
      <c r="H39" s="13"/>
    </row>
    <row r="40" spans="1:8" ht="12" customHeight="1" x14ac:dyDescent="0.25">
      <c r="A40" s="111"/>
      <c r="B40" s="90">
        <v>1</v>
      </c>
      <c r="C40" s="96" t="s">
        <v>80</v>
      </c>
      <c r="D40" s="90" t="s">
        <v>81</v>
      </c>
      <c r="E40" s="97">
        <v>273</v>
      </c>
      <c r="F40" s="98">
        <v>226.59</v>
      </c>
      <c r="G40" s="103">
        <f t="shared" si="0"/>
        <v>226.59</v>
      </c>
      <c r="H40" s="13"/>
    </row>
    <row r="41" spans="1:8" ht="12" customHeight="1" x14ac:dyDescent="0.25">
      <c r="A41" s="111"/>
      <c r="B41" s="90">
        <v>2</v>
      </c>
      <c r="C41" s="96" t="s">
        <v>82</v>
      </c>
      <c r="D41" s="90" t="s">
        <v>83</v>
      </c>
      <c r="E41" s="97">
        <v>752</v>
      </c>
      <c r="F41" s="98">
        <v>312.08</v>
      </c>
      <c r="G41" s="103">
        <f t="shared" si="0"/>
        <v>624.16</v>
      </c>
      <c r="H41" s="13"/>
    </row>
    <row r="42" spans="1:8" ht="12" customHeight="1" x14ac:dyDescent="0.25">
      <c r="A42" s="111"/>
      <c r="B42" s="90">
        <v>5</v>
      </c>
      <c r="C42" s="96" t="s">
        <v>84</v>
      </c>
      <c r="D42" s="90" t="s">
        <v>85</v>
      </c>
      <c r="E42" s="97">
        <v>2125</v>
      </c>
      <c r="F42" s="98">
        <v>352.75</v>
      </c>
      <c r="G42" s="103">
        <f t="shared" si="0"/>
        <v>1763.75</v>
      </c>
      <c r="H42" s="13"/>
    </row>
    <row r="43" spans="1:8" ht="12" customHeight="1" x14ac:dyDescent="0.25">
      <c r="A43" s="111"/>
      <c r="B43" s="93"/>
      <c r="C43" s="88"/>
      <c r="D43" s="76"/>
      <c r="E43" s="61"/>
      <c r="F43" s="77"/>
      <c r="G43" s="103">
        <f t="shared" si="0"/>
        <v>0</v>
      </c>
      <c r="H43" s="13"/>
    </row>
    <row r="44" spans="1:8" s="53" customFormat="1" ht="12" customHeight="1" x14ac:dyDescent="0.25">
      <c r="A44" s="112"/>
      <c r="B44" s="78"/>
      <c r="C44" s="79"/>
      <c r="D44" s="80"/>
      <c r="E44" s="81"/>
      <c r="F44" s="81"/>
      <c r="G44" s="103">
        <f t="shared" si="0"/>
        <v>0</v>
      </c>
      <c r="H44" s="52"/>
    </row>
    <row r="45" spans="1:8" x14ac:dyDescent="0.25">
      <c r="A45" s="32"/>
      <c r="B45" s="33"/>
      <c r="C45" s="34"/>
      <c r="D45" s="34" t="s">
        <v>29</v>
      </c>
      <c r="E45" s="120">
        <f>SUM(E15:E42)</f>
        <v>281755</v>
      </c>
      <c r="F45" s="36" t="s">
        <v>24</v>
      </c>
      <c r="G45" s="43">
        <f>SUM(G14:G44)</f>
        <v>107025.53999999998</v>
      </c>
      <c r="H45" s="24"/>
    </row>
    <row r="46" spans="1:8" x14ac:dyDescent="0.25">
      <c r="A46" s="32"/>
      <c r="B46" s="33"/>
      <c r="C46" s="34"/>
      <c r="D46" s="34"/>
      <c r="E46" s="34"/>
      <c r="F46" s="34" t="s">
        <v>25</v>
      </c>
      <c r="G46" s="44">
        <v>0</v>
      </c>
      <c r="H46" s="42"/>
    </row>
    <row r="47" spans="1:8" ht="15.75" thickBot="1" x14ac:dyDescent="0.3">
      <c r="A47" s="32"/>
      <c r="B47" s="33"/>
      <c r="C47" s="34"/>
      <c r="D47" s="34"/>
      <c r="E47" s="34"/>
      <c r="F47" s="34" t="s">
        <v>28</v>
      </c>
      <c r="G47" s="44">
        <f>G45*0.0875</f>
        <v>9364.7347499999978</v>
      </c>
      <c r="H47" s="42"/>
    </row>
    <row r="48" spans="1:8" ht="16.5" thickBot="1" x14ac:dyDescent="0.3">
      <c r="A48" s="35"/>
      <c r="B48" s="113" t="s">
        <v>26</v>
      </c>
      <c r="C48" s="113"/>
      <c r="D48" s="113"/>
      <c r="E48" s="113"/>
      <c r="F48" s="114"/>
      <c r="G48" s="82">
        <f>SUM(G45:G47)</f>
        <v>116390.27474999998</v>
      </c>
      <c r="H48" s="14"/>
    </row>
    <row r="49" spans="1:8" ht="12" customHeight="1" x14ac:dyDescent="0.25">
      <c r="A49" s="18"/>
      <c r="B49" s="15"/>
      <c r="C49" s="16"/>
      <c r="D49" s="19"/>
      <c r="E49" s="109"/>
      <c r="F49" s="109"/>
      <c r="G49" s="109"/>
      <c r="H49" s="17"/>
    </row>
    <row r="50" spans="1:8" ht="10.5" customHeight="1" x14ac:dyDescent="0.25">
      <c r="A50" s="25" t="s">
        <v>2</v>
      </c>
      <c r="B50" s="25"/>
      <c r="C50" s="26"/>
      <c r="D50" s="26"/>
      <c r="E50" s="27"/>
      <c r="F50" s="28"/>
      <c r="G50" s="20"/>
      <c r="H50" s="17"/>
    </row>
    <row r="51" spans="1:8" ht="10.5" customHeight="1" x14ac:dyDescent="0.25">
      <c r="A51" s="25" t="s">
        <v>3</v>
      </c>
      <c r="B51" s="25"/>
      <c r="C51" s="26"/>
      <c r="D51" s="26"/>
      <c r="E51" s="27"/>
      <c r="F51" s="28"/>
      <c r="G51" s="20"/>
      <c r="H51" s="17"/>
    </row>
    <row r="52" spans="1:8" ht="10.5" customHeight="1" x14ac:dyDescent="0.25">
      <c r="A52" s="25" t="s">
        <v>4</v>
      </c>
      <c r="B52" s="25"/>
      <c r="C52" s="26"/>
      <c r="D52" s="26"/>
      <c r="E52" s="27"/>
      <c r="F52" s="28"/>
      <c r="G52" s="20"/>
      <c r="H52" s="17"/>
    </row>
    <row r="53" spans="1:8" ht="10.5" customHeight="1" x14ac:dyDescent="0.25">
      <c r="A53" s="25" t="s">
        <v>5</v>
      </c>
      <c r="B53" s="25"/>
      <c r="C53" s="26"/>
      <c r="D53" s="26"/>
      <c r="E53" s="27"/>
      <c r="F53" s="28"/>
      <c r="G53" s="20"/>
      <c r="H53" s="17"/>
    </row>
    <row r="54" spans="1:8" ht="10.5" customHeight="1" x14ac:dyDescent="0.25">
      <c r="A54" s="25" t="s">
        <v>6</v>
      </c>
      <c r="B54" s="25"/>
      <c r="C54" s="26"/>
      <c r="D54" s="26"/>
      <c r="E54" s="27"/>
      <c r="F54" s="28"/>
      <c r="G54" s="20"/>
      <c r="H54" s="17"/>
    </row>
    <row r="55" spans="1:8" ht="10.5" customHeight="1" x14ac:dyDescent="0.25">
      <c r="A55" s="25"/>
      <c r="B55" s="25"/>
      <c r="C55" s="26"/>
      <c r="D55" s="26"/>
      <c r="E55" s="27"/>
      <c r="F55" s="28"/>
      <c r="G55" s="20"/>
      <c r="H55" s="17"/>
    </row>
    <row r="56" spans="1:8" ht="10.5" customHeight="1" x14ac:dyDescent="0.25">
      <c r="A56" s="29"/>
    </row>
  </sheetData>
  <mergeCells count="14">
    <mergeCell ref="E49:G49"/>
    <mergeCell ref="A10:B10"/>
    <mergeCell ref="E10:F10"/>
    <mergeCell ref="A11:B11"/>
    <mergeCell ref="E11:F11"/>
    <mergeCell ref="A14:A44"/>
    <mergeCell ref="B48:F48"/>
    <mergeCell ref="A9:B9"/>
    <mergeCell ref="E9:F9"/>
    <mergeCell ref="E2:G3"/>
    <mergeCell ref="A7:B7"/>
    <mergeCell ref="E7:F7"/>
    <mergeCell ref="A8:B8"/>
    <mergeCell ref="E8:F8"/>
  </mergeCells>
  <conditionalFormatting sqref="E14 F15:F26 E44:F44 G14:G44">
    <cfRule type="cellIs" dxfId="15" priority="24" operator="equal">
      <formula>0</formula>
    </cfRule>
  </conditionalFormatting>
  <conditionalFormatting sqref="E38:F38 F36:F37">
    <cfRule type="cellIs" dxfId="14" priority="20" operator="equal">
      <formula>0</formula>
    </cfRule>
  </conditionalFormatting>
  <conditionalFormatting sqref="E39:F39">
    <cfRule type="cellIs" dxfId="13" priority="19" operator="equal">
      <formula>0</formula>
    </cfRule>
  </conditionalFormatting>
  <conditionalFormatting sqref="E43:F43 F40:F42">
    <cfRule type="cellIs" dxfId="12" priority="8" operator="equal">
      <formula>0</formula>
    </cfRule>
  </conditionalFormatting>
  <conditionalFormatting sqref="F27:F35">
    <cfRule type="cellIs" dxfId="11" priority="5" operator="equal">
      <formula>0</formula>
    </cfRule>
  </conditionalFormatting>
  <conditionalFormatting sqref="E15:E26">
    <cfRule type="cellIs" dxfId="10" priority="4" operator="equal">
      <formula>0</formula>
    </cfRule>
  </conditionalFormatting>
  <conditionalFormatting sqref="E36:E37">
    <cfRule type="cellIs" dxfId="9" priority="3" operator="equal">
      <formula>0</formula>
    </cfRule>
  </conditionalFormatting>
  <conditionalFormatting sqref="E27:E35">
    <cfRule type="cellIs" dxfId="8" priority="2" operator="equal">
      <formula>0</formula>
    </cfRule>
  </conditionalFormatting>
  <conditionalFormatting sqref="E40:E42">
    <cfRule type="cellIs" dxfId="7" priority="1" operator="equal">
      <formula>0</formula>
    </cfRule>
  </conditionalFormatting>
  <dataValidations count="1">
    <dataValidation type="list" allowBlank="1" showInputMessage="1" showErrorMessage="1" sqref="H8">
      <formula1>Titles</formula1>
    </dataValidation>
  </dataValidations>
  <hyperlinks>
    <hyperlink ref="G10" r:id="rId1"/>
  </hyperlinks>
  <pageMargins left="0.25" right="0.25" top="0.5" bottom="0.5" header="0" footer="0.25"/>
  <pageSetup orientation="portrait" r:id="rId2"/>
  <headerFooter>
    <oddFooter>&amp;LCDW&amp;CConfidential&amp;RPage &amp;P of 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="125" zoomScaleNormal="125" workbookViewId="0">
      <selection activeCell="K18" sqref="K18"/>
    </sheetView>
  </sheetViews>
  <sheetFormatPr defaultRowHeight="15" x14ac:dyDescent="0.25"/>
  <cols>
    <col min="1" max="1" width="5.28515625" style="55" customWidth="1"/>
    <col min="2" max="2" width="6.5703125" style="55" customWidth="1"/>
    <col min="3" max="3" width="34.7109375" style="55" customWidth="1"/>
    <col min="4" max="4" width="66.140625" style="55" customWidth="1"/>
    <col min="5" max="5" width="16.28515625" style="55" customWidth="1"/>
    <col min="6" max="6" width="13.28515625" style="55" customWidth="1"/>
    <col min="7" max="7" width="21.28515625" style="55" customWidth="1"/>
    <col min="8" max="8" width="9.140625" style="55" hidden="1" customWidth="1"/>
    <col min="9" max="9" width="14.5703125" style="55" customWidth="1"/>
    <col min="10" max="10" width="9.140625" style="55"/>
    <col min="11" max="11" width="11.28515625" style="55" bestFit="1" customWidth="1"/>
    <col min="12" max="16384" width="9.140625" style="55"/>
  </cols>
  <sheetData>
    <row r="1" spans="1:11" ht="12" customHeight="1" x14ac:dyDescent="0.25">
      <c r="A1" s="1"/>
      <c r="B1" s="2"/>
      <c r="C1" s="2"/>
      <c r="D1" s="2"/>
      <c r="E1" s="2"/>
      <c r="F1" s="2"/>
      <c r="G1" s="3"/>
      <c r="H1" s="3"/>
    </row>
    <row r="2" spans="1:11" ht="12" customHeight="1" x14ac:dyDescent="0.25">
      <c r="A2" s="4"/>
      <c r="B2" s="5"/>
      <c r="C2" s="5"/>
      <c r="D2" s="5"/>
      <c r="E2" s="107" t="s">
        <v>10</v>
      </c>
      <c r="F2" s="107"/>
      <c r="G2" s="108"/>
      <c r="H2" s="6"/>
    </row>
    <row r="3" spans="1:11" ht="12" customHeight="1" x14ac:dyDescent="0.25">
      <c r="A3" s="4"/>
      <c r="B3" s="5"/>
      <c r="C3" s="5"/>
      <c r="D3" s="5"/>
      <c r="E3" s="107"/>
      <c r="F3" s="107"/>
      <c r="G3" s="108"/>
      <c r="H3" s="6"/>
    </row>
    <row r="4" spans="1:11" ht="12" customHeight="1" x14ac:dyDescent="0.25">
      <c r="A4" s="4"/>
      <c r="B4" s="5"/>
      <c r="C4" s="5"/>
      <c r="D4" s="5"/>
      <c r="E4" s="5"/>
      <c r="F4" s="5"/>
      <c r="G4" s="6"/>
      <c r="H4" s="6"/>
    </row>
    <row r="5" spans="1:11" ht="12" customHeight="1" x14ac:dyDescent="0.25">
      <c r="A5" s="7"/>
      <c r="B5" s="8"/>
      <c r="C5" s="5"/>
      <c r="D5" s="8"/>
      <c r="E5" s="8"/>
      <c r="F5" s="8"/>
      <c r="G5" s="9"/>
      <c r="H5" s="9"/>
    </row>
    <row r="6" spans="1:11" ht="7.5" customHeight="1" x14ac:dyDescent="0.25">
      <c r="A6" s="2"/>
      <c r="B6" s="2"/>
      <c r="C6" s="2"/>
      <c r="D6" s="5"/>
      <c r="E6" s="5"/>
      <c r="F6" s="5"/>
      <c r="G6" s="5"/>
      <c r="H6" s="6"/>
    </row>
    <row r="7" spans="1:11" ht="12" customHeight="1" x14ac:dyDescent="0.25">
      <c r="A7" s="106" t="s">
        <v>16</v>
      </c>
      <c r="B7" s="106"/>
      <c r="C7" s="39" t="s">
        <v>32</v>
      </c>
      <c r="D7" s="22"/>
      <c r="E7" s="106" t="s">
        <v>15</v>
      </c>
      <c r="F7" s="106"/>
      <c r="G7" s="40" t="s">
        <v>21</v>
      </c>
      <c r="H7" s="23"/>
    </row>
    <row r="8" spans="1:11" ht="12" customHeight="1" x14ac:dyDescent="0.25">
      <c r="A8" s="106" t="s">
        <v>17</v>
      </c>
      <c r="B8" s="106"/>
      <c r="C8" s="39">
        <v>12518013</v>
      </c>
      <c r="D8" s="22"/>
      <c r="E8" s="106" t="s">
        <v>20</v>
      </c>
      <c r="F8" s="106"/>
      <c r="G8" s="40" t="s">
        <v>27</v>
      </c>
      <c r="H8" s="23"/>
    </row>
    <row r="9" spans="1:11" ht="12" customHeight="1" x14ac:dyDescent="0.25">
      <c r="A9" s="106" t="s">
        <v>18</v>
      </c>
      <c r="B9" s="106"/>
      <c r="C9" s="39" t="s">
        <v>33</v>
      </c>
      <c r="D9" s="22"/>
      <c r="E9" s="106" t="s">
        <v>14</v>
      </c>
      <c r="F9" s="106"/>
      <c r="G9" s="30" t="s">
        <v>22</v>
      </c>
      <c r="H9" s="23"/>
    </row>
    <row r="10" spans="1:11" ht="12" customHeight="1" x14ac:dyDescent="0.25">
      <c r="A10" s="106" t="s">
        <v>19</v>
      </c>
      <c r="B10" s="106"/>
      <c r="C10" s="54" t="s">
        <v>88</v>
      </c>
      <c r="D10" s="22"/>
      <c r="E10" s="106" t="s">
        <v>11</v>
      </c>
      <c r="F10" s="106"/>
      <c r="G10" s="41" t="s">
        <v>23</v>
      </c>
      <c r="H10" s="23"/>
    </row>
    <row r="11" spans="1:11" ht="12" customHeight="1" x14ac:dyDescent="0.25">
      <c r="A11" s="106" t="s">
        <v>13</v>
      </c>
      <c r="B11" s="106"/>
      <c r="C11" s="31">
        <v>43452</v>
      </c>
      <c r="D11" s="22"/>
      <c r="E11" s="106" t="s">
        <v>12</v>
      </c>
      <c r="F11" s="106"/>
      <c r="G11" s="40" t="s">
        <v>30</v>
      </c>
      <c r="H11" s="23"/>
    </row>
    <row r="12" spans="1:11" ht="7.5" customHeight="1" x14ac:dyDescent="0.25">
      <c r="A12" s="37"/>
      <c r="B12" s="37"/>
      <c r="C12" s="21"/>
      <c r="D12" s="21"/>
      <c r="E12" s="21"/>
      <c r="F12" s="21"/>
      <c r="G12" s="21"/>
      <c r="H12" s="23"/>
    </row>
    <row r="13" spans="1:11" x14ac:dyDescent="0.25">
      <c r="A13" s="10"/>
      <c r="B13" s="11" t="s">
        <v>0</v>
      </c>
      <c r="C13" s="38" t="s">
        <v>7</v>
      </c>
      <c r="D13" s="11" t="s">
        <v>1</v>
      </c>
      <c r="E13" s="11" t="s">
        <v>31</v>
      </c>
      <c r="F13" s="11" t="s">
        <v>8</v>
      </c>
      <c r="G13" s="11" t="s">
        <v>9</v>
      </c>
      <c r="H13" s="12"/>
    </row>
    <row r="14" spans="1:11" ht="12" customHeight="1" x14ac:dyDescent="0.25">
      <c r="A14" s="110"/>
      <c r="B14" s="122">
        <v>2</v>
      </c>
      <c r="C14" s="124" t="s">
        <v>130</v>
      </c>
      <c r="D14" s="123" t="s">
        <v>130</v>
      </c>
      <c r="E14" s="58"/>
      <c r="F14" s="59">
        <v>0</v>
      </c>
      <c r="G14" s="46">
        <f>F14*B14</f>
        <v>0</v>
      </c>
      <c r="H14" s="13"/>
      <c r="I14" s="55" t="s">
        <v>138</v>
      </c>
      <c r="J14" s="55">
        <v>25632</v>
      </c>
      <c r="K14" s="55">
        <f>J14*2</f>
        <v>51264</v>
      </c>
    </row>
    <row r="15" spans="1:11" ht="12" customHeight="1" x14ac:dyDescent="0.25">
      <c r="A15" s="111"/>
      <c r="B15" s="122">
        <v>2</v>
      </c>
      <c r="C15" s="125" t="s">
        <v>131</v>
      </c>
      <c r="D15" s="123" t="s">
        <v>133</v>
      </c>
      <c r="E15" s="61"/>
      <c r="F15" s="62">
        <v>3088.93</v>
      </c>
      <c r="G15" s="46">
        <f t="shared" ref="G15:G20" si="0">F15*B15</f>
        <v>6177.86</v>
      </c>
      <c r="H15" s="13"/>
      <c r="I15" s="55" t="s">
        <v>137</v>
      </c>
    </row>
    <row r="16" spans="1:11" ht="12" customHeight="1" x14ac:dyDescent="0.25">
      <c r="A16" s="111"/>
      <c r="B16" s="122">
        <v>2</v>
      </c>
      <c r="C16" s="125" t="s">
        <v>87</v>
      </c>
      <c r="D16" s="123" t="s">
        <v>134</v>
      </c>
      <c r="E16" s="61"/>
      <c r="F16" s="62">
        <v>0</v>
      </c>
      <c r="G16" s="46">
        <f t="shared" si="0"/>
        <v>0</v>
      </c>
      <c r="H16" s="13"/>
      <c r="I16" s="128" t="s">
        <v>139</v>
      </c>
      <c r="J16" s="126"/>
      <c r="K16" s="127">
        <f>K14-G21</f>
        <v>39657.497142857144</v>
      </c>
    </row>
    <row r="17" spans="1:8" ht="12" customHeight="1" x14ac:dyDescent="0.25">
      <c r="A17" s="111"/>
      <c r="B17" s="122">
        <v>2</v>
      </c>
      <c r="C17" s="125" t="s">
        <v>132</v>
      </c>
      <c r="D17" s="123" t="s">
        <v>135</v>
      </c>
      <c r="E17" s="61"/>
      <c r="F17" s="62">
        <v>2456.6309523809527</v>
      </c>
      <c r="G17" s="46">
        <f t="shared" si="0"/>
        <v>4913.2619047619055</v>
      </c>
      <c r="H17" s="13"/>
    </row>
    <row r="18" spans="1:8" ht="12" customHeight="1" x14ac:dyDescent="0.25">
      <c r="A18" s="111"/>
      <c r="B18" s="122">
        <v>2</v>
      </c>
      <c r="C18" s="125" t="s">
        <v>37</v>
      </c>
      <c r="D18" s="123" t="s">
        <v>136</v>
      </c>
      <c r="E18" s="61"/>
      <c r="F18" s="62">
        <v>257.6904761904762</v>
      </c>
      <c r="G18" s="46">
        <f t="shared" si="0"/>
        <v>515.38095238095241</v>
      </c>
      <c r="H18" s="13"/>
    </row>
    <row r="19" spans="1:8" ht="12" customHeight="1" x14ac:dyDescent="0.25">
      <c r="A19" s="111"/>
      <c r="B19" s="56"/>
      <c r="C19" s="60"/>
      <c r="D19" s="57"/>
      <c r="E19" s="61"/>
      <c r="F19" s="62"/>
      <c r="G19" s="46">
        <f t="shared" si="0"/>
        <v>0</v>
      </c>
      <c r="H19" s="13"/>
    </row>
    <row r="20" spans="1:8" s="53" customFormat="1" ht="12" customHeight="1" x14ac:dyDescent="0.25">
      <c r="A20" s="112"/>
      <c r="B20" s="63"/>
      <c r="C20" s="64"/>
      <c r="D20" s="65"/>
      <c r="E20" s="51"/>
      <c r="F20" s="51"/>
      <c r="G20" s="46">
        <f t="shared" si="0"/>
        <v>0</v>
      </c>
      <c r="H20" s="52"/>
    </row>
    <row r="21" spans="1:8" x14ac:dyDescent="0.25">
      <c r="A21" s="32"/>
      <c r="B21" s="33"/>
      <c r="C21" s="34"/>
      <c r="D21" s="34" t="s">
        <v>29</v>
      </c>
      <c r="E21" s="47" t="s">
        <v>30</v>
      </c>
      <c r="F21" s="36" t="s">
        <v>24</v>
      </c>
      <c r="G21" s="43">
        <f>SUM(G14:G20)</f>
        <v>11606.502857142857</v>
      </c>
      <c r="H21" s="24"/>
    </row>
    <row r="22" spans="1:8" x14ac:dyDescent="0.25">
      <c r="A22" s="32"/>
      <c r="B22" s="33"/>
      <c r="C22" s="34"/>
      <c r="D22" s="34"/>
      <c r="E22" s="34"/>
      <c r="F22" s="34" t="s">
        <v>25</v>
      </c>
      <c r="G22" s="44">
        <v>0</v>
      </c>
      <c r="H22" s="42"/>
    </row>
    <row r="23" spans="1:8" ht="15.75" thickBot="1" x14ac:dyDescent="0.3">
      <c r="A23" s="32"/>
      <c r="B23" s="33"/>
      <c r="C23" s="34"/>
      <c r="D23" s="34"/>
      <c r="E23" s="34"/>
      <c r="F23" s="34" t="s">
        <v>28</v>
      </c>
      <c r="G23" s="44">
        <f>G21*0.0875</f>
        <v>1015.569</v>
      </c>
      <c r="H23" s="42"/>
    </row>
    <row r="24" spans="1:8" ht="16.5" thickBot="1" x14ac:dyDescent="0.3">
      <c r="A24" s="35"/>
      <c r="B24" s="115" t="s">
        <v>26</v>
      </c>
      <c r="C24" s="115"/>
      <c r="D24" s="115"/>
      <c r="E24" s="115"/>
      <c r="F24" s="116"/>
      <c r="G24" s="45">
        <f>SUM(G21:G23)</f>
        <v>12622.071857142857</v>
      </c>
      <c r="H24" s="14"/>
    </row>
    <row r="25" spans="1:8" ht="12" customHeight="1" x14ac:dyDescent="0.25">
      <c r="A25" s="18"/>
      <c r="B25" s="15"/>
      <c r="C25" s="16"/>
      <c r="D25" s="19"/>
      <c r="E25" s="109"/>
      <c r="F25" s="109"/>
      <c r="G25" s="109"/>
      <c r="H25" s="17"/>
    </row>
    <row r="26" spans="1:8" ht="10.5" customHeight="1" x14ac:dyDescent="0.25">
      <c r="A26" s="25" t="s">
        <v>2</v>
      </c>
      <c r="B26" s="25"/>
      <c r="C26" s="26"/>
      <c r="D26" s="26"/>
      <c r="E26" s="27"/>
      <c r="F26" s="28"/>
      <c r="G26" s="20"/>
      <c r="H26" s="17"/>
    </row>
    <row r="27" spans="1:8" ht="10.5" customHeight="1" x14ac:dyDescent="0.25">
      <c r="A27" s="25" t="s">
        <v>3</v>
      </c>
      <c r="B27" s="25"/>
      <c r="C27" s="26"/>
      <c r="D27" s="26"/>
      <c r="E27" s="27"/>
      <c r="F27" s="28"/>
      <c r="G27" s="20"/>
      <c r="H27" s="17"/>
    </row>
    <row r="28" spans="1:8" ht="10.5" customHeight="1" x14ac:dyDescent="0.25">
      <c r="A28" s="25" t="s">
        <v>4</v>
      </c>
      <c r="B28" s="25"/>
      <c r="C28" s="26"/>
      <c r="D28" s="26"/>
      <c r="E28" s="27"/>
      <c r="F28" s="28"/>
      <c r="G28" s="20"/>
      <c r="H28" s="17"/>
    </row>
    <row r="29" spans="1:8" ht="10.5" customHeight="1" x14ac:dyDescent="0.25">
      <c r="A29" s="25" t="s">
        <v>5</v>
      </c>
      <c r="B29" s="25"/>
      <c r="C29" s="26"/>
      <c r="D29" s="26"/>
      <c r="E29" s="27"/>
      <c r="F29" s="28"/>
      <c r="G29" s="20"/>
      <c r="H29" s="17"/>
    </row>
    <row r="30" spans="1:8" ht="10.5" customHeight="1" x14ac:dyDescent="0.25">
      <c r="A30" s="25" t="s">
        <v>6</v>
      </c>
      <c r="B30" s="25"/>
      <c r="C30" s="26"/>
      <c r="D30" s="26"/>
      <c r="E30" s="27"/>
      <c r="F30" s="28"/>
      <c r="G30" s="20"/>
      <c r="H30" s="17"/>
    </row>
    <row r="31" spans="1:8" ht="10.5" customHeight="1" x14ac:dyDescent="0.25">
      <c r="A31" s="25"/>
      <c r="B31" s="25"/>
      <c r="C31" s="26"/>
      <c r="D31" s="26"/>
      <c r="E31" s="27"/>
      <c r="F31" s="28"/>
      <c r="G31" s="20"/>
      <c r="H31" s="17"/>
    </row>
    <row r="32" spans="1:8" ht="10.5" customHeight="1" x14ac:dyDescent="0.25">
      <c r="A32" s="29"/>
    </row>
  </sheetData>
  <mergeCells count="14">
    <mergeCell ref="A9:B9"/>
    <mergeCell ref="E9:F9"/>
    <mergeCell ref="E2:G3"/>
    <mergeCell ref="A7:B7"/>
    <mergeCell ref="E7:F7"/>
    <mergeCell ref="A8:B8"/>
    <mergeCell ref="E8:F8"/>
    <mergeCell ref="E25:G25"/>
    <mergeCell ref="A10:B10"/>
    <mergeCell ref="E10:F10"/>
    <mergeCell ref="A11:B11"/>
    <mergeCell ref="E11:F11"/>
    <mergeCell ref="A14:A20"/>
    <mergeCell ref="B24:F24"/>
  </mergeCells>
  <conditionalFormatting sqref="E14 E15:F20 G14:G20">
    <cfRule type="cellIs" dxfId="6" priority="6" operator="equal">
      <formula>0</formula>
    </cfRule>
  </conditionalFormatting>
  <dataValidations count="1">
    <dataValidation type="list" allowBlank="1" showInputMessage="1" showErrorMessage="1" sqref="H8">
      <formula1>Titles</formula1>
    </dataValidation>
  </dataValidations>
  <hyperlinks>
    <hyperlink ref="G10" r:id="rId1"/>
  </hyperlinks>
  <pageMargins left="0.25" right="0.25" top="0.5" bottom="0.5" header="0" footer="0.25"/>
  <pageSetup orientation="portrait" r:id="rId2"/>
  <headerFooter>
    <oddFooter>&amp;LCDW&amp;CConfidential&amp;RPage &amp;P of &amp;N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4" zoomScale="125" zoomScaleNormal="125" workbookViewId="0">
      <selection activeCell="A11" sqref="A11:B11"/>
    </sheetView>
  </sheetViews>
  <sheetFormatPr defaultRowHeight="15" x14ac:dyDescent="0.25"/>
  <cols>
    <col min="1" max="1" width="5.28515625" style="55" customWidth="1"/>
    <col min="2" max="2" width="6.5703125" style="55" customWidth="1"/>
    <col min="3" max="3" width="34.7109375" style="55" customWidth="1"/>
    <col min="4" max="4" width="66.140625" style="55" customWidth="1"/>
    <col min="5" max="5" width="16.28515625" style="55" customWidth="1"/>
    <col min="6" max="6" width="13.28515625" style="55" customWidth="1"/>
    <col min="7" max="7" width="21.28515625" style="55" customWidth="1"/>
    <col min="8" max="8" width="9.140625" style="55" hidden="1" customWidth="1"/>
    <col min="9" max="9" width="18.85546875" style="55" customWidth="1"/>
    <col min="10" max="10" width="18.140625" style="55" customWidth="1"/>
    <col min="11" max="16384" width="9.140625" style="55"/>
  </cols>
  <sheetData>
    <row r="1" spans="1:10" ht="12" customHeight="1" x14ac:dyDescent="0.25">
      <c r="A1" s="1"/>
      <c r="B1" s="2"/>
      <c r="C1" s="2"/>
      <c r="D1" s="2"/>
      <c r="E1" s="2"/>
      <c r="F1" s="2"/>
      <c r="G1" s="3"/>
      <c r="H1" s="3"/>
    </row>
    <row r="2" spans="1:10" ht="12" customHeight="1" x14ac:dyDescent="0.25">
      <c r="A2" s="4"/>
      <c r="B2" s="5"/>
      <c r="C2" s="5"/>
      <c r="D2" s="5"/>
      <c r="E2" s="107" t="s">
        <v>10</v>
      </c>
      <c r="F2" s="107"/>
      <c r="G2" s="108"/>
      <c r="H2" s="6"/>
    </row>
    <row r="3" spans="1:10" ht="12" customHeight="1" x14ac:dyDescent="0.25">
      <c r="A3" s="4"/>
      <c r="B3" s="5"/>
      <c r="C3" s="5"/>
      <c r="D3" s="5"/>
      <c r="E3" s="107"/>
      <c r="F3" s="107"/>
      <c r="G3" s="108"/>
      <c r="H3" s="6"/>
    </row>
    <row r="4" spans="1:10" ht="12" customHeight="1" x14ac:dyDescent="0.25">
      <c r="A4" s="4"/>
      <c r="B4" s="5"/>
      <c r="C4" s="5"/>
      <c r="D4" s="5"/>
      <c r="E4" s="5"/>
      <c r="F4" s="5"/>
      <c r="G4" s="6"/>
      <c r="H4" s="6"/>
    </row>
    <row r="5" spans="1:10" ht="12" customHeight="1" x14ac:dyDescent="0.25">
      <c r="A5" s="7"/>
      <c r="B5" s="8"/>
      <c r="C5" s="5"/>
      <c r="D5" s="8"/>
      <c r="E5" s="8"/>
      <c r="F5" s="8"/>
      <c r="G5" s="9"/>
      <c r="H5" s="9"/>
    </row>
    <row r="6" spans="1:10" ht="7.5" customHeight="1" x14ac:dyDescent="0.25">
      <c r="A6" s="2"/>
      <c r="B6" s="2"/>
      <c r="C6" s="2"/>
      <c r="D6" s="5"/>
      <c r="E6" s="5"/>
      <c r="F6" s="5"/>
      <c r="G6" s="5"/>
      <c r="H6" s="6"/>
    </row>
    <row r="7" spans="1:10" ht="12" customHeight="1" x14ac:dyDescent="0.25">
      <c r="A7" s="106" t="s">
        <v>16</v>
      </c>
      <c r="B7" s="106"/>
      <c r="C7" s="39" t="s">
        <v>32</v>
      </c>
      <c r="D7" s="22"/>
      <c r="E7" s="106" t="s">
        <v>15</v>
      </c>
      <c r="F7" s="106"/>
      <c r="G7" s="40" t="s">
        <v>21</v>
      </c>
      <c r="H7" s="23"/>
    </row>
    <row r="8" spans="1:10" ht="12" customHeight="1" x14ac:dyDescent="0.25">
      <c r="A8" s="106" t="s">
        <v>17</v>
      </c>
      <c r="B8" s="106"/>
      <c r="C8" s="39">
        <v>12518013</v>
      </c>
      <c r="D8" s="22"/>
      <c r="E8" s="106" t="s">
        <v>20</v>
      </c>
      <c r="F8" s="106"/>
      <c r="G8" s="40" t="s">
        <v>27</v>
      </c>
      <c r="H8" s="23"/>
    </row>
    <row r="9" spans="1:10" ht="12" customHeight="1" x14ac:dyDescent="0.25">
      <c r="A9" s="106" t="s">
        <v>18</v>
      </c>
      <c r="B9" s="106"/>
      <c r="C9" s="39" t="s">
        <v>33</v>
      </c>
      <c r="D9" s="22"/>
      <c r="E9" s="106" t="s">
        <v>14</v>
      </c>
      <c r="F9" s="106"/>
      <c r="G9" s="30" t="s">
        <v>22</v>
      </c>
      <c r="H9" s="23"/>
      <c r="J9" s="117"/>
    </row>
    <row r="10" spans="1:10" ht="12" customHeight="1" x14ac:dyDescent="0.25">
      <c r="A10" s="106" t="s">
        <v>19</v>
      </c>
      <c r="B10" s="106"/>
      <c r="C10" s="54" t="s">
        <v>122</v>
      </c>
      <c r="D10" s="22"/>
      <c r="E10" s="106" t="s">
        <v>11</v>
      </c>
      <c r="F10" s="106"/>
      <c r="G10" s="41" t="s">
        <v>23</v>
      </c>
      <c r="H10" s="23"/>
    </row>
    <row r="11" spans="1:10" ht="12" customHeight="1" x14ac:dyDescent="0.25">
      <c r="A11" s="106" t="s">
        <v>13</v>
      </c>
      <c r="B11" s="106"/>
      <c r="C11" s="31">
        <v>43452</v>
      </c>
      <c r="D11" s="22"/>
      <c r="E11" s="106" t="s">
        <v>12</v>
      </c>
      <c r="F11" s="106"/>
      <c r="G11" s="40" t="s">
        <v>30</v>
      </c>
      <c r="H11" s="23"/>
    </row>
    <row r="12" spans="1:10" ht="7.5" customHeight="1" x14ac:dyDescent="0.25">
      <c r="A12" s="37"/>
      <c r="B12" s="37"/>
      <c r="C12" s="21"/>
      <c r="D12" s="21"/>
      <c r="E12" s="21"/>
      <c r="F12" s="21"/>
      <c r="G12" s="21"/>
      <c r="H12" s="23"/>
    </row>
    <row r="13" spans="1:10" x14ac:dyDescent="0.25">
      <c r="A13" s="10"/>
      <c r="B13" s="11" t="s">
        <v>0</v>
      </c>
      <c r="C13" s="38" t="s">
        <v>7</v>
      </c>
      <c r="D13" s="11" t="s">
        <v>1</v>
      </c>
      <c r="E13" s="11" t="s">
        <v>31</v>
      </c>
      <c r="F13" s="11" t="s">
        <v>8</v>
      </c>
      <c r="G13" s="11" t="s">
        <v>9</v>
      </c>
      <c r="H13" s="12"/>
    </row>
    <row r="14" spans="1:10" ht="12" customHeight="1" x14ac:dyDescent="0.25">
      <c r="A14" s="110"/>
      <c r="B14" s="118">
        <v>1</v>
      </c>
      <c r="C14" s="66" t="s">
        <v>34</v>
      </c>
      <c r="D14" s="67" t="s">
        <v>89</v>
      </c>
      <c r="E14" s="68"/>
      <c r="F14" s="131">
        <v>0</v>
      </c>
      <c r="G14" s="133">
        <f>F14*B14</f>
        <v>0</v>
      </c>
      <c r="H14" s="13"/>
      <c r="I14" s="55" t="s">
        <v>128</v>
      </c>
      <c r="J14" s="55">
        <v>157266.20000000001</v>
      </c>
    </row>
    <row r="15" spans="1:10" ht="12" customHeight="1" x14ac:dyDescent="0.25">
      <c r="A15" s="111"/>
      <c r="B15" s="119">
        <v>1</v>
      </c>
      <c r="C15" s="69" t="s">
        <v>90</v>
      </c>
      <c r="D15" s="67" t="s">
        <v>90</v>
      </c>
      <c r="E15" s="70"/>
      <c r="F15" s="132">
        <v>0</v>
      </c>
      <c r="G15" s="133">
        <f t="shared" ref="G15:G34" si="0">F15*B15</f>
        <v>0</v>
      </c>
      <c r="H15" s="13"/>
    </row>
    <row r="16" spans="1:10" ht="12" customHeight="1" x14ac:dyDescent="0.25">
      <c r="A16" s="111"/>
      <c r="B16" s="119">
        <v>1</v>
      </c>
      <c r="C16" s="69" t="s">
        <v>91</v>
      </c>
      <c r="D16" s="67" t="s">
        <v>92</v>
      </c>
      <c r="E16" s="70"/>
      <c r="F16" s="132">
        <v>9511.1200000000008</v>
      </c>
      <c r="G16" s="133">
        <f t="shared" si="0"/>
        <v>9511.1200000000008</v>
      </c>
      <c r="H16" s="13"/>
      <c r="I16" s="128" t="s">
        <v>129</v>
      </c>
      <c r="J16" s="127">
        <f>J14-G35</f>
        <v>17774.185882352962</v>
      </c>
    </row>
    <row r="17" spans="1:8" ht="12" customHeight="1" x14ac:dyDescent="0.25">
      <c r="A17" s="111"/>
      <c r="B17" s="119">
        <v>1</v>
      </c>
      <c r="C17" s="69" t="s">
        <v>93</v>
      </c>
      <c r="D17" s="67" t="s">
        <v>94</v>
      </c>
      <c r="E17" s="70"/>
      <c r="F17" s="132">
        <v>17545.68</v>
      </c>
      <c r="G17" s="133">
        <f t="shared" si="0"/>
        <v>17545.68</v>
      </c>
      <c r="H17" s="13"/>
    </row>
    <row r="18" spans="1:8" ht="12" customHeight="1" x14ac:dyDescent="0.25">
      <c r="A18" s="111"/>
      <c r="B18" s="119">
        <v>2</v>
      </c>
      <c r="C18" s="69" t="s">
        <v>95</v>
      </c>
      <c r="D18" s="67" t="s">
        <v>96</v>
      </c>
      <c r="E18" s="70"/>
      <c r="F18" s="132">
        <v>8941.06</v>
      </c>
      <c r="G18" s="133">
        <f t="shared" si="0"/>
        <v>17882.12</v>
      </c>
      <c r="H18" s="13"/>
    </row>
    <row r="19" spans="1:8" ht="12" customHeight="1" x14ac:dyDescent="0.25">
      <c r="A19" s="111"/>
      <c r="B19" s="119">
        <v>2</v>
      </c>
      <c r="C19" s="69" t="s">
        <v>97</v>
      </c>
      <c r="D19" s="67" t="s">
        <v>98</v>
      </c>
      <c r="E19" s="70"/>
      <c r="F19" s="132">
        <v>49.188235294117653</v>
      </c>
      <c r="G19" s="133">
        <f t="shared" si="0"/>
        <v>98.376470588235307</v>
      </c>
      <c r="H19" s="13"/>
    </row>
    <row r="20" spans="1:8" ht="12" customHeight="1" x14ac:dyDescent="0.25">
      <c r="A20" s="111"/>
      <c r="B20" s="119">
        <v>8</v>
      </c>
      <c r="C20" s="69" t="s">
        <v>99</v>
      </c>
      <c r="D20" s="67" t="s">
        <v>100</v>
      </c>
      <c r="E20" s="70"/>
      <c r="F20" s="132">
        <v>50.470588235294116</v>
      </c>
      <c r="G20" s="133">
        <f t="shared" si="0"/>
        <v>403.76470588235293</v>
      </c>
      <c r="H20" s="13"/>
    </row>
    <row r="21" spans="1:8" ht="12" customHeight="1" x14ac:dyDescent="0.25">
      <c r="A21" s="111"/>
      <c r="B21" s="119">
        <v>8</v>
      </c>
      <c r="C21" s="69" t="s">
        <v>101</v>
      </c>
      <c r="D21" s="67" t="s">
        <v>102</v>
      </c>
      <c r="E21" s="70"/>
      <c r="F21" s="132">
        <v>246.30588235294121</v>
      </c>
      <c r="G21" s="133">
        <f t="shared" si="0"/>
        <v>1970.4470588235297</v>
      </c>
      <c r="H21" s="13"/>
    </row>
    <row r="22" spans="1:8" ht="12" customHeight="1" x14ac:dyDescent="0.25">
      <c r="A22" s="111"/>
      <c r="B22" s="119">
        <v>1</v>
      </c>
      <c r="C22" s="69" t="s">
        <v>103</v>
      </c>
      <c r="D22" s="67" t="s">
        <v>104</v>
      </c>
      <c r="E22" s="70"/>
      <c r="F22" s="132">
        <v>0</v>
      </c>
      <c r="G22" s="133">
        <f t="shared" si="0"/>
        <v>0</v>
      </c>
      <c r="H22" s="13"/>
    </row>
    <row r="23" spans="1:8" ht="12" customHeight="1" x14ac:dyDescent="0.25">
      <c r="A23" s="111"/>
      <c r="B23" s="119">
        <v>1</v>
      </c>
      <c r="C23" s="69" t="s">
        <v>105</v>
      </c>
      <c r="D23" s="67" t="s">
        <v>106</v>
      </c>
      <c r="E23" s="70"/>
      <c r="F23" s="132">
        <v>0</v>
      </c>
      <c r="G23" s="133">
        <f t="shared" si="0"/>
        <v>0</v>
      </c>
      <c r="H23" s="13"/>
    </row>
    <row r="24" spans="1:8" ht="12" customHeight="1" x14ac:dyDescent="0.25">
      <c r="A24" s="111"/>
      <c r="B24" s="119">
        <v>8</v>
      </c>
      <c r="C24" s="69" t="s">
        <v>107</v>
      </c>
      <c r="D24" s="67" t="s">
        <v>108</v>
      </c>
      <c r="E24" s="70"/>
      <c r="F24" s="132">
        <v>321.00000000000006</v>
      </c>
      <c r="G24" s="133">
        <f t="shared" si="0"/>
        <v>2568.0000000000005</v>
      </c>
      <c r="H24" s="13"/>
    </row>
    <row r="25" spans="1:8" ht="12" customHeight="1" x14ac:dyDescent="0.25">
      <c r="A25" s="111"/>
      <c r="B25" s="119">
        <v>3</v>
      </c>
      <c r="C25" s="69" t="s">
        <v>109</v>
      </c>
      <c r="D25" s="67" t="s">
        <v>110</v>
      </c>
      <c r="E25" s="70"/>
      <c r="F25" s="132">
        <v>45.188235294117646</v>
      </c>
      <c r="G25" s="133">
        <f t="shared" si="0"/>
        <v>135.56470588235294</v>
      </c>
      <c r="H25" s="13"/>
    </row>
    <row r="26" spans="1:8" ht="12" customHeight="1" x14ac:dyDescent="0.25">
      <c r="A26" s="111"/>
      <c r="B26" s="119">
        <v>6</v>
      </c>
      <c r="C26" s="69" t="s">
        <v>111</v>
      </c>
      <c r="D26" s="67" t="s">
        <v>112</v>
      </c>
      <c r="E26" s="70"/>
      <c r="F26" s="132">
        <v>0</v>
      </c>
      <c r="G26" s="133">
        <f t="shared" si="0"/>
        <v>0</v>
      </c>
      <c r="H26" s="13"/>
    </row>
    <row r="27" spans="1:8" ht="12" customHeight="1" x14ac:dyDescent="0.25">
      <c r="A27" s="111"/>
      <c r="B27" s="119">
        <v>1</v>
      </c>
      <c r="C27" s="69" t="s">
        <v>35</v>
      </c>
      <c r="D27" s="67" t="s">
        <v>113</v>
      </c>
      <c r="E27" s="70"/>
      <c r="F27" s="132">
        <v>0</v>
      </c>
      <c r="G27" s="133">
        <f t="shared" si="0"/>
        <v>0</v>
      </c>
      <c r="H27" s="13"/>
    </row>
    <row r="28" spans="1:8" ht="12" customHeight="1" x14ac:dyDescent="0.25">
      <c r="A28" s="111"/>
      <c r="B28" s="119">
        <v>2</v>
      </c>
      <c r="C28" s="69" t="s">
        <v>114</v>
      </c>
      <c r="D28" s="67" t="s">
        <v>115</v>
      </c>
      <c r="E28" s="70"/>
      <c r="F28" s="132">
        <v>0</v>
      </c>
      <c r="G28" s="133">
        <f t="shared" si="0"/>
        <v>0</v>
      </c>
      <c r="H28" s="13"/>
    </row>
    <row r="29" spans="1:8" ht="12" customHeight="1" x14ac:dyDescent="0.25">
      <c r="A29" s="111"/>
      <c r="B29" s="119">
        <v>2</v>
      </c>
      <c r="C29" s="69" t="s">
        <v>116</v>
      </c>
      <c r="D29" s="67" t="s">
        <v>117</v>
      </c>
      <c r="E29" s="70"/>
      <c r="F29" s="132">
        <v>0</v>
      </c>
      <c r="G29" s="133">
        <f t="shared" si="0"/>
        <v>0</v>
      </c>
      <c r="H29" s="13"/>
    </row>
    <row r="30" spans="1:8" ht="12" customHeight="1" x14ac:dyDescent="0.25">
      <c r="A30" s="111"/>
      <c r="B30" s="119">
        <v>2</v>
      </c>
      <c r="C30" s="69" t="s">
        <v>36</v>
      </c>
      <c r="D30" s="67" t="s">
        <v>118</v>
      </c>
      <c r="E30" s="70"/>
      <c r="F30" s="132">
        <v>0</v>
      </c>
      <c r="G30" s="133">
        <f t="shared" si="0"/>
        <v>0</v>
      </c>
      <c r="H30" s="13"/>
    </row>
    <row r="31" spans="1:8" ht="12" customHeight="1" x14ac:dyDescent="0.25">
      <c r="A31" s="111"/>
      <c r="B31" s="119">
        <v>345</v>
      </c>
      <c r="C31" s="69" t="s">
        <v>119</v>
      </c>
      <c r="D31" s="67" t="s">
        <v>120</v>
      </c>
      <c r="E31" s="70"/>
      <c r="F31" s="132">
        <v>206.74117647058821</v>
      </c>
      <c r="G31" s="133">
        <f t="shared" si="0"/>
        <v>71325.705882352937</v>
      </c>
      <c r="H31" s="13"/>
    </row>
    <row r="32" spans="1:8" ht="12" customHeight="1" x14ac:dyDescent="0.25">
      <c r="A32" s="111"/>
      <c r="B32" s="119">
        <v>1</v>
      </c>
      <c r="C32" s="69" t="s">
        <v>37</v>
      </c>
      <c r="D32" s="67" t="s">
        <v>121</v>
      </c>
      <c r="E32" s="70"/>
      <c r="F32" s="132">
        <v>18051.235294117647</v>
      </c>
      <c r="G32" s="133">
        <f t="shared" si="0"/>
        <v>18051.235294117647</v>
      </c>
      <c r="H32" s="13"/>
    </row>
    <row r="33" spans="1:10" ht="12" customHeight="1" x14ac:dyDescent="0.25">
      <c r="A33" s="111"/>
      <c r="B33" s="72"/>
      <c r="C33" s="73"/>
      <c r="D33" s="74"/>
      <c r="E33" s="70"/>
      <c r="F33" s="71"/>
      <c r="G33" s="133">
        <f t="shared" si="0"/>
        <v>0</v>
      </c>
      <c r="H33" s="13"/>
    </row>
    <row r="34" spans="1:10" s="53" customFormat="1" ht="12" customHeight="1" x14ac:dyDescent="0.25">
      <c r="A34" s="112"/>
      <c r="B34" s="48"/>
      <c r="C34" s="49"/>
      <c r="D34" s="50"/>
      <c r="E34" s="51"/>
      <c r="F34" s="51"/>
      <c r="G34" s="133">
        <f t="shared" si="0"/>
        <v>0</v>
      </c>
      <c r="H34" s="52"/>
    </row>
    <row r="35" spans="1:10" x14ac:dyDescent="0.25">
      <c r="A35" s="32"/>
      <c r="B35" s="33"/>
      <c r="C35" s="34"/>
      <c r="D35" s="34" t="s">
        <v>29</v>
      </c>
      <c r="E35" s="47">
        <v>332665.05</v>
      </c>
      <c r="F35" s="36" t="s">
        <v>24</v>
      </c>
      <c r="G35" s="134">
        <f>SUM(G14:G34)</f>
        <v>139492.01411764705</v>
      </c>
      <c r="H35" s="24"/>
      <c r="J35" s="55" t="s">
        <v>30</v>
      </c>
    </row>
    <row r="36" spans="1:10" x14ac:dyDescent="0.25">
      <c r="A36" s="32"/>
      <c r="B36" s="33"/>
      <c r="C36" s="34"/>
      <c r="D36" s="34"/>
      <c r="E36" s="34"/>
      <c r="F36" s="34" t="s">
        <v>25</v>
      </c>
      <c r="G36" s="135">
        <v>0</v>
      </c>
      <c r="H36" s="42"/>
    </row>
    <row r="37" spans="1:10" ht="15.75" thickBot="1" x14ac:dyDescent="0.3">
      <c r="A37" s="32"/>
      <c r="B37" s="33"/>
      <c r="C37" s="34"/>
      <c r="D37" s="34"/>
      <c r="E37" s="34"/>
      <c r="F37" s="34" t="s">
        <v>28</v>
      </c>
      <c r="G37" s="135">
        <f>G35*0.0875</f>
        <v>12205.551235294117</v>
      </c>
      <c r="H37" s="42"/>
    </row>
    <row r="38" spans="1:10" ht="16.5" thickBot="1" x14ac:dyDescent="0.3">
      <c r="A38" s="35"/>
      <c r="B38" s="115" t="s">
        <v>26</v>
      </c>
      <c r="C38" s="115"/>
      <c r="D38" s="115"/>
      <c r="E38" s="115"/>
      <c r="F38" s="116"/>
      <c r="G38" s="136">
        <f>SUM(G35:G37)</f>
        <v>151697.56535294116</v>
      </c>
      <c r="H38" s="14"/>
    </row>
    <row r="39" spans="1:10" ht="12" customHeight="1" x14ac:dyDescent="0.25">
      <c r="A39" s="18"/>
      <c r="B39" s="15"/>
      <c r="C39" s="16"/>
      <c r="D39" s="19"/>
      <c r="E39" s="109"/>
      <c r="F39" s="109"/>
      <c r="G39" s="109"/>
      <c r="H39" s="17"/>
    </row>
    <row r="40" spans="1:10" ht="10.5" customHeight="1" x14ac:dyDescent="0.25">
      <c r="A40" s="25" t="s">
        <v>2</v>
      </c>
      <c r="B40" s="25"/>
      <c r="C40" s="26"/>
      <c r="D40" s="26"/>
      <c r="E40" s="27"/>
      <c r="F40" s="28"/>
      <c r="G40" s="20"/>
      <c r="H40" s="17"/>
    </row>
    <row r="41" spans="1:10" ht="10.5" customHeight="1" x14ac:dyDescent="0.25">
      <c r="A41" s="25" t="s">
        <v>3</v>
      </c>
      <c r="B41" s="25"/>
      <c r="C41" s="26"/>
      <c r="D41" s="26"/>
      <c r="E41" s="27"/>
      <c r="F41" s="28"/>
      <c r="G41" s="20"/>
      <c r="H41" s="17"/>
    </row>
    <row r="42" spans="1:10" ht="10.5" customHeight="1" x14ac:dyDescent="0.25">
      <c r="A42" s="25" t="s">
        <v>4</v>
      </c>
      <c r="B42" s="25"/>
      <c r="C42" s="26"/>
      <c r="D42" s="26"/>
      <c r="E42" s="27"/>
      <c r="F42" s="28"/>
      <c r="G42" s="20"/>
      <c r="H42" s="17"/>
    </row>
    <row r="43" spans="1:10" ht="10.5" customHeight="1" x14ac:dyDescent="0.25">
      <c r="A43" s="25" t="s">
        <v>5</v>
      </c>
      <c r="B43" s="25"/>
      <c r="C43" s="26"/>
      <c r="D43" s="26"/>
      <c r="E43" s="27"/>
      <c r="F43" s="28"/>
      <c r="G43" s="20"/>
      <c r="H43" s="17"/>
    </row>
    <row r="44" spans="1:10" ht="10.5" customHeight="1" x14ac:dyDescent="0.25">
      <c r="A44" s="25" t="s">
        <v>6</v>
      </c>
      <c r="B44" s="25"/>
      <c r="C44" s="26"/>
      <c r="D44" s="26"/>
      <c r="E44" s="27"/>
      <c r="F44" s="28"/>
      <c r="G44" s="20"/>
      <c r="H44" s="17"/>
    </row>
    <row r="45" spans="1:10" ht="10.5" customHeight="1" x14ac:dyDescent="0.25">
      <c r="A45" s="25"/>
      <c r="B45" s="25"/>
      <c r="C45" s="26"/>
      <c r="D45" s="26"/>
      <c r="E45" s="27"/>
      <c r="F45" s="28"/>
      <c r="G45" s="20"/>
      <c r="H45" s="17"/>
    </row>
    <row r="46" spans="1:10" ht="10.5" customHeight="1" x14ac:dyDescent="0.25">
      <c r="A46" s="29"/>
    </row>
  </sheetData>
  <mergeCells count="14">
    <mergeCell ref="A9:B9"/>
    <mergeCell ref="E9:F9"/>
    <mergeCell ref="E2:G3"/>
    <mergeCell ref="A7:B7"/>
    <mergeCell ref="E7:F7"/>
    <mergeCell ref="A8:B8"/>
    <mergeCell ref="E8:F8"/>
    <mergeCell ref="E39:G39"/>
    <mergeCell ref="A10:B10"/>
    <mergeCell ref="E10:F10"/>
    <mergeCell ref="A11:B11"/>
    <mergeCell ref="E11:F11"/>
    <mergeCell ref="A14:A34"/>
    <mergeCell ref="B38:F38"/>
  </mergeCells>
  <conditionalFormatting sqref="E14 E15:F19 E33:F34 G14:G34">
    <cfRule type="cellIs" dxfId="5" priority="6" operator="equal">
      <formula>0</formula>
    </cfRule>
  </conditionalFormatting>
  <conditionalFormatting sqref="E20:F22">
    <cfRule type="cellIs" dxfId="4" priority="5" operator="equal">
      <formula>0</formula>
    </cfRule>
  </conditionalFormatting>
  <conditionalFormatting sqref="E23:F23">
    <cfRule type="cellIs" dxfId="3" priority="4" operator="equal">
      <formula>0</formula>
    </cfRule>
  </conditionalFormatting>
  <conditionalFormatting sqref="E24:F28">
    <cfRule type="cellIs" dxfId="2" priority="3" operator="equal">
      <formula>0</formula>
    </cfRule>
  </conditionalFormatting>
  <conditionalFormatting sqref="E29:F31">
    <cfRule type="cellIs" dxfId="1" priority="2" operator="equal">
      <formula>0</formula>
    </cfRule>
  </conditionalFormatting>
  <conditionalFormatting sqref="E32:F32">
    <cfRule type="cellIs" dxfId="0" priority="1" operator="equal">
      <formula>0</formula>
    </cfRule>
  </conditionalFormatting>
  <dataValidations count="1">
    <dataValidation type="list" allowBlank="1" showInputMessage="1" showErrorMessage="1" sqref="H8">
      <formula1>Titles</formula1>
    </dataValidation>
  </dataValidations>
  <hyperlinks>
    <hyperlink ref="G10" r:id="rId1"/>
  </hyperlinks>
  <pageMargins left="0.25" right="0.25" top="0.5" bottom="0.5" header="0" footer="0.25"/>
  <pageSetup orientation="portrait" r:id="rId2"/>
  <headerFooter>
    <oddFooter>&amp;LCDW&amp;CConfidential&amp;RPage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Cisco UCS Mini 3.5ghz</vt:lpstr>
      <vt:lpstr>Brocade Switches</vt:lpstr>
      <vt:lpstr>NetApp A300</vt:lpstr>
      <vt:lpstr>'Brocade Switches'!Print_Area</vt:lpstr>
      <vt:lpstr>'Cisco UCS Mini 3.5ghz'!Print_Area</vt:lpstr>
      <vt:lpstr>'NetApp A300'!Print_Area</vt:lpstr>
    </vt:vector>
  </TitlesOfParts>
  <Company>CDW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AndyBal</cp:lastModifiedBy>
  <cp:lastPrinted>2013-08-06T20:26:19Z</cp:lastPrinted>
  <dcterms:created xsi:type="dcterms:W3CDTF">2013-08-06T15:34:12Z</dcterms:created>
  <dcterms:modified xsi:type="dcterms:W3CDTF">2018-12-18T19:06:25Z</dcterms:modified>
</cp:coreProperties>
</file>