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fkroe\Documents\Clients\McNeilus Steel\"/>
    </mc:Choice>
  </mc:AlternateContent>
  <bookViews>
    <workbookView xWindow="240" yWindow="1548" windowWidth="18960" windowHeight="11040" activeTab="5"/>
  </bookViews>
  <sheets>
    <sheet name="Version" sheetId="6" r:id="rId1"/>
    <sheet name="Admin" sheetId="9" r:id="rId2"/>
    <sheet name="LAN" sheetId="1" r:id="rId3"/>
    <sheet name="SAN" sheetId="2" r:id="rId4"/>
    <sheet name="Server" sheetId="3" r:id="rId5"/>
    <sheet name="VLAN" sheetId="4" r:id="rId6"/>
    <sheet name="vNIC" sheetId="5" r:id="rId7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3" l="1"/>
  <c r="B3" i="9"/>
  <c r="C4" i="3" l="1"/>
  <c r="B16" i="3"/>
  <c r="B15" i="3"/>
  <c r="B13" i="9" l="1"/>
  <c r="B4" i="9"/>
</calcChain>
</file>

<file path=xl/comments1.xml><?xml version="1.0" encoding="utf-8"?>
<comments xmlns="http://schemas.openxmlformats.org/spreadsheetml/2006/main">
  <authors>
    <author>Abigail Edgell</author>
    <author>Timothy Grabrian</author>
  </authors>
  <commentList>
    <comment ref="A8" authorId="0" shapeId="0">
      <text>
        <r>
          <rPr>
            <sz val="10"/>
            <color indexed="81"/>
            <rFont val="Verdana"/>
            <family val="2"/>
          </rPr>
          <t>Provide the default password that will be used in initial configuration of the environment.  NOTE:  It is recommended to change this password as needed on each device once the initial configuration is complete.</t>
        </r>
      </text>
    </comment>
    <comment ref="A9" authorId="0" shapeId="0">
      <text>
        <r>
          <rPr>
            <sz val="10"/>
            <color indexed="81"/>
            <rFont val="Verdana"/>
            <family val="2"/>
          </rPr>
          <t>Provide the appropriate domain name suffix for the environment.</t>
        </r>
      </text>
    </comment>
    <comment ref="A10" authorId="0" shapeId="0">
      <text>
        <r>
          <rPr>
            <b/>
            <sz val="8"/>
            <color indexed="81"/>
            <rFont val="Tahoma"/>
            <family val="2"/>
          </rPr>
          <t>Provide the IP address of the appropriate nameserver for the environment.</t>
        </r>
      </text>
    </comment>
    <comment ref="A12" authorId="1" shapeId="0">
      <text>
        <r>
          <rPr>
            <sz val="10"/>
            <color indexed="81"/>
            <rFont val="Verdana"/>
            <family val="2"/>
          </rPr>
          <t>Used for Call Home</t>
        </r>
      </text>
    </comment>
  </commentList>
</comments>
</file>

<file path=xl/comments2.xml><?xml version="1.0" encoding="utf-8"?>
<comments xmlns="http://schemas.openxmlformats.org/spreadsheetml/2006/main">
  <authors>
    <author>Timothy Grabrian</author>
  </authors>
  <commentList>
    <comment ref="A12" authorId="0" shapeId="0">
      <text>
        <r>
          <rPr>
            <sz val="10"/>
            <color indexed="81"/>
            <rFont val="Verdana"/>
            <family val="2"/>
          </rPr>
          <t>Must be in the same subnet as the USC Fabric MGMT IP Addresses. Plan for 2 addresses per blade-server and for future growth.</t>
        </r>
      </text>
    </comment>
  </commentList>
</comments>
</file>

<file path=xl/comments3.xml><?xml version="1.0" encoding="utf-8"?>
<comments xmlns="http://schemas.openxmlformats.org/spreadsheetml/2006/main">
  <authors>
    <author>Timothy Grabrian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The UCS Fabric Interconnects convert the FC traffic to FCoE internally.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The UCS Fabric Interconnects convert the FC traffic to FCoE internally.</t>
        </r>
      </text>
    </comment>
  </commentList>
</comments>
</file>

<file path=xl/sharedStrings.xml><?xml version="1.0" encoding="utf-8"?>
<sst xmlns="http://schemas.openxmlformats.org/spreadsheetml/2006/main" count="245" uniqueCount="210">
  <si>
    <t>UUID Pool</t>
  </si>
  <si>
    <t>Domain Name Suffix</t>
  </si>
  <si>
    <t>DNS Servers</t>
  </si>
  <si>
    <t>VLAN ID</t>
  </si>
  <si>
    <t>Network Address</t>
  </si>
  <si>
    <t>Host Name/Service Profile</t>
  </si>
  <si>
    <t>Blade</t>
  </si>
  <si>
    <t>QOS</t>
  </si>
  <si>
    <t>Description</t>
  </si>
  <si>
    <t>NTP Servers</t>
  </si>
  <si>
    <t>Notes</t>
  </si>
  <si>
    <t>Fabric A LAN Port-Channel Number</t>
  </si>
  <si>
    <t>Fabric B LAN Port-Channel Number</t>
  </si>
  <si>
    <t>Version</t>
  </si>
  <si>
    <t>Person</t>
  </si>
  <si>
    <t>Date</t>
  </si>
  <si>
    <t>Timothy Grabrian</t>
  </si>
  <si>
    <t>SMTP Server</t>
  </si>
  <si>
    <t>SNMP RO String</t>
  </si>
  <si>
    <t>UCS MGMT VLAN Subnet Mask</t>
  </si>
  <si>
    <t>UCS MGMT VLAN Default-Gateway</t>
  </si>
  <si>
    <t>UCS MGMT Pool</t>
  </si>
  <si>
    <t>UCS MGMT VLAN Number</t>
  </si>
  <si>
    <t>UCS MGMT Cluster Address</t>
  </si>
  <si>
    <t>UCS MGMT Fabric A Address</t>
  </si>
  <si>
    <t>UCS MGMT Fabric B Address</t>
  </si>
  <si>
    <t>UCS Fabric Cluster (Hostname)</t>
  </si>
  <si>
    <t>UCS Fabric A Naming Convention</t>
  </si>
  <si>
    <t>UCS Fabric B Naming Convention</t>
  </si>
  <si>
    <t>MGMT Username</t>
  </si>
  <si>
    <t>MGMT Password</t>
  </si>
  <si>
    <t>Chassis</t>
  </si>
  <si>
    <t>UCS Version</t>
  </si>
  <si>
    <t>VSAN Fabric A</t>
  </si>
  <si>
    <t>VSAN Fabric B</t>
  </si>
  <si>
    <t>WWNN Pool</t>
  </si>
  <si>
    <t>Pool size 256</t>
  </si>
  <si>
    <t>WWPN Pool A</t>
  </si>
  <si>
    <t>WWPN Pool B</t>
  </si>
  <si>
    <t>Example</t>
  </si>
  <si>
    <t>Management IP Address</t>
  </si>
  <si>
    <t>Document Creation</t>
  </si>
  <si>
    <t>Note</t>
  </si>
  <si>
    <t>vNIC A</t>
  </si>
  <si>
    <t>vNIC B</t>
  </si>
  <si>
    <t>Draft</t>
  </si>
  <si>
    <t>MAC Pool A</t>
  </si>
  <si>
    <t>MAC Pool B</t>
  </si>
  <si>
    <t>MAC Pool FF</t>
  </si>
  <si>
    <t>AD Server</t>
  </si>
  <si>
    <t>AD Service Account</t>
  </si>
  <si>
    <t>AD Security Group - Admin</t>
  </si>
  <si>
    <t>Native?</t>
  </si>
  <si>
    <t>Fabric Failover</t>
  </si>
  <si>
    <t>VMware vShphere Version</t>
  </si>
  <si>
    <t>Email address</t>
  </si>
  <si>
    <t>Installed OS</t>
  </si>
  <si>
    <t>VLANs</t>
  </si>
  <si>
    <t>Notes 2</t>
  </si>
  <si>
    <t>admin</t>
  </si>
  <si>
    <t>vHBA-A</t>
  </si>
  <si>
    <t>vHBA-B</t>
  </si>
  <si>
    <t>FC</t>
  </si>
  <si>
    <t>Silver</t>
  </si>
  <si>
    <t>VM-vMotion-A</t>
  </si>
  <si>
    <t>VM-vMotion-B</t>
  </si>
  <si>
    <t>Best Effort</t>
  </si>
  <si>
    <t>Bronze</t>
  </si>
  <si>
    <t>MTU</t>
  </si>
  <si>
    <t>Available Range</t>
  </si>
  <si>
    <t>Values</t>
  </si>
  <si>
    <t>1 per server (up to 8 per chassis)</t>
  </si>
  <si>
    <t>VM-Mgmt-A</t>
  </si>
  <si>
    <t>VM-Mgmt-B</t>
  </si>
  <si>
    <t>Boot Method</t>
  </si>
  <si>
    <t>vMotion</t>
  </si>
  <si>
    <t>255.255.255.0</t>
  </si>
  <si>
    <t>v2c</t>
  </si>
  <si>
    <t>WWNN</t>
  </si>
  <si>
    <t>WWPN-A</t>
  </si>
  <si>
    <t>WWPN-B</t>
  </si>
  <si>
    <t>mcneilus.local</t>
  </si>
  <si>
    <t>128.101.101.101</t>
  </si>
  <si>
    <t>What device will 6332-16UP-A Connect to in the DC?</t>
  </si>
  <si>
    <t>What device will 6332-16UP-B Connect to in the DC?</t>
  </si>
  <si>
    <t>FCoE VLAN A</t>
  </si>
  <si>
    <t>FCoE VLAN B</t>
  </si>
  <si>
    <t>3.1(3b)</t>
  </si>
  <si>
    <t>Local (SD)</t>
  </si>
  <si>
    <t>DMZ</t>
  </si>
  <si>
    <t>ucs-auth</t>
  </si>
  <si>
    <t>SCP Server</t>
  </si>
  <si>
    <t>SCP Folder</t>
  </si>
  <si>
    <t>VM-Data-A</t>
  </si>
  <si>
    <t>VM-Data-B</t>
  </si>
  <si>
    <t>SCP Username</t>
  </si>
  <si>
    <t>SCP Password</t>
  </si>
  <si>
    <t>BLACKHOLE</t>
  </si>
  <si>
    <t>Yes</t>
  </si>
  <si>
    <t>New</t>
  </si>
  <si>
    <t>Draft1</t>
  </si>
  <si>
    <t>Updates with Darren</t>
  </si>
  <si>
    <t>IP_Phone</t>
  </si>
  <si>
    <t>CN=ucs auth,OU=Generic Accounts,OU=Dodge Center,OU=McNeilus Users,DC=mcneilus,DC=local</t>
  </si>
  <si>
    <t>CN=Domain Admins,OU=MISC Accounts,OU=McNeilus Users,DC=mcneilus,DC=local</t>
  </si>
  <si>
    <t>dcexchange.mcneilus.local (10.102.201.177)</t>
  </si>
  <si>
    <t>VMware_View</t>
  </si>
  <si>
    <t>Main_VLAN</t>
  </si>
  <si>
    <t>VMware_Vmotion</t>
  </si>
  <si>
    <t>Mgmt_VLAN</t>
  </si>
  <si>
    <t>BYOD_VLAN</t>
  </si>
  <si>
    <t>AP_Management_VLAN</t>
  </si>
  <si>
    <t>Barcode_Scanner_VLAN</t>
  </si>
  <si>
    <t>Zebra_Wireless</t>
  </si>
  <si>
    <t>Signature_Cap</t>
  </si>
  <si>
    <t>Fab</t>
  </si>
  <si>
    <t>DC_Cameras</t>
  </si>
  <si>
    <t>SteelHead-MPLS</t>
  </si>
  <si>
    <t>SteelHeadWAN</t>
  </si>
  <si>
    <t>Not tagged</t>
  </si>
  <si>
    <t>Tagged</t>
  </si>
  <si>
    <t>10, 25, 30, 99, 192, 200, 201, 202, 203, 205, 206, 208, 230, 231</t>
  </si>
  <si>
    <t>MGMT VLAN Mask</t>
  </si>
  <si>
    <t>MGMT Gateway</t>
  </si>
  <si>
    <t>For Zoning</t>
  </si>
  <si>
    <t>6.0.2 (U2)</t>
  </si>
  <si>
    <t>Zoned To</t>
  </si>
  <si>
    <t>\SEL\ and \Backups\</t>
  </si>
  <si>
    <t>Password removed for security purposes</t>
  </si>
  <si>
    <t>Final Release</t>
  </si>
  <si>
    <t>Single switch</t>
  </si>
  <si>
    <t>Non-VPC</t>
  </si>
  <si>
    <t>Note 2</t>
  </si>
  <si>
    <t>Assigned to physical server</t>
  </si>
  <si>
    <t>No VMs</t>
  </si>
  <si>
    <t>N/A</t>
  </si>
  <si>
    <t>vSphere Blades</t>
  </si>
  <si>
    <t>Jeff Kroeger</t>
  </si>
  <si>
    <t>Modified spreadsheet to gather details for Fargo</t>
  </si>
  <si>
    <t>FGO-UCS-01</t>
  </si>
  <si>
    <t xml:space="preserve">10.102.101.151, 152? </t>
  </si>
  <si>
    <t>FGO-Nexus5548</t>
  </si>
  <si>
    <t>10.100.99.254</t>
  </si>
  <si>
    <t>10.100.99.101</t>
  </si>
  <si>
    <t>10.100.99.102</t>
  </si>
  <si>
    <t>10.100.99.103</t>
  </si>
  <si>
    <t>10.100.99.104 - 111</t>
  </si>
  <si>
    <r>
      <rPr>
        <sz val="10"/>
        <color rgb="FFFF0000"/>
        <rFont val="Verdana"/>
        <family val="2"/>
      </rPr>
      <t>00:25:b5</t>
    </r>
    <r>
      <rPr>
        <sz val="10"/>
        <color theme="1"/>
        <rFont val="Verdana"/>
        <family val="2"/>
      </rPr>
      <t>:</t>
    </r>
    <r>
      <rPr>
        <sz val="10"/>
        <color rgb="FF00B050"/>
        <rFont val="Verdana"/>
        <family val="2"/>
      </rPr>
      <t>01</t>
    </r>
    <r>
      <rPr>
        <sz val="10"/>
        <color theme="1"/>
        <rFont val="Verdana"/>
        <family val="2"/>
      </rPr>
      <t>:</t>
    </r>
    <r>
      <rPr>
        <sz val="10"/>
        <color theme="3" tint="0.59999389629810485"/>
        <rFont val="Verdana"/>
        <family val="2"/>
      </rPr>
      <t>A0</t>
    </r>
    <r>
      <rPr>
        <sz val="10"/>
        <color theme="1"/>
        <rFont val="Verdana"/>
        <family val="2"/>
      </rPr>
      <t>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</si>
  <si>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color rgb="FFFF0000"/>
        <rFont val="Verdana"/>
        <family val="2"/>
      </rPr>
      <t>00:25:b5</t>
    </r>
    <r>
      <rPr>
        <sz val="10"/>
        <color theme="1"/>
        <rFont val="Verdana"/>
        <family val="2"/>
      </rPr>
      <t>:</t>
    </r>
    <r>
      <rPr>
        <sz val="10"/>
        <color rgb="FF00B050"/>
        <rFont val="Verdana"/>
        <family val="2"/>
      </rPr>
      <t>01</t>
    </r>
    <r>
      <rPr>
        <sz val="10"/>
        <color theme="1"/>
        <rFont val="Verdana"/>
        <family val="2"/>
      </rPr>
      <t>:</t>
    </r>
    <r>
      <rPr>
        <sz val="10"/>
        <color theme="3" tint="0.59999389629810485"/>
        <rFont val="Verdana"/>
        <family val="2"/>
      </rPr>
      <t>B0</t>
    </r>
    <r>
      <rPr>
        <sz val="10"/>
        <color theme="1"/>
        <rFont val="Verdana"/>
        <family val="2"/>
      </rPr>
      <t>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</si>
  <si>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color rgb="FFFF0000"/>
        <rFont val="Verdana"/>
        <family val="2"/>
      </rPr>
      <t>00:25:b5</t>
    </r>
    <r>
      <rPr>
        <sz val="10"/>
        <color theme="1"/>
        <rFont val="Verdana"/>
        <family val="2"/>
      </rPr>
      <t>:</t>
    </r>
    <r>
      <rPr>
        <sz val="10"/>
        <color rgb="FF00B050"/>
        <rFont val="Verdana"/>
        <family val="2"/>
      </rPr>
      <t>01</t>
    </r>
    <r>
      <rPr>
        <sz val="10"/>
        <color theme="1"/>
        <rFont val="Verdana"/>
        <family val="2"/>
      </rPr>
      <t>:</t>
    </r>
    <r>
      <rPr>
        <sz val="10"/>
        <color theme="3" tint="0.59999389629810485"/>
        <rFont val="Verdana"/>
        <family val="2"/>
      </rPr>
      <t>F0</t>
    </r>
    <r>
      <rPr>
        <sz val="10"/>
        <color theme="1"/>
        <rFont val="Verdana"/>
        <family val="2"/>
      </rPr>
      <t>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</si>
  <si>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t>FGO-FC-SAN-A</t>
  </si>
  <si>
    <t>FGO-FC-SAN-B</t>
  </si>
  <si>
    <t>10.100.99.112</t>
  </si>
  <si>
    <t>10.100.99.113</t>
  </si>
  <si>
    <r>
      <rPr>
        <sz val="10"/>
        <rFont val="Verdana"/>
        <family val="2"/>
      </rPr>
      <t>20:00</t>
    </r>
    <r>
      <rPr>
        <sz val="10"/>
        <color rgb="FFFF0000"/>
        <rFont val="Verdana"/>
        <family val="2"/>
      </rPr>
      <t>:00:25:b5:</t>
    </r>
    <r>
      <rPr>
        <sz val="10"/>
        <color rgb="FF00B050"/>
        <rFont val="Verdana"/>
        <family val="2"/>
      </rPr>
      <t>01:</t>
    </r>
    <r>
      <rPr>
        <sz val="10"/>
        <color theme="4" tint="0.39997558519241921"/>
        <rFont val="Verdana"/>
        <family val="2"/>
      </rPr>
      <t>00: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</si>
  <si>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rFont val="Verdana"/>
        <family val="2"/>
      </rPr>
      <t>20:00</t>
    </r>
    <r>
      <rPr>
        <sz val="10"/>
        <color rgb="FFFF0000"/>
        <rFont val="Verdana"/>
        <family val="2"/>
      </rPr>
      <t>:00:25:b5:</t>
    </r>
    <r>
      <rPr>
        <sz val="10"/>
        <color rgb="FF00B050"/>
        <rFont val="Verdana"/>
        <family val="2"/>
      </rPr>
      <t>01:</t>
    </r>
    <r>
      <rPr>
        <sz val="10"/>
        <color theme="4" tint="0.39997558519241921"/>
        <rFont val="Verdana"/>
        <family val="2"/>
      </rPr>
      <t>A0: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</si>
  <si>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rFont val="Verdana"/>
        <family val="2"/>
      </rPr>
      <t>20:00</t>
    </r>
    <r>
      <rPr>
        <sz val="10"/>
        <color rgb="FFFF0000"/>
        <rFont val="Verdana"/>
        <family val="2"/>
      </rPr>
      <t>:00:25:b5:</t>
    </r>
    <r>
      <rPr>
        <sz val="10"/>
        <color rgb="FF00B050"/>
        <rFont val="Verdana"/>
        <family val="2"/>
      </rPr>
      <t>01:</t>
    </r>
    <r>
      <rPr>
        <sz val="10"/>
        <color theme="4" tint="0.39997558519241921"/>
        <rFont val="Verdana"/>
        <family val="2"/>
      </rPr>
      <t>B0: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</si>
  <si>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t>8000-</t>
    </r>
    <r>
      <rPr>
        <sz val="10"/>
        <color rgb="FFFF0000"/>
        <rFont val="Verdana"/>
        <family val="2"/>
      </rPr>
      <t>0025B5</t>
    </r>
    <r>
      <rPr>
        <sz val="10"/>
        <color rgb="FF00B050"/>
        <rFont val="Verdana"/>
        <family val="2"/>
      </rPr>
      <t>01</t>
    </r>
    <r>
      <rPr>
        <sz val="10"/>
        <color theme="8" tint="0.39997558519241921"/>
        <rFont val="Verdana"/>
        <family val="2"/>
      </rPr>
      <t>00</t>
    </r>
    <r>
      <rPr>
        <sz val="10"/>
        <color theme="9" tint="-0.249977111117893"/>
        <rFont val="Verdana"/>
        <family val="2"/>
      </rPr>
      <t>00</t>
    </r>
  </si>
  <si>
    <t>10.100.99.120</t>
  </si>
  <si>
    <t>10.100.99.121</t>
  </si>
  <si>
    <t>10.100.99.122</t>
  </si>
  <si>
    <t>10.100.99.123</t>
  </si>
  <si>
    <t>10.100.99.124</t>
  </si>
  <si>
    <t>10.100.99.125</t>
  </si>
  <si>
    <t>10.2.10.0/24</t>
  </si>
  <si>
    <t>10.100.25.0/24</t>
  </si>
  <si>
    <t xml:space="preserve">101.102.100.0/23 </t>
  </si>
  <si>
    <t>10.100.98.0/24</t>
  </si>
  <si>
    <t>10.100.99.0/24</t>
  </si>
  <si>
    <t>10.100.200.0/24</t>
  </si>
  <si>
    <t>10.100.201.0/24</t>
  </si>
  <si>
    <t>10.100.202.0/24</t>
  </si>
  <si>
    <t>10.100.203.0/24</t>
  </si>
  <si>
    <t>10.100.205.0/24</t>
  </si>
  <si>
    <t>????????????????????</t>
  </si>
  <si>
    <t>10.100.98.120</t>
  </si>
  <si>
    <t>10.100.98.121</t>
  </si>
  <si>
    <t>10.100.98.122</t>
  </si>
  <si>
    <t>10.100.98.123</t>
  </si>
  <si>
    <t>10.100.98.124</t>
  </si>
  <si>
    <t>10.100.98.125</t>
  </si>
  <si>
    <t xml:space="preserve">V5000 </t>
  </si>
  <si>
    <t>FGO-ESXi-01</t>
  </si>
  <si>
    <t>FGO-ESXi-02</t>
  </si>
  <si>
    <t>FGO-ESXi-03</t>
  </si>
  <si>
    <t>FGO-ESXi-04</t>
  </si>
  <si>
    <t>FGO-ESXi-05</t>
  </si>
  <si>
    <t>FGO-ESXi-06</t>
  </si>
  <si>
    <t>20:00:00:25:B5:01:00:00</t>
  </si>
  <si>
    <t>20:00:00:25:B5:01:00:01</t>
  </si>
  <si>
    <t>20:00:00:25:B5:01:00:02</t>
  </si>
  <si>
    <t>20:00:00:25:B5:01:00:03</t>
  </si>
  <si>
    <t>20:00:00:25:B5:01:00:04</t>
  </si>
  <si>
    <t>20:00:00:25:B5:01:00:05</t>
  </si>
  <si>
    <t>20:00:00:25:B5:01:A0:00</t>
  </si>
  <si>
    <t>20:00:00:25:B5:01:A0:01</t>
  </si>
  <si>
    <t>20:00:00:25:B5:01:A0:02</t>
  </si>
  <si>
    <t>20:00:00:25:B5:01:A0:03</t>
  </si>
  <si>
    <t>20:00:00:25:B5:01:A0:04</t>
  </si>
  <si>
    <t>20:00:00:25:B5:01:A0:05</t>
  </si>
  <si>
    <t>20:00:00:25:B5:01:B0:00</t>
  </si>
  <si>
    <t>20:00:00:25:B5:01:B0:01</t>
  </si>
  <si>
    <t>20:00:00:25:B5:01:B0:02</t>
  </si>
  <si>
    <t>20:00:00:25:B5:01:B0:03</t>
  </si>
  <si>
    <t>20:00:00:25:B5:01:B0:04</t>
  </si>
  <si>
    <t>20:00:00:25:B5:01:B0:05</t>
  </si>
  <si>
    <t>eve.mcneilus.local (10.102.201.185) and fgodc1.mcneilus.local (10.200.205.253)</t>
  </si>
  <si>
    <t>FGOManager.mcneilus.local</t>
  </si>
  <si>
    <t>10.102.201.180, 10.102.100.220</t>
  </si>
  <si>
    <t>Public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</si>
</sst>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3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0"/>
      <color indexed="8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rgb="FF00B050"/>
      <name val="Verdana"/>
      <family val="2"/>
    </font>
    <font>
      <sz val="10"/>
      <color theme="4" tint="0.39997558519241921"/>
      <name val="Verdana"/>
      <family val="2"/>
    </font>
    <font>
      <sz val="10"/>
      <color theme="9" tint="-0.249977111117893"/>
      <name val="Verdana"/>
      <family val="2"/>
    </font>
    <font>
      <sz val="10"/>
      <name val="Verdana"/>
      <family val="2"/>
    </font>
    <font>
      <b/>
      <u/>
      <sz val="10"/>
      <color theme="1"/>
      <name val="Verdana"/>
      <family val="2"/>
    </font>
    <font>
      <b/>
      <u/>
      <sz val="10"/>
      <name val="Verdana"/>
      <family val="2"/>
    </font>
    <font>
      <sz val="10"/>
      <color theme="3" tint="0.59999389629810485"/>
      <name val="Verdana"/>
      <family val="2"/>
    </font>
    <font>
      <sz val="9"/>
      <color indexed="81"/>
      <name val="Tahoma"/>
      <family val="2"/>
    </font>
    <font>
      <b/>
      <u/>
      <sz val="11"/>
      <name val="Calibri"/>
      <family val="2"/>
      <scheme val="minor"/>
    </font>
    <font>
      <sz val="10"/>
      <color theme="8" tint="0.39997558519241921"/>
      <name val="Verdana"/>
      <family val="2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Verdana"/>
      <family val="2"/>
    </font>
    <font>
      <b/>
      <i/>
      <u/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20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34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4" fillId="32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1" applyFont="1" applyFill="1" applyBorder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Fill="1" applyBorder="1"/>
    <xf numFmtId="164" fontId="14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/>
    <xf numFmtId="0" fontId="0" fillId="0" borderId="0" xfId="0" applyBorder="1"/>
    <xf numFmtId="0" fontId="7" fillId="0" borderId="0" xfId="0" applyFont="1" applyFill="1"/>
    <xf numFmtId="0" fontId="0" fillId="0" borderId="0" xfId="0" applyAlignment="1">
      <alignment horizontal="left"/>
    </xf>
    <xf numFmtId="0" fontId="14" fillId="0" borderId="0" xfId="0" applyFont="1" applyFill="1" applyBorder="1" applyAlignment="1">
      <alignment horizontal="left"/>
    </xf>
    <xf numFmtId="0" fontId="0" fillId="0" borderId="0" xfId="0" applyFont="1"/>
    <xf numFmtId="0" fontId="17" fillId="0" borderId="0" xfId="1" applyFont="1" applyFill="1" applyBorder="1"/>
    <xf numFmtId="0" fontId="19" fillId="0" borderId="0" xfId="0" applyFont="1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0" xfId="0"/>
    <xf numFmtId="165" fontId="6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0" fillId="0" borderId="0" xfId="0"/>
    <xf numFmtId="164" fontId="14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3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6" fillId="0" borderId="0" xfId="0" applyFont="1"/>
    <xf numFmtId="0" fontId="37" fillId="0" borderId="0" xfId="0" applyFont="1"/>
    <xf numFmtId="0" fontId="36" fillId="0" borderId="0" xfId="0" applyFont="1" applyAlignment="1">
      <alignment horizontal="left"/>
    </xf>
    <xf numFmtId="164" fontId="38" fillId="0" borderId="0" xfId="0" applyNumberFormat="1" applyFont="1" applyFill="1" applyBorder="1" applyAlignment="1">
      <alignment horizontal="left"/>
    </xf>
    <xf numFmtId="0" fontId="0" fillId="33" borderId="0" xfId="0" applyFill="1"/>
    <xf numFmtId="0" fontId="0" fillId="33" borderId="0" xfId="0" applyFill="1" applyBorder="1"/>
    <xf numFmtId="0" fontId="35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8" sqref="A8"/>
    </sheetView>
  </sheetViews>
  <sheetFormatPr defaultColWidth="8.88671875" defaultRowHeight="14.4" x14ac:dyDescent="0.3"/>
  <cols>
    <col min="1" max="1" width="9.109375" bestFit="1" customWidth="1"/>
    <col min="2" max="2" width="9.6640625" bestFit="1" customWidth="1"/>
    <col min="3" max="3" width="16.44140625" bestFit="1" customWidth="1"/>
    <col min="4" max="4" width="19.44140625" bestFit="1" customWidth="1"/>
  </cols>
  <sheetData>
    <row r="1" spans="1:4" x14ac:dyDescent="0.3">
      <c r="A1" s="6" t="s">
        <v>13</v>
      </c>
      <c r="B1" s="6" t="s">
        <v>15</v>
      </c>
      <c r="C1" s="6" t="s">
        <v>14</v>
      </c>
      <c r="D1" s="6" t="s">
        <v>8</v>
      </c>
    </row>
    <row r="2" spans="1:4" x14ac:dyDescent="0.3">
      <c r="A2" s="4" t="s">
        <v>45</v>
      </c>
      <c r="B2" s="3">
        <v>42937</v>
      </c>
      <c r="C2" t="s">
        <v>16</v>
      </c>
      <c r="D2" t="s">
        <v>41</v>
      </c>
    </row>
    <row r="3" spans="1:4" x14ac:dyDescent="0.3">
      <c r="A3" s="24" t="s">
        <v>100</v>
      </c>
      <c r="B3" s="3">
        <v>42940</v>
      </c>
      <c r="C3" s="23" t="s">
        <v>16</v>
      </c>
      <c r="D3" s="23" t="s">
        <v>101</v>
      </c>
    </row>
    <row r="4" spans="1:4" x14ac:dyDescent="0.3">
      <c r="A4" s="24">
        <v>1</v>
      </c>
      <c r="B4" s="3">
        <v>42942</v>
      </c>
      <c r="C4" t="s">
        <v>16</v>
      </c>
      <c r="D4" t="s">
        <v>129</v>
      </c>
    </row>
    <row r="5" spans="1:4" x14ac:dyDescent="0.3">
      <c r="A5" s="24">
        <v>2</v>
      </c>
      <c r="B5" s="3">
        <v>42951</v>
      </c>
      <c r="C5" t="s">
        <v>137</v>
      </c>
      <c r="D5" t="s">
        <v>138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B7" zoomScaleNormal="100" workbookViewId="0">
      <selection activeCell="B10" sqref="B10"/>
    </sheetView>
  </sheetViews>
  <sheetFormatPr defaultColWidth="8.88671875" defaultRowHeight="14.4" x14ac:dyDescent="0.3"/>
  <cols>
    <col min="1" max="1" width="36.109375" bestFit="1" customWidth="1"/>
    <col min="2" max="2" width="88.5546875" bestFit="1" customWidth="1"/>
    <col min="3" max="3" width="37.6640625" bestFit="1" customWidth="1"/>
    <col min="4" max="4" width="9.109375" bestFit="1" customWidth="1"/>
  </cols>
  <sheetData>
    <row r="1" spans="1:4" x14ac:dyDescent="0.3">
      <c r="A1" s="6" t="s">
        <v>8</v>
      </c>
      <c r="B1" s="6" t="s">
        <v>70</v>
      </c>
      <c r="C1" s="6" t="s">
        <v>10</v>
      </c>
      <c r="D1" s="6" t="s">
        <v>58</v>
      </c>
    </row>
    <row r="2" spans="1:4" x14ac:dyDescent="0.3">
      <c r="A2" s="4" t="s">
        <v>26</v>
      </c>
      <c r="B2" s="22" t="s">
        <v>139</v>
      </c>
      <c r="C2" s="12"/>
    </row>
    <row r="3" spans="1:4" x14ac:dyDescent="0.3">
      <c r="A3" s="4" t="s">
        <v>27</v>
      </c>
      <c r="B3" t="str">
        <f>CONCATENATE(B2,"-A")</f>
        <v>FGO-UCS-01-A</v>
      </c>
      <c r="C3" s="15"/>
    </row>
    <row r="4" spans="1:4" x14ac:dyDescent="0.3">
      <c r="A4" s="4" t="s">
        <v>28</v>
      </c>
      <c r="B4" t="str">
        <f>CONCATENATE(B2,"-B")</f>
        <v>FGO-UCS-01-B</v>
      </c>
      <c r="C4" s="15"/>
    </row>
    <row r="5" spans="1:4" x14ac:dyDescent="0.3">
      <c r="A5" s="4" t="s">
        <v>32</v>
      </c>
      <c r="B5" t="s">
        <v>87</v>
      </c>
    </row>
    <row r="6" spans="1:4" x14ac:dyDescent="0.3">
      <c r="A6" s="4" t="s">
        <v>54</v>
      </c>
      <c r="B6" s="18" t="s">
        <v>125</v>
      </c>
      <c r="C6" s="15"/>
    </row>
    <row r="7" spans="1:4" x14ac:dyDescent="0.3">
      <c r="A7" s="4" t="s">
        <v>29</v>
      </c>
      <c r="B7" t="s">
        <v>59</v>
      </c>
      <c r="C7" s="13"/>
    </row>
    <row r="8" spans="1:4" x14ac:dyDescent="0.3">
      <c r="A8" s="4" t="s">
        <v>30</v>
      </c>
      <c r="C8" s="13" t="s">
        <v>128</v>
      </c>
    </row>
    <row r="9" spans="1:4" x14ac:dyDescent="0.3">
      <c r="A9" s="4" t="s">
        <v>1</v>
      </c>
      <c r="B9" t="s">
        <v>81</v>
      </c>
      <c r="C9" s="13"/>
    </row>
    <row r="10" spans="1:4" x14ac:dyDescent="0.3">
      <c r="A10" s="4" t="s">
        <v>2</v>
      </c>
      <c r="B10" s="40" t="s">
        <v>208</v>
      </c>
      <c r="C10" s="13"/>
    </row>
    <row r="11" spans="1:4" x14ac:dyDescent="0.3">
      <c r="A11" s="4" t="s">
        <v>9</v>
      </c>
      <c r="B11" s="23" t="s">
        <v>82</v>
      </c>
      <c r="C11" s="13"/>
    </row>
    <row r="12" spans="1:4" x14ac:dyDescent="0.3">
      <c r="A12" s="4" t="s">
        <v>17</v>
      </c>
      <c r="B12" s="23" t="s">
        <v>105</v>
      </c>
    </row>
    <row r="13" spans="1:4" x14ac:dyDescent="0.3">
      <c r="A13" s="4" t="s">
        <v>55</v>
      </c>
      <c r="B13" s="30" t="str">
        <f>CONCATENATE(B2,"@",B9)</f>
        <v>FGO-UCS-01@mcneilus.local</v>
      </c>
      <c r="C13" s="13"/>
    </row>
    <row r="14" spans="1:4" x14ac:dyDescent="0.3">
      <c r="A14" s="4" t="s">
        <v>18</v>
      </c>
      <c r="B14" s="27"/>
      <c r="C14" s="13" t="s">
        <v>128</v>
      </c>
      <c r="D14" s="13" t="s">
        <v>77</v>
      </c>
    </row>
    <row r="15" spans="1:4" x14ac:dyDescent="0.3">
      <c r="A15" s="4" t="s">
        <v>49</v>
      </c>
      <c r="B15" s="41" t="s">
        <v>206</v>
      </c>
      <c r="C15" s="13" t="s">
        <v>140</v>
      </c>
    </row>
    <row r="16" spans="1:4" x14ac:dyDescent="0.3">
      <c r="A16" s="4" t="s">
        <v>50</v>
      </c>
      <c r="B16" s="40" t="s">
        <v>103</v>
      </c>
      <c r="C16" s="13"/>
    </row>
    <row r="17" spans="1:3" x14ac:dyDescent="0.3">
      <c r="A17" s="4" t="s">
        <v>51</v>
      </c>
      <c r="B17" s="40" t="s">
        <v>104</v>
      </c>
      <c r="C17" s="13"/>
    </row>
    <row r="18" spans="1:3" x14ac:dyDescent="0.3">
      <c r="A18" s="4" t="s">
        <v>91</v>
      </c>
      <c r="B18" t="s">
        <v>207</v>
      </c>
      <c r="C18" s="13"/>
    </row>
    <row r="19" spans="1:3" x14ac:dyDescent="0.3">
      <c r="A19" s="4" t="s">
        <v>92</v>
      </c>
      <c r="B19" t="s">
        <v>127</v>
      </c>
      <c r="C19" s="13"/>
    </row>
    <row r="20" spans="1:3" x14ac:dyDescent="0.3">
      <c r="A20" s="4" t="s">
        <v>95</v>
      </c>
      <c r="B20" t="s">
        <v>90</v>
      </c>
      <c r="C20" s="13"/>
    </row>
    <row r="21" spans="1:3" x14ac:dyDescent="0.3">
      <c r="A21" s="4" t="s">
        <v>96</v>
      </c>
      <c r="C21" s="13" t="s">
        <v>128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B4" sqref="B4:B5"/>
    </sheetView>
  </sheetViews>
  <sheetFormatPr defaultColWidth="8.88671875" defaultRowHeight="14.4" x14ac:dyDescent="0.3"/>
  <cols>
    <col min="1" max="1" width="57" bestFit="1" customWidth="1"/>
    <col min="2" max="2" width="34.6640625" bestFit="1" customWidth="1"/>
    <col min="3" max="3" width="33.33203125" customWidth="1"/>
    <col min="4" max="4" width="25.33203125" bestFit="1" customWidth="1"/>
  </cols>
  <sheetData>
    <row r="1" spans="1:4" x14ac:dyDescent="0.3">
      <c r="A1" s="6" t="s">
        <v>8</v>
      </c>
      <c r="B1" s="6" t="s">
        <v>70</v>
      </c>
      <c r="C1" s="6" t="s">
        <v>42</v>
      </c>
      <c r="D1" s="6" t="s">
        <v>132</v>
      </c>
    </row>
    <row r="2" spans="1:4" x14ac:dyDescent="0.3">
      <c r="A2" s="4" t="s">
        <v>83</v>
      </c>
      <c r="B2" s="5" t="s">
        <v>141</v>
      </c>
      <c r="C2" s="5" t="s">
        <v>130</v>
      </c>
    </row>
    <row r="3" spans="1:4" x14ac:dyDescent="0.3">
      <c r="A3" s="4" t="s">
        <v>84</v>
      </c>
      <c r="B3" s="5" t="s">
        <v>141</v>
      </c>
      <c r="C3" s="5"/>
    </row>
    <row r="4" spans="1:4" x14ac:dyDescent="0.3">
      <c r="A4" s="4" t="s">
        <v>11</v>
      </c>
      <c r="B4" s="16">
        <v>11</v>
      </c>
      <c r="C4" s="11" t="s">
        <v>131</v>
      </c>
    </row>
    <row r="5" spans="1:4" x14ac:dyDescent="0.3">
      <c r="A5" s="4" t="s">
        <v>12</v>
      </c>
      <c r="B5" s="16">
        <v>12</v>
      </c>
      <c r="C5" s="11"/>
    </row>
    <row r="6" spans="1:4" x14ac:dyDescent="0.3">
      <c r="A6" s="4" t="s">
        <v>22</v>
      </c>
      <c r="B6" s="16">
        <v>99</v>
      </c>
      <c r="C6" s="11"/>
    </row>
    <row r="7" spans="1:4" x14ac:dyDescent="0.3">
      <c r="A7" s="4" t="s">
        <v>19</v>
      </c>
      <c r="B7" s="16" t="s">
        <v>76</v>
      </c>
      <c r="C7" s="11"/>
    </row>
    <row r="8" spans="1:4" x14ac:dyDescent="0.3">
      <c r="A8" s="4" t="s">
        <v>20</v>
      </c>
      <c r="B8" s="16" t="s">
        <v>142</v>
      </c>
      <c r="C8" s="11"/>
    </row>
    <row r="9" spans="1:4" x14ac:dyDescent="0.3">
      <c r="A9" s="4" t="s">
        <v>23</v>
      </c>
      <c r="B9" s="16" t="s">
        <v>143</v>
      </c>
      <c r="C9" s="11"/>
    </row>
    <row r="10" spans="1:4" x14ac:dyDescent="0.3">
      <c r="A10" s="4" t="s">
        <v>24</v>
      </c>
      <c r="B10" s="16" t="s">
        <v>144</v>
      </c>
      <c r="C10" s="11"/>
    </row>
    <row r="11" spans="1:4" x14ac:dyDescent="0.3">
      <c r="A11" s="4" t="s">
        <v>25</v>
      </c>
      <c r="B11" s="16" t="s">
        <v>145</v>
      </c>
      <c r="C11" s="11"/>
    </row>
    <row r="12" spans="1:4" x14ac:dyDescent="0.3">
      <c r="A12" s="4" t="s">
        <v>21</v>
      </c>
      <c r="B12" s="16" t="s">
        <v>146</v>
      </c>
      <c r="C12" s="11" t="s">
        <v>71</v>
      </c>
      <c r="D12" t="s">
        <v>133</v>
      </c>
    </row>
    <row r="13" spans="1:4" x14ac:dyDescent="0.3">
      <c r="A13" s="4" t="s">
        <v>46</v>
      </c>
      <c r="B13" s="15" t="s">
        <v>147</v>
      </c>
      <c r="C13" s="15"/>
    </row>
    <row r="14" spans="1:4" x14ac:dyDescent="0.3">
      <c r="A14" s="4" t="s">
        <v>47</v>
      </c>
      <c r="B14" s="15" t="s">
        <v>148</v>
      </c>
      <c r="C14" s="15"/>
    </row>
    <row r="15" spans="1:4" x14ac:dyDescent="0.3">
      <c r="A15" s="4" t="s">
        <v>48</v>
      </c>
      <c r="B15" s="15" t="s">
        <v>149</v>
      </c>
      <c r="C15" s="15" t="s">
        <v>53</v>
      </c>
    </row>
    <row r="19" spans="1:5" x14ac:dyDescent="0.3">
      <c r="A19" s="32"/>
      <c r="B19" s="32"/>
      <c r="E19" s="23"/>
    </row>
    <row r="20" spans="1:5" x14ac:dyDescent="0.3">
      <c r="A20" s="32"/>
      <c r="B20" s="32"/>
      <c r="E20" s="23"/>
    </row>
    <row r="21" spans="1:5" x14ac:dyDescent="0.3">
      <c r="A21" s="32"/>
      <c r="B21" s="32"/>
      <c r="E21" s="23"/>
    </row>
    <row r="22" spans="1:5" x14ac:dyDescent="0.3">
      <c r="E22" s="23"/>
    </row>
    <row r="23" spans="1:5" x14ac:dyDescent="0.3">
      <c r="E23" s="23"/>
    </row>
    <row r="24" spans="1:5" x14ac:dyDescent="0.3">
      <c r="E24" s="23"/>
    </row>
    <row r="25" spans="1:5" x14ac:dyDescent="0.3">
      <c r="E25" s="23"/>
    </row>
    <row r="26" spans="1:5" x14ac:dyDescent="0.3">
      <c r="E26" s="23"/>
    </row>
    <row r="27" spans="1:5" x14ac:dyDescent="0.3">
      <c r="E27" s="23"/>
    </row>
    <row r="28" spans="1:5" x14ac:dyDescent="0.3">
      <c r="E28" s="23"/>
    </row>
    <row r="29" spans="1:5" x14ac:dyDescent="0.3">
      <c r="E29" s="23"/>
    </row>
    <row r="30" spans="1:5" x14ac:dyDescent="0.3">
      <c r="E30" s="23"/>
    </row>
    <row r="31" spans="1:5" x14ac:dyDescent="0.3">
      <c r="E31" s="23"/>
    </row>
    <row r="32" spans="1:5" x14ac:dyDescent="0.3">
      <c r="E32" s="23"/>
    </row>
    <row r="33" spans="5:5" x14ac:dyDescent="0.3">
      <c r="E33" s="2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C2" sqref="C2"/>
    </sheetView>
  </sheetViews>
  <sheetFormatPr defaultColWidth="8.88671875" defaultRowHeight="14.4" x14ac:dyDescent="0.3"/>
  <cols>
    <col min="1" max="1" width="57" bestFit="1" customWidth="1"/>
    <col min="2" max="2" width="42.33203125" bestFit="1" customWidth="1"/>
    <col min="3" max="3" width="11.6640625" bestFit="1" customWidth="1"/>
  </cols>
  <sheetData>
    <row r="1" spans="1:3" x14ac:dyDescent="0.3">
      <c r="A1" s="7" t="s">
        <v>8</v>
      </c>
      <c r="B1" s="7" t="s">
        <v>39</v>
      </c>
      <c r="C1" s="7" t="s">
        <v>42</v>
      </c>
    </row>
    <row r="2" spans="1:3" x14ac:dyDescent="0.3">
      <c r="A2" s="4" t="s">
        <v>83</v>
      </c>
      <c r="B2" s="5" t="s">
        <v>150</v>
      </c>
      <c r="C2" t="s">
        <v>152</v>
      </c>
    </row>
    <row r="3" spans="1:3" x14ac:dyDescent="0.3">
      <c r="A3" s="4" t="s">
        <v>84</v>
      </c>
      <c r="B3" s="5" t="s">
        <v>151</v>
      </c>
      <c r="C3" s="30" t="s">
        <v>153</v>
      </c>
    </row>
    <row r="4" spans="1:3" x14ac:dyDescent="0.3">
      <c r="A4" s="4" t="s">
        <v>33</v>
      </c>
      <c r="B4" s="16">
        <v>11</v>
      </c>
    </row>
    <row r="5" spans="1:3" x14ac:dyDescent="0.3">
      <c r="A5" s="4" t="s">
        <v>34</v>
      </c>
      <c r="B5" s="16">
        <v>12</v>
      </c>
    </row>
    <row r="6" spans="1:3" x14ac:dyDescent="0.3">
      <c r="A6" s="4" t="s">
        <v>85</v>
      </c>
      <c r="B6" s="16">
        <v>3011</v>
      </c>
    </row>
    <row r="7" spans="1:3" x14ac:dyDescent="0.3">
      <c r="A7" s="4" t="s">
        <v>86</v>
      </c>
      <c r="B7" s="16">
        <v>3012</v>
      </c>
    </row>
    <row r="8" spans="1:3" x14ac:dyDescent="0.3">
      <c r="A8" s="4" t="s">
        <v>35</v>
      </c>
      <c r="B8" s="5" t="s">
        <v>154</v>
      </c>
    </row>
    <row r="9" spans="1:3" x14ac:dyDescent="0.3">
      <c r="A9" s="4" t="s">
        <v>37</v>
      </c>
      <c r="B9" s="5" t="s">
        <v>155</v>
      </c>
    </row>
    <row r="10" spans="1:3" x14ac:dyDescent="0.3">
      <c r="A10" s="4" t="s">
        <v>38</v>
      </c>
      <c r="B10" s="5" t="s">
        <v>156</v>
      </c>
    </row>
    <row r="12" spans="1:3" x14ac:dyDescent="0.3">
      <c r="A12" s="4" t="s">
        <v>74</v>
      </c>
      <c r="B12" s="5" t="s">
        <v>88</v>
      </c>
    </row>
    <row r="14" spans="1:3" x14ac:dyDescent="0.3">
      <c r="A14" s="4"/>
      <c r="B14" s="4"/>
      <c r="C14" s="4"/>
    </row>
    <row r="15" spans="1:3" x14ac:dyDescent="0.3">
      <c r="A15" s="28"/>
    </row>
    <row r="16" spans="1:3" x14ac:dyDescent="0.3">
      <c r="A16" s="29"/>
      <c r="B16" s="30"/>
    </row>
    <row r="17" spans="1:2" x14ac:dyDescent="0.3">
      <c r="A17" s="29"/>
      <c r="B17" s="30"/>
    </row>
    <row r="18" spans="1:2" x14ac:dyDescent="0.3">
      <c r="A18" s="28"/>
      <c r="B18" s="30"/>
    </row>
    <row r="19" spans="1:2" x14ac:dyDescent="0.3">
      <c r="A19" s="29"/>
      <c r="B19" s="30"/>
    </row>
    <row r="20" spans="1:2" x14ac:dyDescent="0.3">
      <c r="A20" s="29"/>
      <c r="B20" s="30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I11" sqref="I11"/>
    </sheetView>
  </sheetViews>
  <sheetFormatPr defaultColWidth="8.88671875" defaultRowHeight="14.4" x14ac:dyDescent="0.3"/>
  <cols>
    <col min="1" max="1" width="13.109375" style="22" bestFit="1" customWidth="1"/>
    <col min="2" max="2" width="23.33203125" bestFit="1" customWidth="1"/>
    <col min="3" max="3" width="30" bestFit="1" customWidth="1"/>
    <col min="4" max="4" width="17.88671875" customWidth="1"/>
    <col min="5" max="5" width="14.33203125" customWidth="1"/>
    <col min="6" max="6" width="14.44140625" style="23" bestFit="1" customWidth="1"/>
    <col min="7" max="7" width="21.44140625" bestFit="1" customWidth="1"/>
    <col min="8" max="8" width="21.88671875" bestFit="1" customWidth="1"/>
    <col min="9" max="9" width="21.6640625" bestFit="1" customWidth="1"/>
    <col min="10" max="10" width="17.88671875" bestFit="1" customWidth="1"/>
    <col min="11" max="12" width="19.109375" customWidth="1"/>
    <col min="13" max="13" width="19.109375" bestFit="1" customWidth="1"/>
    <col min="14" max="14" width="12.33203125" bestFit="1" customWidth="1"/>
    <col min="15" max="15" width="14.88671875" bestFit="1" customWidth="1"/>
  </cols>
  <sheetData>
    <row r="1" spans="1:14" x14ac:dyDescent="0.3">
      <c r="A1" s="6" t="s">
        <v>8</v>
      </c>
      <c r="B1" s="6" t="s">
        <v>39</v>
      </c>
      <c r="C1" s="6" t="s">
        <v>10</v>
      </c>
      <c r="D1" s="6"/>
      <c r="F1" s="6"/>
      <c r="G1" s="1"/>
      <c r="H1" s="9"/>
      <c r="I1" s="9"/>
      <c r="J1" s="9"/>
      <c r="K1" s="9"/>
      <c r="L1" s="9"/>
      <c r="M1" s="9"/>
    </row>
    <row r="2" spans="1:14" x14ac:dyDescent="0.3">
      <c r="A2" s="23" t="s">
        <v>0</v>
      </c>
      <c r="B2" s="5" t="s">
        <v>157</v>
      </c>
      <c r="C2" s="5" t="s">
        <v>36</v>
      </c>
      <c r="D2" s="5"/>
      <c r="E2" s="5"/>
      <c r="F2" s="5"/>
      <c r="H2" s="10"/>
      <c r="I2" s="10"/>
      <c r="J2" s="10"/>
      <c r="K2" s="10"/>
      <c r="L2" s="10"/>
      <c r="M2" s="10"/>
    </row>
    <row r="3" spans="1:14" s="30" customFormat="1" x14ac:dyDescent="0.3">
      <c r="B3" s="5"/>
      <c r="C3" s="5"/>
      <c r="D3" s="5"/>
      <c r="E3" s="5"/>
      <c r="F3" s="5"/>
      <c r="H3" s="10"/>
      <c r="I3" s="10"/>
      <c r="J3" s="10"/>
      <c r="K3" s="10"/>
      <c r="L3" s="10"/>
      <c r="M3" s="10"/>
    </row>
    <row r="4" spans="1:14" x14ac:dyDescent="0.3">
      <c r="B4" s="5"/>
      <c r="C4" s="36" t="str">
        <f>Admin!B9</f>
        <v>mcneilus.local</v>
      </c>
      <c r="D4" s="37" t="s">
        <v>119</v>
      </c>
      <c r="E4" s="37" t="s">
        <v>119</v>
      </c>
      <c r="F4" s="5"/>
      <c r="G4" s="37" t="s">
        <v>124</v>
      </c>
      <c r="I4" s="10"/>
      <c r="J4" s="10"/>
      <c r="K4" s="10"/>
      <c r="L4" s="10"/>
      <c r="M4" s="10"/>
      <c r="N4" s="10"/>
    </row>
    <row r="5" spans="1:14" ht="26.4" x14ac:dyDescent="0.3">
      <c r="A5" s="6" t="s">
        <v>31</v>
      </c>
      <c r="B5" s="8" t="s">
        <v>6</v>
      </c>
      <c r="C5" s="8" t="s">
        <v>5</v>
      </c>
      <c r="D5" s="31" t="s">
        <v>40</v>
      </c>
      <c r="E5" s="8" t="s">
        <v>75</v>
      </c>
      <c r="F5" s="9" t="s">
        <v>56</v>
      </c>
      <c r="G5" s="39" t="s">
        <v>78</v>
      </c>
      <c r="H5" s="39" t="s">
        <v>79</v>
      </c>
      <c r="I5" s="39" t="s">
        <v>80</v>
      </c>
      <c r="J5" s="39" t="s">
        <v>126</v>
      </c>
      <c r="K5" s="10"/>
    </row>
    <row r="6" spans="1:14" x14ac:dyDescent="0.3">
      <c r="A6" s="25">
        <v>1</v>
      </c>
      <c r="B6" s="25">
        <v>1</v>
      </c>
      <c r="C6" s="18" t="s">
        <v>182</v>
      </c>
      <c r="D6" s="18" t="s">
        <v>158</v>
      </c>
      <c r="E6" s="18" t="s">
        <v>175</v>
      </c>
      <c r="F6" s="18" t="s">
        <v>125</v>
      </c>
      <c r="G6" s="18" t="s">
        <v>188</v>
      </c>
      <c r="H6" s="18" t="s">
        <v>194</v>
      </c>
      <c r="I6" s="18" t="s">
        <v>200</v>
      </c>
      <c r="J6" s="10" t="s">
        <v>181</v>
      </c>
      <c r="K6" s="10"/>
    </row>
    <row r="7" spans="1:14" x14ac:dyDescent="0.3">
      <c r="A7" s="25">
        <v>1</v>
      </c>
      <c r="B7" s="25">
        <v>2</v>
      </c>
      <c r="C7" s="18" t="s">
        <v>183</v>
      </c>
      <c r="D7" s="18" t="s">
        <v>159</v>
      </c>
      <c r="E7" s="18" t="s">
        <v>176</v>
      </c>
      <c r="F7" s="18" t="s">
        <v>125</v>
      </c>
      <c r="G7" s="18" t="s">
        <v>189</v>
      </c>
      <c r="H7" s="18" t="s">
        <v>195</v>
      </c>
      <c r="I7" s="18" t="s">
        <v>201</v>
      </c>
      <c r="J7" s="10" t="s">
        <v>181</v>
      </c>
      <c r="K7" s="10"/>
    </row>
    <row r="8" spans="1:14" x14ac:dyDescent="0.3">
      <c r="A8" s="25">
        <v>1</v>
      </c>
      <c r="B8" s="25">
        <v>3</v>
      </c>
      <c r="C8" s="18" t="s">
        <v>184</v>
      </c>
      <c r="D8" s="18" t="s">
        <v>160</v>
      </c>
      <c r="E8" s="18" t="s">
        <v>177</v>
      </c>
      <c r="F8" s="18" t="s">
        <v>125</v>
      </c>
      <c r="G8" s="18" t="s">
        <v>190</v>
      </c>
      <c r="H8" s="18" t="s">
        <v>196</v>
      </c>
      <c r="I8" s="18" t="s">
        <v>202</v>
      </c>
      <c r="J8" s="10" t="s">
        <v>181</v>
      </c>
    </row>
    <row r="9" spans="1:14" x14ac:dyDescent="0.3">
      <c r="A9" s="25">
        <v>1</v>
      </c>
      <c r="B9" s="25">
        <v>4</v>
      </c>
      <c r="C9" s="18" t="s">
        <v>185</v>
      </c>
      <c r="D9" s="18" t="s">
        <v>161</v>
      </c>
      <c r="E9" s="18" t="s">
        <v>178</v>
      </c>
      <c r="F9" s="18" t="s">
        <v>125</v>
      </c>
      <c r="G9" s="18" t="s">
        <v>191</v>
      </c>
      <c r="H9" s="18" t="s">
        <v>197</v>
      </c>
      <c r="I9" s="18" t="s">
        <v>203</v>
      </c>
      <c r="J9" s="10" t="s">
        <v>181</v>
      </c>
    </row>
    <row r="10" spans="1:14" x14ac:dyDescent="0.3">
      <c r="A10" s="25">
        <v>1</v>
      </c>
      <c r="B10" s="25">
        <v>5</v>
      </c>
      <c r="C10" s="18" t="s">
        <v>186</v>
      </c>
      <c r="D10" s="18" t="s">
        <v>162</v>
      </c>
      <c r="E10" s="18" t="s">
        <v>179</v>
      </c>
      <c r="F10" s="18" t="s">
        <v>125</v>
      </c>
      <c r="G10" s="18" t="s">
        <v>192</v>
      </c>
      <c r="H10" s="18" t="s">
        <v>198</v>
      </c>
      <c r="I10" s="18" t="s">
        <v>204</v>
      </c>
      <c r="J10" s="10" t="s">
        <v>181</v>
      </c>
    </row>
    <row r="11" spans="1:14" x14ac:dyDescent="0.3">
      <c r="A11" s="25">
        <v>1</v>
      </c>
      <c r="B11" s="25">
        <v>6</v>
      </c>
      <c r="C11" s="18" t="s">
        <v>187</v>
      </c>
      <c r="D11" s="18" t="s">
        <v>163</v>
      </c>
      <c r="E11" s="18" t="s">
        <v>180</v>
      </c>
      <c r="F11" s="18" t="s">
        <v>125</v>
      </c>
      <c r="G11" s="18" t="s">
        <v>193</v>
      </c>
      <c r="H11" s="18" t="s">
        <v>199</v>
      </c>
      <c r="I11" s="18" t="s">
        <v>205</v>
      </c>
      <c r="J11" s="10" t="s">
        <v>181</v>
      </c>
    </row>
    <row r="12" spans="1:14" x14ac:dyDescent="0.3">
      <c r="A12"/>
      <c r="E12" s="23"/>
      <c r="F12"/>
    </row>
    <row r="13" spans="1:14" x14ac:dyDescent="0.3">
      <c r="A13"/>
      <c r="E13" s="23"/>
      <c r="F13"/>
    </row>
    <row r="14" spans="1:14" x14ac:dyDescent="0.3">
      <c r="A14" s="37" t="s">
        <v>2</v>
      </c>
      <c r="B14" s="36" t="str">
        <f>Admin!B10</f>
        <v>10.102.201.180, 10.102.100.220</v>
      </c>
    </row>
    <row r="15" spans="1:14" x14ac:dyDescent="0.3">
      <c r="A15" s="37" t="s">
        <v>122</v>
      </c>
      <c r="B15" s="38" t="str">
        <f>LAN!B7</f>
        <v>255.255.255.0</v>
      </c>
    </row>
    <row r="16" spans="1:14" x14ac:dyDescent="0.3">
      <c r="A16" s="37" t="s">
        <v>123</v>
      </c>
      <c r="B16" s="38" t="str">
        <f>LAN!B8</f>
        <v>10.100.99.254</v>
      </c>
    </row>
  </sheetData>
  <sortState ref="A7:E15">
    <sortCondition ref="A7:A15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B15" sqref="B15"/>
    </sheetView>
  </sheetViews>
  <sheetFormatPr defaultColWidth="8.88671875" defaultRowHeight="14.4" x14ac:dyDescent="0.3"/>
  <cols>
    <col min="1" max="1" width="22.44140625" bestFit="1" customWidth="1"/>
    <col min="2" max="2" width="9.5546875" bestFit="1" customWidth="1"/>
    <col min="3" max="3" width="27.109375" bestFit="1" customWidth="1"/>
    <col min="4" max="4" width="9.109375" bestFit="1" customWidth="1"/>
    <col min="5" max="5" width="18.109375" style="23" bestFit="1" customWidth="1"/>
    <col min="6" max="6" width="7.88671875" bestFit="1" customWidth="1"/>
  </cols>
  <sheetData>
    <row r="1" spans="1:6" x14ac:dyDescent="0.3">
      <c r="A1" s="8" t="s">
        <v>8</v>
      </c>
      <c r="B1" s="17" t="s">
        <v>3</v>
      </c>
      <c r="C1" s="17" t="s">
        <v>4</v>
      </c>
      <c r="D1" s="17" t="s">
        <v>52</v>
      </c>
      <c r="E1" s="17" t="s">
        <v>69</v>
      </c>
      <c r="F1" s="17" t="s">
        <v>10</v>
      </c>
    </row>
    <row r="2" spans="1:6" s="23" customFormat="1" x14ac:dyDescent="0.3">
      <c r="A2" t="s">
        <v>102</v>
      </c>
      <c r="B2">
        <v>10</v>
      </c>
      <c r="C2" s="30" t="s">
        <v>164</v>
      </c>
    </row>
    <row r="3" spans="1:6" s="23" customFormat="1" x14ac:dyDescent="0.3">
      <c r="A3" t="s">
        <v>106</v>
      </c>
      <c r="B3">
        <v>25</v>
      </c>
      <c r="C3" s="30" t="s">
        <v>165</v>
      </c>
    </row>
    <row r="4" spans="1:6" x14ac:dyDescent="0.3">
      <c r="A4" s="35" t="s">
        <v>107</v>
      </c>
      <c r="B4" s="35">
        <v>30</v>
      </c>
      <c r="C4" s="34" t="s">
        <v>166</v>
      </c>
      <c r="D4" s="23"/>
      <c r="E4" s="22"/>
    </row>
    <row r="5" spans="1:6" ht="15.6" x14ac:dyDescent="0.3">
      <c r="A5" s="43" t="s">
        <v>108</v>
      </c>
      <c r="B5">
        <v>98</v>
      </c>
      <c r="C5" s="33" t="s">
        <v>167</v>
      </c>
      <c r="D5" s="23"/>
      <c r="E5" s="22"/>
      <c r="F5" t="s">
        <v>99</v>
      </c>
    </row>
    <row r="6" spans="1:6" ht="15.6" x14ac:dyDescent="0.3">
      <c r="A6" s="43" t="s">
        <v>109</v>
      </c>
      <c r="B6">
        <v>99</v>
      </c>
      <c r="C6" s="33" t="s">
        <v>168</v>
      </c>
      <c r="D6" s="23"/>
      <c r="E6" s="22"/>
      <c r="F6" t="s">
        <v>134</v>
      </c>
    </row>
    <row r="7" spans="1:6" x14ac:dyDescent="0.3">
      <c r="A7" s="22" t="s">
        <v>89</v>
      </c>
      <c r="B7" s="22">
        <v>192</v>
      </c>
      <c r="C7" s="22"/>
      <c r="D7" s="23"/>
      <c r="E7" s="22"/>
      <c r="F7" s="23"/>
    </row>
    <row r="8" spans="1:6" s="23" customFormat="1" ht="15.6" x14ac:dyDescent="0.3">
      <c r="A8" t="s">
        <v>110</v>
      </c>
      <c r="B8">
        <v>200</v>
      </c>
      <c r="C8" s="33" t="s">
        <v>169</v>
      </c>
    </row>
    <row r="9" spans="1:6" ht="15.6" x14ac:dyDescent="0.3">
      <c r="A9" t="s">
        <v>111</v>
      </c>
      <c r="B9">
        <v>201</v>
      </c>
      <c r="C9" s="33" t="s">
        <v>170</v>
      </c>
      <c r="D9" s="23"/>
      <c r="E9" s="22"/>
    </row>
    <row r="10" spans="1:6" ht="15.6" x14ac:dyDescent="0.3">
      <c r="A10" t="s">
        <v>112</v>
      </c>
      <c r="B10">
        <v>202</v>
      </c>
      <c r="C10" s="33" t="s">
        <v>171</v>
      </c>
      <c r="D10" s="23"/>
      <c r="E10" s="22"/>
    </row>
    <row r="11" spans="1:6" ht="15.6" x14ac:dyDescent="0.3">
      <c r="A11" t="s">
        <v>113</v>
      </c>
      <c r="B11">
        <v>203</v>
      </c>
      <c r="C11" s="33" t="s">
        <v>172</v>
      </c>
      <c r="D11" s="22"/>
      <c r="F11" s="22"/>
    </row>
    <row r="12" spans="1:6" ht="15.6" x14ac:dyDescent="0.3">
      <c r="A12" t="s">
        <v>114</v>
      </c>
      <c r="B12">
        <v>205</v>
      </c>
      <c r="C12" s="33" t="s">
        <v>173</v>
      </c>
      <c r="D12" s="23"/>
      <c r="F12" s="23"/>
    </row>
    <row r="13" spans="1:6" s="23" customFormat="1" x14ac:dyDescent="0.3">
      <c r="A13" s="30" t="s">
        <v>115</v>
      </c>
      <c r="B13" s="23">
        <v>206</v>
      </c>
    </row>
    <row r="14" spans="1:6" ht="15.6" x14ac:dyDescent="0.3">
      <c r="A14" t="s">
        <v>116</v>
      </c>
      <c r="B14">
        <v>208</v>
      </c>
      <c r="C14" s="42" t="s">
        <v>174</v>
      </c>
      <c r="D14" s="23"/>
      <c r="F14" s="23"/>
    </row>
    <row r="15" spans="1:6" s="30" customFormat="1" ht="15.6" x14ac:dyDescent="0.3">
      <c r="A15" s="30" t="s">
        <v>209</v>
      </c>
      <c r="B15" s="30">
        <v>210</v>
      </c>
      <c r="C15" s="42"/>
    </row>
    <row r="16" spans="1:6" s="30" customFormat="1" x14ac:dyDescent="0.3">
      <c r="A16" s="30" t="s">
        <v>117</v>
      </c>
      <c r="B16" s="30">
        <v>230</v>
      </c>
    </row>
    <row r="17" spans="1:6" s="30" customFormat="1" x14ac:dyDescent="0.3">
      <c r="A17" s="30" t="s">
        <v>118</v>
      </c>
      <c r="B17" s="30">
        <v>231</v>
      </c>
    </row>
    <row r="18" spans="1:6" s="30" customFormat="1" x14ac:dyDescent="0.3">
      <c r="A18" s="43" t="s">
        <v>97</v>
      </c>
      <c r="B18" s="30">
        <v>999</v>
      </c>
      <c r="D18" s="30" t="s">
        <v>98</v>
      </c>
      <c r="F18" s="30" t="s">
        <v>99</v>
      </c>
    </row>
    <row r="19" spans="1:6" s="30" customFormat="1" x14ac:dyDescent="0.3"/>
  </sheetData>
  <sortState ref="A2:F17">
    <sortCondition ref="B2:B17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selection activeCell="C3" sqref="C3:C6"/>
    </sheetView>
  </sheetViews>
  <sheetFormatPr defaultColWidth="8.88671875" defaultRowHeight="14.4" x14ac:dyDescent="0.3"/>
  <cols>
    <col min="1" max="1" width="23.6640625" bestFit="1" customWidth="1"/>
    <col min="2" max="2" width="14.109375" bestFit="1" customWidth="1"/>
    <col min="3" max="3" width="10.33203125" bestFit="1" customWidth="1"/>
    <col min="4" max="4" width="5.33203125" style="22" bestFit="1" customWidth="1"/>
    <col min="5" max="5" width="53.44140625" bestFit="1" customWidth="1"/>
    <col min="6" max="6" width="10.6640625" bestFit="1" customWidth="1"/>
  </cols>
  <sheetData>
    <row r="1" spans="1:6" s="23" customFormat="1" x14ac:dyDescent="0.3">
      <c r="A1" s="19" t="s">
        <v>136</v>
      </c>
      <c r="B1" s="14"/>
      <c r="D1" s="16"/>
      <c r="E1" s="21"/>
    </row>
    <row r="2" spans="1:6" s="23" customFormat="1" x14ac:dyDescent="0.3">
      <c r="A2" s="20" t="s">
        <v>43</v>
      </c>
      <c r="B2" s="20" t="s">
        <v>44</v>
      </c>
      <c r="C2" s="20" t="s">
        <v>7</v>
      </c>
      <c r="D2" s="20" t="s">
        <v>68</v>
      </c>
      <c r="E2" s="20" t="s">
        <v>57</v>
      </c>
      <c r="F2" s="20" t="s">
        <v>10</v>
      </c>
    </row>
    <row r="3" spans="1:6" s="23" customFormat="1" x14ac:dyDescent="0.3">
      <c r="A3" s="2" t="s">
        <v>72</v>
      </c>
      <c r="B3" s="2" t="s">
        <v>73</v>
      </c>
      <c r="C3" s="2" t="s">
        <v>63</v>
      </c>
      <c r="D3" s="26">
        <v>1500</v>
      </c>
      <c r="E3" s="16">
        <v>99</v>
      </c>
      <c r="F3" s="2" t="s">
        <v>119</v>
      </c>
    </row>
    <row r="4" spans="1:6" s="23" customFormat="1" x14ac:dyDescent="0.3">
      <c r="A4" s="2" t="s">
        <v>64</v>
      </c>
      <c r="B4" s="2" t="s">
        <v>65</v>
      </c>
      <c r="C4" s="2" t="s">
        <v>67</v>
      </c>
      <c r="D4" s="26">
        <v>1500</v>
      </c>
      <c r="E4" s="16">
        <v>98</v>
      </c>
      <c r="F4" s="2" t="s">
        <v>119</v>
      </c>
    </row>
    <row r="5" spans="1:6" s="23" customFormat="1" x14ac:dyDescent="0.3">
      <c r="A5" s="2" t="s">
        <v>93</v>
      </c>
      <c r="B5" s="2" t="s">
        <v>94</v>
      </c>
      <c r="C5" s="23" t="s">
        <v>66</v>
      </c>
      <c r="D5" s="26">
        <v>1500</v>
      </c>
      <c r="E5" s="2" t="s">
        <v>121</v>
      </c>
      <c r="F5" s="2" t="s">
        <v>120</v>
      </c>
    </row>
    <row r="6" spans="1:6" s="23" customFormat="1" x14ac:dyDescent="0.3">
      <c r="A6" s="2" t="s">
        <v>60</v>
      </c>
      <c r="B6" s="2" t="s">
        <v>61</v>
      </c>
      <c r="C6" s="23" t="s">
        <v>62</v>
      </c>
      <c r="D6" s="16">
        <v>2048</v>
      </c>
      <c r="E6" s="23" t="s">
        <v>135</v>
      </c>
      <c r="F6" s="30" t="s">
        <v>135</v>
      </c>
    </row>
    <row r="9" spans="1:6" x14ac:dyDescent="0.3">
      <c r="A9" s="23"/>
      <c r="B9" s="23"/>
    </row>
    <row r="10" spans="1:6" x14ac:dyDescent="0.3">
      <c r="A10" s="30"/>
      <c r="B10" s="30"/>
    </row>
    <row r="11" spans="1:6" x14ac:dyDescent="0.3">
      <c r="A11" s="30"/>
      <c r="B11" s="30"/>
    </row>
    <row r="12" spans="1:6" x14ac:dyDescent="0.3">
      <c r="A12" s="30"/>
      <c r="B12" s="30"/>
    </row>
    <row r="13" spans="1:6" x14ac:dyDescent="0.3">
      <c r="A13" s="30"/>
    </row>
    <row r="14" spans="1:6" x14ac:dyDescent="0.3">
      <c r="A14" s="30"/>
    </row>
    <row r="15" spans="1:6" x14ac:dyDescent="0.3">
      <c r="A15" s="30"/>
      <c r="B15" s="30"/>
    </row>
    <row r="16" spans="1:6" x14ac:dyDescent="0.3">
      <c r="A16" s="30"/>
      <c r="B16" s="30"/>
    </row>
    <row r="17" spans="1:2" x14ac:dyDescent="0.3">
      <c r="A17" s="30"/>
      <c r="B17" s="30"/>
    </row>
    <row r="18" spans="1:2" x14ac:dyDescent="0.3">
      <c r="A18" s="30"/>
      <c r="B18" s="30"/>
    </row>
    <row r="19" spans="1:2" x14ac:dyDescent="0.3">
      <c r="A19" s="30"/>
      <c r="B19" s="30"/>
    </row>
    <row r="20" spans="1:2" x14ac:dyDescent="0.3">
      <c r="A20" s="30"/>
      <c r="B20" s="30"/>
    </row>
    <row r="21" spans="1:2" x14ac:dyDescent="0.3">
      <c r="A21" s="30"/>
      <c r="B21" s="30"/>
    </row>
    <row r="22" spans="1:2" x14ac:dyDescent="0.3">
      <c r="A22" s="30"/>
      <c r="B22" s="30"/>
    </row>
    <row r="23" spans="1:2" x14ac:dyDescent="0.3">
      <c r="A23" s="30"/>
      <c r="B23" s="30"/>
    </row>
    <row r="24" spans="1:2" x14ac:dyDescent="0.3">
      <c r="A24" s="30"/>
      <c r="B24" s="3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Admin</vt:lpstr>
      <vt:lpstr>LAN</vt:lpstr>
      <vt:lpstr>SAN</vt:lpstr>
      <vt:lpstr>Server</vt:lpstr>
      <vt:lpstr>VLAN</vt:lpstr>
      <vt:lpstr>vNIC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Jeffrey Kroeger</cp:lastModifiedBy>
  <cp:lastPrinted>2011-05-10T19:16:34Z</cp:lastPrinted>
  <dcterms:created xsi:type="dcterms:W3CDTF">2011-05-10T14:46:18Z</dcterms:created>
  <dcterms:modified xsi:type="dcterms:W3CDTF">2017-09-06T21:35:31Z</dcterms:modified>
</cp:coreProperties>
</file>