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ocuments\GitHub\swe443\SWE443BankSystemBlue\burndown\"/>
    </mc:Choice>
  </mc:AlternateContent>
  <bookViews>
    <workbookView xWindow="0" yWindow="0" windowWidth="23040" windowHeight="9084"/>
  </bookViews>
  <sheets>
    <sheet name="Sprint 1" sheetId="1" r:id="rId1"/>
  </sheets>
  <definedNames>
    <definedName name="_xlnm._FilterDatabase" localSheetId="0" hidden="1">'Sprint 1'!$C$4:$O$5</definedName>
    <definedName name="Header">'Sprint 1'!$C$3:$O$5</definedName>
    <definedName name="_xlnm.Print_Area" localSheetId="0">'Sprint 1'!$B$31:$V$40</definedName>
    <definedName name="_xlnm.Print_Titles" localSheetId="0">'Sprint 1'!$3:$5</definedName>
    <definedName name="Z_FAE5DA31_FC3C_4EAB_85AB_90EFD3CA9745_.wvu.FilterData" localSheetId="0" hidden="1">'Sprint 1'!$C$4:$O$5</definedName>
    <definedName name="Z_FAE5DA31_FC3C_4EAB_85AB_90EFD3CA9745_.wvu.PrintArea" localSheetId="0" hidden="1">'Sprint 1'!$B$31:$V$40</definedName>
    <definedName name="Z_FAE5DA31_FC3C_4EAB_85AB_90EFD3CA9745_.wvu.PrintTitles" localSheetId="0" hidden="1">'Sprint 1'!$3:$5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<sst xmlns="http://schemas.openxmlformats.org/spreadsheetml/2006/main" count="53" uniqueCount="47">
  <si>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</si>
  <si>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</si>
  <si>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</si>
  <si>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</si>
  <si>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</si>
  <si>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</si>
  <si>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</si>
  <si>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</si>
  <si>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</si>
  <si>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</si>
  <si>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</si>
  <si>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</si>
  <si>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</si>
  <si>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</si>
  <si>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</si>
  <si>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</si>
  <si>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</si>
  <si>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</si>
  <si>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</si>
  <si>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</si>
  <si>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</si>
  <si>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</si>
  <si>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</si>
  <si>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</si>
  <si>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</si>
  <si>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</si>
  <si>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</si>
  <si>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</si>
  <si>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</si>
  <si>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</si>
  <si>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</si>
  <si>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</si>
  <si>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</si>
  <si>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</si>
  <si>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</si>
  <si>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</si>
  <si>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</si>
  <si>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</si>
  <si>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</si>
  <si>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</si>
  <si>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</si>
  <si>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</si>
  <si>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</si>
  <si>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Transaction Class Stub</t>
  </si>
  <si>
    <t>Progress</t>
  </si>
  <si>
    <t>Hours in Sprint</t>
  </si>
  <si>
    <t>Persistence Layer (includes create account, deposit, withdraw,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</si>
</sst>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96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4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29.25</c:v>
                </c:pt>
                <c:pt idx="7">
                  <c:v>20.5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topLeftCell="C2" zoomScale="70" zoomScaleNormal="70" workbookViewId="0">
      <selection activeCell="M21" sqref="M21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79" t="s">
        <v>10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</row>
    <row r="2" spans="1:23" ht="33" thickBot="1" x14ac:dyDescent="0.6">
      <c r="A2" s="24"/>
      <c r="B2" s="80" t="s">
        <v>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s="1" customFormat="1" ht="18.600000000000001" thickBot="1" x14ac:dyDescent="0.4">
      <c r="A3" s="22"/>
      <c r="B3" s="29"/>
      <c r="C3" s="30"/>
      <c r="D3" s="30"/>
      <c r="E3" s="30"/>
      <c r="F3" s="81" t="s">
        <v>31</v>
      </c>
      <c r="G3" s="82"/>
      <c r="H3" s="82"/>
      <c r="I3" s="82"/>
      <c r="J3" s="83"/>
      <c r="K3" s="84" t="s">
        <v>32</v>
      </c>
      <c r="L3" s="85"/>
      <c r="M3" s="85"/>
      <c r="N3" s="85"/>
      <c r="O3" s="8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>
        <v>42825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87" t="s">
        <v>4</v>
      </c>
      <c r="S6" s="90"/>
      <c r="T6" s="90"/>
      <c r="U6" s="90"/>
      <c r="V6" s="91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87" t="s">
        <v>45</v>
      </c>
      <c r="S14" s="90"/>
      <c r="T14" s="90"/>
      <c r="U14" s="90"/>
      <c r="V14" s="91"/>
      <c r="W14" s="10"/>
    </row>
    <row r="15" spans="1:23" x14ac:dyDescent="0.3">
      <c r="A15" s="24"/>
      <c r="B15" s="52"/>
      <c r="C15" s="51">
        <v>10</v>
      </c>
      <c r="D15" s="65" t="s">
        <v>46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92" t="s">
        <v>33</v>
      </c>
      <c r="T15" s="92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93" t="s">
        <v>34</v>
      </c>
      <c r="T16" s="93"/>
      <c r="U16" s="44">
        <f>SUMIF(F6:O25,"&lt;0")*-1</f>
        <v>34.5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94" t="s">
        <v>35</v>
      </c>
      <c r="S17" s="95"/>
      <c r="T17" s="95"/>
      <c r="U17" s="75">
        <f>SUM(U15,U16)</f>
        <v>80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/>
      <c r="L18" s="3"/>
      <c r="M18" s="3"/>
      <c r="N18" s="3"/>
      <c r="O18" s="18"/>
      <c r="P18" s="76" t="str">
        <f t="shared" si="0"/>
        <v>Incomplete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/>
      <c r="O20" s="18"/>
      <c r="P20" s="76" t="str">
        <f t="shared" si="0"/>
        <v>Incomplete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87" t="s">
        <v>44</v>
      </c>
      <c r="S21" s="88"/>
      <c r="T21" s="88"/>
      <c r="U21" s="88"/>
      <c r="V21" s="89"/>
      <c r="W21" s="10"/>
    </row>
    <row r="22" spans="1:24" x14ac:dyDescent="0.3">
      <c r="A22" s="24"/>
      <c r="B22" s="52"/>
      <c r="C22" s="51">
        <v>17</v>
      </c>
      <c r="D22" s="65" t="s">
        <v>43</v>
      </c>
      <c r="E22" s="4"/>
      <c r="F22" s="3"/>
      <c r="G22" s="3"/>
      <c r="H22" s="3"/>
      <c r="I22" s="3"/>
      <c r="J22" s="3"/>
      <c r="K22" s="45">
        <v>-1</v>
      </c>
      <c r="L22" s="3"/>
      <c r="M22" s="3"/>
      <c r="N22" s="3"/>
      <c r="O22" s="18"/>
      <c r="P22" s="76" t="str">
        <f t="shared" si="0"/>
        <v>Incomplete</v>
      </c>
      <c r="Q22" s="44"/>
      <c r="R22" s="70"/>
      <c r="S22" s="92" t="s">
        <v>39</v>
      </c>
      <c r="T22" s="92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76" t="str">
        <f t="shared" si="0"/>
        <v>-</v>
      </c>
      <c r="Q23" s="44"/>
      <c r="R23" s="70"/>
      <c r="S23" s="93" t="s">
        <v>38</v>
      </c>
      <c r="T23" s="93"/>
      <c r="U23" s="78">
        <f>SUMIF(K6:O25,"&gt;0")</f>
        <v>27.5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/>
      <c r="P24" s="76" t="str">
        <f t="shared" si="0"/>
        <v>Incomplete</v>
      </c>
      <c r="Q24" s="44"/>
      <c r="R24" s="94" t="s">
        <v>37</v>
      </c>
      <c r="S24" s="95"/>
      <c r="T24" s="95"/>
      <c r="U24" s="77">
        <f>SUM(U22,U23)</f>
        <v>63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/>
      <c r="O25" s="21"/>
      <c r="P25" s="76" t="str">
        <f t="shared" si="0"/>
        <v>Incomplete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29.25</v>
      </c>
      <c r="L26" s="50">
        <f t="shared" si="1"/>
        <v>20.5</v>
      </c>
      <c r="M26" s="50">
        <f t="shared" si="1"/>
        <v>17</v>
      </c>
      <c r="N26" s="50">
        <f t="shared" si="1"/>
        <v>17</v>
      </c>
      <c r="O26" s="50">
        <f t="shared" si="1"/>
        <v>17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S22:T22"/>
    <mergeCell ref="S23:T23"/>
    <mergeCell ref="R24:T24"/>
    <mergeCell ref="R17:T17"/>
    <mergeCell ref="S15:T15"/>
    <mergeCell ref="S16:T16"/>
    <mergeCell ref="B1:W1"/>
    <mergeCell ref="B2:W2"/>
    <mergeCell ref="F3:J3"/>
    <mergeCell ref="K3:O3"/>
    <mergeCell ref="R21:V21"/>
    <mergeCell ref="R6:V6"/>
    <mergeCell ref="R14:V14"/>
  </mergeCells>
  <conditionalFormatting sqref="P6:P25">
    <cfRule type="containsText" dxfId="3" priority="8" operator="containsText" text="Incomplete">
      <formula>NOT(ISERROR(SEARCH("Incomplete",P6)))</formula>
    </cfRule>
    <cfRule type="containsText" dxfId="2" priority="9" operator="containsText" text="Done">
      <formula>NOT(ISERROR(SEARCH("Done",P6)))</formula>
    </cfRule>
  </conditionalFormatting>
  <conditionalFormatting sqref="P6:P25">
    <cfRule type="cellIs" dxfId="1" priority="2" stopIfTrue="1" operator="equal">
      <formula>"-"</formula>
    </cfRule>
  </conditionalFormatting>
  <dataValidations count="6">
    <dataValidation type="whole" allowBlank="1" showInputMessage="1" showErrorMessage="1" sqref="S8 E14:E16 E24 E20:E22">
      <formula1>0</formula1>
      <formula2>1000000</formula2>
    </dataValidation>
    <dataValidation type="whole" allowBlank="1" showInputMessage="1" showErrorMessage="1" sqref="S9:S10 I14:I15 K24 K20:K22">
      <formula1>-100</formula1>
      <formula2>1000000</formula2>
    </dataValidation>
    <dataValidation type="decimal" allowBlank="1" showInputMessage="1" showErrorMessage="1" sqref="H26:O27 E27 M6:O25 I8:J12 K6:L19 F8:H19 J14:J19 I16:I19 F22:G27 H22:J25 K25:L25 L22:L23 K23">
      <formula1>-24</formula1>
      <formula2>24</formula2>
    </dataValidation>
    <dataValidation type="decimal" allowBlank="1" showInputMessage="1" showErrorMessage="1" sqref="E8:E13 E17:E19 E23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Header</vt:lpstr>
      <vt:lpstr>'Sprint 1'!Print_Area</vt:lpstr>
      <vt:lpstr>'Sprint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2017-04-04T17:19:57Z</dcterms:modified>
  <cp:category>Project Management Tools</cp:category>
</cp:coreProperties>
</file>