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burkman/Documents/Research/Research_Git_Repo/Analysis_Spreadsheets/"/>
    </mc:Choice>
  </mc:AlternateContent>
  <xr:revisionPtr revIDLastSave="0" documentId="13_ncr:1_{E58DDE7E-15FE-1946-9048-732385DF4163}" xr6:coauthVersionLast="47" xr6:coauthVersionMax="47" xr10:uidLastSave="{00000000-0000-0000-0000-000000000000}"/>
  <bookViews>
    <workbookView xWindow="28800" yWindow="500" windowWidth="51200" windowHeight="28300" xr2:uid="{2276C8EE-C4C7-6345-938B-F9803C1BBE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  <c r="J23" i="1"/>
  <c r="J24" i="1"/>
  <c r="J25" i="1"/>
  <c r="J26" i="1"/>
  <c r="J27" i="1"/>
  <c r="J28" i="1"/>
  <c r="J29" i="1"/>
  <c r="J21" i="1"/>
  <c r="L17" i="1"/>
  <c r="L18" i="1"/>
  <c r="L19" i="1"/>
  <c r="L12" i="1"/>
  <c r="L13" i="1"/>
  <c r="L14" i="1"/>
  <c r="L15" i="1"/>
  <c r="L16" i="1"/>
  <c r="L11" i="1"/>
  <c r="H56" i="1"/>
  <c r="H57" i="1"/>
  <c r="H58" i="1"/>
  <c r="H59" i="1"/>
  <c r="H60" i="1"/>
  <c r="H61" i="1"/>
  <c r="H62" i="1"/>
  <c r="H55" i="1"/>
  <c r="H53" i="1"/>
  <c r="H40" i="1"/>
  <c r="H41" i="1"/>
  <c r="H42" i="1"/>
  <c r="H43" i="1"/>
  <c r="H44" i="1"/>
  <c r="H45" i="1"/>
  <c r="H47" i="1"/>
  <c r="H48" i="1"/>
  <c r="H49" i="1"/>
  <c r="H39" i="1"/>
  <c r="H37" i="1"/>
  <c r="H25" i="1"/>
  <c r="H26" i="1"/>
  <c r="H27" i="1"/>
  <c r="H28" i="1"/>
  <c r="H29" i="1"/>
  <c r="H30" i="1"/>
  <c r="H31" i="1"/>
  <c r="H32" i="1"/>
  <c r="H33" i="1"/>
  <c r="H34" i="1"/>
  <c r="H35" i="1"/>
  <c r="H2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2" i="1"/>
  <c r="H1" i="1"/>
</calcChain>
</file>

<file path=xl/sharedStrings.xml><?xml version="1.0" encoding="utf-8"?>
<sst xmlns="http://schemas.openxmlformats.org/spreadsheetml/2006/main" count="174" uniqueCount="65">
  <si>
    <t xml:space="preserve"> </t>
  </si>
  <si>
    <t xml:space="preserve"> \verb|EVENT1_IM| </t>
  </si>
  <si>
    <t xml:space="preserve"> Road Vehicle on Rails </t>
  </si>
  <si>
    <t xml:space="preserve"> Railway Vehicle </t>
  </si>
  <si>
    <t xml:space="preserve"> Culvert </t>
  </si>
  <si>
    <t xml:space="preserve"> Rollover/Overturn </t>
  </si>
  <si>
    <t xml:space="preserve"> Fell/Jumped from Vehicle </t>
  </si>
  <si>
    <t xml:space="preserve"> Tree (Standing Only) </t>
  </si>
  <si>
    <t xml:space="preserve"> Bridge Pier or Support </t>
  </si>
  <si>
    <t xml:space="preserve"> Embankment </t>
  </si>
  <si>
    <t xml:space="preserve"> Ground </t>
  </si>
  <si>
    <t xml:space="preserve"> Building </t>
  </si>
  <si>
    <t xml:space="preserve"> Unknown Fixed Object </t>
  </si>
  <si>
    <t xml:space="preserve"> Injured In Vehicle (Non-Collision) </t>
  </si>
  <si>
    <t xml:space="preserve"> Ridden Animal or Animal Drawn Conveyance </t>
  </si>
  <si>
    <t xml:space="preserve"> Ditch </t>
  </si>
  <si>
    <t xml:space="preserve"> Traffic Signal Support </t>
  </si>
  <si>
    <t xml:space="preserve"> Guardrail End </t>
  </si>
  <si>
    <t xml:space="preserve"> Utility Pole/Light Support </t>
  </si>
  <si>
    <t xml:space="preserve"> Wall </t>
  </si>
  <si>
    <t xml:space="preserve"> Curb </t>
  </si>
  <si>
    <t xml:space="preserve"> Impact Attenuator/Crash Cushion </t>
  </si>
  <si>
    <t xml:space="preserve"> Pedestrian </t>
  </si>
  <si>
    <t xml:space="preserve"> Shrubbery </t>
  </si>
  <si>
    <t xml:space="preserve"> Pavement Surface Irregularity (Ruts, Potholes, Grates, etc.) </t>
  </si>
  <si>
    <t xml:space="preserve"> Bridge Rail (Includes parapet) </t>
  </si>
  <si>
    <t xml:space="preserve"> Guardrail Face </t>
  </si>
  <si>
    <t xml:space="preserve"> Other Traffic Barrier </t>
  </si>
  <si>
    <t xml:space="preserve"> Boulder </t>
  </si>
  <si>
    <t xml:space="preserve"> Post, Pole or Other Supports </t>
  </si>
  <si>
    <t xml:space="preserve"> Other Non-Collision </t>
  </si>
  <si>
    <t xml:space="preserve"> Non-Motorist on Personal Conveyance </t>
  </si>
  <si>
    <t xml:space="preserve"> Concrete Traffic Barrier </t>
  </si>
  <si>
    <t xml:space="preserve"> Fence </t>
  </si>
  <si>
    <t xml:space="preserve"> Mail Box </t>
  </si>
  <si>
    <t xml:space="preserve"> Pedalcyclist </t>
  </si>
  <si>
    <t xml:space="preserve"> Traffic Sign Support </t>
  </si>
  <si>
    <t xml:space="preserve"> Other Fixed Object </t>
  </si>
  <si>
    <t xml:space="preserve"> Working Motor Vehicle </t>
  </si>
  <si>
    <t xml:space="preserve"> Immersion or Partial Immersion </t>
  </si>
  <si>
    <t xml:space="preserve"> Unknown Object Not Fixed </t>
  </si>
  <si>
    <t xml:space="preserve"> Fire Hydrant </t>
  </si>
  <si>
    <t xml:space="preserve"> Cable Barrier </t>
  </si>
  <si>
    <t xml:space="preserve"> Motor Vehicle in Motion Outside the Trafficway </t>
  </si>
  <si>
    <t xml:space="preserve"> Snow Bank </t>
  </si>
  <si>
    <t xml:space="preserve"> Other Object (not fixed) </t>
  </si>
  <si>
    <t xml:space="preserve"> Motor Vehicle In-Transport </t>
  </si>
  <si>
    <t xml:space="preserve"> Parked Motor Vehicle </t>
  </si>
  <si>
    <t xml:space="preserve"> Thrown or Falling Object </t>
  </si>
  <si>
    <t xml:space="preserve"> Jackknife (harmful to this vehicle) </t>
  </si>
  <si>
    <t xml:space="preserve"> Bridge Overhead Structure </t>
  </si>
  <si>
    <t xml:space="preserve"> Object That Had Fallen From Motor Vehicle In-Transport </t>
  </si>
  <si>
    <t xml:space="preserve"> Live Animal </t>
  </si>
  <si>
    <t xml:space="preserve"> Fire/Explosion </t>
  </si>
  <si>
    <t xml:space="preserve"> Cargo/Equipment Loss, Shift, or Damage [harmful] </t>
  </si>
  <si>
    <t xml:space="preserve"> Motor Vehicle In-Transport Strikes or is Struck by Cargo, Persons or Objects Set-in-Motion from/by Another Motor Vehicle In Transport </t>
  </si>
  <si>
    <t>A</t>
  </si>
  <si>
    <t>B</t>
  </si>
  <si>
    <t>C</t>
  </si>
  <si>
    <t>D</t>
  </si>
  <si>
    <t>E</t>
  </si>
  <si>
    <t>F</t>
  </si>
  <si>
    <t>G</t>
  </si>
  <si>
    <t>H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</si>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</sst>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F0FEF-D348-3744-94E4-B6D502B898B1}">
  <dimension ref="B1:AE62"/>
  <sheetViews>
    <sheetView tabSelected="1" zoomScale="150" zoomScaleNormal="150" workbookViewId="0">
      <selection activeCell="J21" sqref="J21:J29"/>
    </sheetView>
  </sheetViews>
  <sheetFormatPr baseColWidth="10" defaultRowHeight="16" x14ac:dyDescent="0.2"/>
  <cols>
    <col min="5" max="5" width="62.33203125" customWidth="1"/>
  </cols>
  <sheetData>
    <row r="1" spans="2:31" x14ac:dyDescent="0.2">
      <c r="B1" t="s">
        <v>0</v>
      </c>
      <c r="C1" t="s">
        <v>1</v>
      </c>
      <c r="D1">
        <v>74</v>
      </c>
      <c r="E1" t="s">
        <v>2</v>
      </c>
      <c r="F1">
        <v>8.0000000000000004E-4</v>
      </c>
      <c r="G1">
        <v>80</v>
      </c>
      <c r="H1">
        <f>SUM(F$1:F1)</f>
        <v>8.0000000000000004E-4</v>
      </c>
      <c r="L1">
        <v>74</v>
      </c>
      <c r="M1">
        <v>10</v>
      </c>
      <c r="N1">
        <v>32</v>
      </c>
      <c r="O1">
        <v>1</v>
      </c>
      <c r="P1">
        <v>5</v>
      </c>
      <c r="Q1">
        <v>42</v>
      </c>
      <c r="R1">
        <v>21</v>
      </c>
      <c r="S1">
        <v>35</v>
      </c>
      <c r="T1">
        <v>58</v>
      </c>
      <c r="U1">
        <v>19</v>
      </c>
      <c r="V1">
        <v>93</v>
      </c>
      <c r="W1">
        <v>6</v>
      </c>
      <c r="X1">
        <v>49</v>
      </c>
      <c r="Y1">
        <v>34</v>
      </c>
      <c r="Z1">
        <v>46</v>
      </c>
      <c r="AA1">
        <v>52</v>
      </c>
      <c r="AB1">
        <v>30</v>
      </c>
      <c r="AC1">
        <v>39</v>
      </c>
      <c r="AD1">
        <v>33</v>
      </c>
      <c r="AE1">
        <v>20</v>
      </c>
    </row>
    <row r="2" spans="2:31" x14ac:dyDescent="0.2">
      <c r="B2" t="s">
        <v>0</v>
      </c>
      <c r="C2" t="s">
        <v>1</v>
      </c>
      <c r="D2">
        <v>10</v>
      </c>
      <c r="E2" t="s">
        <v>3</v>
      </c>
      <c r="F2">
        <v>1.0999999999999999E-2</v>
      </c>
      <c r="G2">
        <v>59.154899999999998</v>
      </c>
      <c r="H2">
        <f>SUM(F$1:F2)</f>
        <v>1.18E-2</v>
      </c>
      <c r="L2">
        <v>8</v>
      </c>
    </row>
    <row r="3" spans="2:31" x14ac:dyDescent="0.2">
      <c r="B3" t="s">
        <v>0</v>
      </c>
      <c r="C3" t="s">
        <v>1</v>
      </c>
      <c r="D3">
        <v>32</v>
      </c>
      <c r="E3" t="s">
        <v>4</v>
      </c>
      <c r="F3">
        <v>0.18629999999999999</v>
      </c>
      <c r="G3">
        <v>49.083300000000001</v>
      </c>
      <c r="H3">
        <f>SUM(F$1:F3)</f>
        <v>0.1981</v>
      </c>
      <c r="L3">
        <v>41</v>
      </c>
      <c r="M3">
        <v>44</v>
      </c>
      <c r="N3">
        <v>23</v>
      </c>
      <c r="O3">
        <v>24</v>
      </c>
      <c r="P3">
        <v>26</v>
      </c>
      <c r="Q3">
        <v>17</v>
      </c>
      <c r="R3">
        <v>31</v>
      </c>
      <c r="S3">
        <v>7</v>
      </c>
      <c r="T3">
        <v>15</v>
      </c>
      <c r="U3">
        <v>25</v>
      </c>
      <c r="V3">
        <v>38</v>
      </c>
      <c r="W3">
        <v>53</v>
      </c>
    </row>
    <row r="4" spans="2:31" x14ac:dyDescent="0.2">
      <c r="B4" t="s">
        <v>0</v>
      </c>
      <c r="C4" t="s">
        <v>1</v>
      </c>
      <c r="D4">
        <v>1</v>
      </c>
      <c r="E4" t="s">
        <v>5</v>
      </c>
      <c r="F4">
        <v>1.3989</v>
      </c>
      <c r="G4">
        <v>48.851700000000001</v>
      </c>
      <c r="H4">
        <f>SUM(F$1:F4)</f>
        <v>1.597</v>
      </c>
      <c r="L4">
        <v>9</v>
      </c>
    </row>
    <row r="5" spans="2:31" x14ac:dyDescent="0.2">
      <c r="B5" t="s">
        <v>0</v>
      </c>
      <c r="C5" t="s">
        <v>1</v>
      </c>
      <c r="D5">
        <v>5</v>
      </c>
      <c r="E5" t="s">
        <v>6</v>
      </c>
      <c r="F5">
        <v>0.1149</v>
      </c>
      <c r="G5">
        <v>47.7027</v>
      </c>
      <c r="H5">
        <f>SUM(F$1:F5)</f>
        <v>1.7119</v>
      </c>
      <c r="L5">
        <v>59</v>
      </c>
      <c r="M5">
        <v>43</v>
      </c>
      <c r="N5">
        <v>45</v>
      </c>
      <c r="O5">
        <v>3</v>
      </c>
      <c r="P5">
        <v>91</v>
      </c>
      <c r="Q5">
        <v>40</v>
      </c>
      <c r="R5">
        <v>57</v>
      </c>
    </row>
    <row r="6" spans="2:31" x14ac:dyDescent="0.2">
      <c r="B6" t="s">
        <v>0</v>
      </c>
      <c r="C6" t="s">
        <v>1</v>
      </c>
      <c r="D6">
        <v>42</v>
      </c>
      <c r="E6" t="s">
        <v>7</v>
      </c>
      <c r="F6">
        <v>1.0194000000000001</v>
      </c>
      <c r="G6">
        <v>45.508499999999998</v>
      </c>
      <c r="H6">
        <f>SUM(F$1:F6)</f>
        <v>2.7313000000000001</v>
      </c>
      <c r="L6">
        <v>55</v>
      </c>
      <c r="M6">
        <v>48</v>
      </c>
      <c r="N6">
        <v>18</v>
      </c>
    </row>
    <row r="7" spans="2:31" x14ac:dyDescent="0.2">
      <c r="B7" t="s">
        <v>0</v>
      </c>
      <c r="C7" t="s">
        <v>1</v>
      </c>
      <c r="D7">
        <v>21</v>
      </c>
      <c r="E7" t="s">
        <v>8</v>
      </c>
      <c r="F7">
        <v>3.0300000000000001E-2</v>
      </c>
      <c r="G7">
        <v>45.1282</v>
      </c>
      <c r="H7">
        <f>SUM(F$1:F7)</f>
        <v>2.7616000000000001</v>
      </c>
      <c r="L7">
        <v>12</v>
      </c>
    </row>
    <row r="8" spans="2:31" x14ac:dyDescent="0.2">
      <c r="B8" t="s">
        <v>0</v>
      </c>
      <c r="C8" t="s">
        <v>1</v>
      </c>
      <c r="D8">
        <v>35</v>
      </c>
      <c r="E8" t="s">
        <v>9</v>
      </c>
      <c r="F8">
        <v>0.49359999999999998</v>
      </c>
      <c r="G8">
        <v>43.113199999999999</v>
      </c>
      <c r="H8">
        <f>SUM(F$1:F8)</f>
        <v>3.2551999999999999</v>
      </c>
      <c r="L8">
        <v>14</v>
      </c>
    </row>
    <row r="9" spans="2:31" x14ac:dyDescent="0.2">
      <c r="B9" t="s">
        <v>0</v>
      </c>
      <c r="C9" t="s">
        <v>1</v>
      </c>
      <c r="D9">
        <v>58</v>
      </c>
      <c r="E9" t="s">
        <v>10</v>
      </c>
      <c r="F9">
        <v>2.75E-2</v>
      </c>
      <c r="G9">
        <v>37.2881</v>
      </c>
      <c r="H9">
        <f>SUM(F$1:F9)</f>
        <v>3.2826999999999997</v>
      </c>
      <c r="L9">
        <v>16</v>
      </c>
      <c r="M9">
        <v>51</v>
      </c>
      <c r="N9">
        <v>50</v>
      </c>
      <c r="O9">
        <v>73</v>
      </c>
      <c r="P9">
        <v>11</v>
      </c>
      <c r="Q9">
        <v>2</v>
      </c>
      <c r="R9">
        <v>72</v>
      </c>
      <c r="S9">
        <v>54</v>
      </c>
    </row>
    <row r="10" spans="2:31" x14ac:dyDescent="0.2">
      <c r="B10" t="s">
        <v>0</v>
      </c>
      <c r="C10" t="s">
        <v>1</v>
      </c>
      <c r="D10">
        <v>19</v>
      </c>
      <c r="E10" t="s">
        <v>11</v>
      </c>
      <c r="F10">
        <v>9.2700000000000005E-2</v>
      </c>
      <c r="G10">
        <v>37.185899999999997</v>
      </c>
      <c r="H10">
        <f>SUM(F$1:F10)</f>
        <v>3.3754</v>
      </c>
    </row>
    <row r="11" spans="2:31" x14ac:dyDescent="0.2">
      <c r="B11" t="s">
        <v>0</v>
      </c>
      <c r="C11" t="s">
        <v>1</v>
      </c>
      <c r="D11">
        <v>93</v>
      </c>
      <c r="E11" t="s">
        <v>12</v>
      </c>
      <c r="F11">
        <v>2.86E-2</v>
      </c>
      <c r="G11">
        <v>36.956499999999998</v>
      </c>
      <c r="H11">
        <f>SUM(F$1:F11)</f>
        <v>3.4039999999999999</v>
      </c>
      <c r="J11" t="s">
        <v>64</v>
      </c>
      <c r="K11">
        <v>8</v>
      </c>
      <c r="L11" t="str">
        <f>_xlfn.TEXTJOIN(", ", TRUE, L1:AE1)</f>
        <v>74, 10, 32, 1, 5, 42, 21, 35, 58, 19, 93, 6, 49, 34, 46, 52, 30, 39, 33, 20</v>
      </c>
    </row>
    <row r="12" spans="2:31" x14ac:dyDescent="0.2">
      <c r="B12" t="s">
        <v>0</v>
      </c>
      <c r="C12" t="s">
        <v>1</v>
      </c>
      <c r="D12">
        <v>6</v>
      </c>
      <c r="E12" t="s">
        <v>13</v>
      </c>
      <c r="F12">
        <v>5.5999999999999999E-3</v>
      </c>
      <c r="G12">
        <v>36.1111</v>
      </c>
      <c r="H12">
        <f>SUM(F$1:F12)</f>
        <v>3.4095999999999997</v>
      </c>
      <c r="J12" t="s">
        <v>63</v>
      </c>
      <c r="K12">
        <v>7</v>
      </c>
      <c r="L12" t="str">
        <f t="shared" ref="L12:L19" si="0">_xlfn.TEXTJOIN(", ", TRUE, L2:AE2)</f>
        <v>8</v>
      </c>
    </row>
    <row r="13" spans="2:31" x14ac:dyDescent="0.2">
      <c r="B13" t="s">
        <v>0</v>
      </c>
      <c r="C13" t="s">
        <v>1</v>
      </c>
      <c r="D13">
        <v>49</v>
      </c>
      <c r="E13" t="s">
        <v>14</v>
      </c>
      <c r="F13">
        <v>1.47E-2</v>
      </c>
      <c r="G13">
        <v>35.789499999999997</v>
      </c>
      <c r="H13">
        <f>SUM(F$1:F13)</f>
        <v>3.4242999999999997</v>
      </c>
      <c r="J13" t="s">
        <v>62</v>
      </c>
      <c r="K13">
        <v>6</v>
      </c>
      <c r="L13" t="str">
        <f t="shared" si="0"/>
        <v>41, 44, 23, 24, 26, 17, 31, 7, 15, 25, 38, 53</v>
      </c>
    </row>
    <row r="14" spans="2:31" x14ac:dyDescent="0.2">
      <c r="B14" t="s">
        <v>0</v>
      </c>
      <c r="C14" t="s">
        <v>1</v>
      </c>
      <c r="D14">
        <v>34</v>
      </c>
      <c r="E14" t="s">
        <v>15</v>
      </c>
      <c r="F14">
        <v>1.0411999999999999</v>
      </c>
      <c r="G14">
        <v>35.584400000000002</v>
      </c>
      <c r="H14">
        <f>SUM(F$1:F14)</f>
        <v>4.4654999999999996</v>
      </c>
      <c r="J14" t="s">
        <v>61</v>
      </c>
      <c r="K14">
        <v>5</v>
      </c>
      <c r="L14" t="str">
        <f t="shared" si="0"/>
        <v>9</v>
      </c>
    </row>
    <row r="15" spans="2:31" x14ac:dyDescent="0.2">
      <c r="B15" t="s">
        <v>0</v>
      </c>
      <c r="C15" t="s">
        <v>1</v>
      </c>
      <c r="D15">
        <v>46</v>
      </c>
      <c r="E15" t="s">
        <v>16</v>
      </c>
      <c r="F15">
        <v>4.8300000000000003E-2</v>
      </c>
      <c r="G15">
        <v>35.369799999999998</v>
      </c>
      <c r="H15">
        <f>SUM(F$1:F15)</f>
        <v>4.5137999999999998</v>
      </c>
      <c r="J15" t="s">
        <v>60</v>
      </c>
      <c r="K15">
        <v>4</v>
      </c>
      <c r="L15" t="str">
        <f t="shared" si="0"/>
        <v>59, 43, 45, 3, 91, 40, 57</v>
      </c>
    </row>
    <row r="16" spans="2:31" x14ac:dyDescent="0.2">
      <c r="B16" t="s">
        <v>0</v>
      </c>
      <c r="C16" t="s">
        <v>1</v>
      </c>
      <c r="D16">
        <v>52</v>
      </c>
      <c r="E16" t="s">
        <v>17</v>
      </c>
      <c r="F16">
        <v>0.1203</v>
      </c>
      <c r="G16">
        <v>34.580599999999997</v>
      </c>
      <c r="H16">
        <f>SUM(F$1:F16)</f>
        <v>4.6341000000000001</v>
      </c>
      <c r="J16" t="s">
        <v>59</v>
      </c>
      <c r="K16">
        <v>3</v>
      </c>
      <c r="L16" t="str">
        <f t="shared" si="0"/>
        <v>55, 48, 18</v>
      </c>
    </row>
    <row r="17" spans="2:12" x14ac:dyDescent="0.2">
      <c r="B17" t="s">
        <v>0</v>
      </c>
      <c r="C17" t="s">
        <v>1</v>
      </c>
      <c r="D17">
        <v>30</v>
      </c>
      <c r="E17" t="s">
        <v>18</v>
      </c>
      <c r="F17">
        <v>0.8296</v>
      </c>
      <c r="G17">
        <v>33.882100000000001</v>
      </c>
      <c r="H17">
        <f>SUM(F$1:F17)</f>
        <v>5.4637000000000002</v>
      </c>
      <c r="J17" t="s">
        <v>58</v>
      </c>
      <c r="K17">
        <v>2</v>
      </c>
      <c r="L17" t="str">
        <f>_xlfn.TEXTJOIN(", ", TRUE, L7:AE7)</f>
        <v>12</v>
      </c>
    </row>
    <row r="18" spans="2:12" x14ac:dyDescent="0.2">
      <c r="B18" t="s">
        <v>0</v>
      </c>
      <c r="C18" t="s">
        <v>1</v>
      </c>
      <c r="D18">
        <v>39</v>
      </c>
      <c r="E18" t="s">
        <v>19</v>
      </c>
      <c r="F18">
        <v>0.12089999999999999</v>
      </c>
      <c r="G18">
        <v>32.991</v>
      </c>
      <c r="H18">
        <f>SUM(F$1:F18)</f>
        <v>5.5846</v>
      </c>
      <c r="J18" t="s">
        <v>57</v>
      </c>
      <c r="K18">
        <v>1</v>
      </c>
      <c r="L18" t="str">
        <f t="shared" si="0"/>
        <v>14</v>
      </c>
    </row>
    <row r="19" spans="2:12" x14ac:dyDescent="0.2">
      <c r="B19" t="s">
        <v>0</v>
      </c>
      <c r="C19" t="s">
        <v>1</v>
      </c>
      <c r="D19">
        <v>33</v>
      </c>
      <c r="E19" t="s">
        <v>20</v>
      </c>
      <c r="F19">
        <v>0.83720000000000006</v>
      </c>
      <c r="G19">
        <v>32.258099999999999</v>
      </c>
      <c r="H19">
        <f>SUM(F$1:F19)</f>
        <v>6.4218000000000002</v>
      </c>
      <c r="J19" t="s">
        <v>56</v>
      </c>
      <c r="K19">
        <v>0</v>
      </c>
      <c r="L19" t="str">
        <f t="shared" si="0"/>
        <v>16, 51, 50, 73, 11, 2, 72, 54</v>
      </c>
    </row>
    <row r="20" spans="2:12" x14ac:dyDescent="0.2">
      <c r="B20" t="s">
        <v>0</v>
      </c>
      <c r="C20" t="s">
        <v>1</v>
      </c>
      <c r="D20">
        <v>20</v>
      </c>
      <c r="E20" t="s">
        <v>21</v>
      </c>
      <c r="F20">
        <v>3.5200000000000002E-2</v>
      </c>
      <c r="G20">
        <v>32.1586</v>
      </c>
      <c r="H20">
        <f>SUM(F$1:F20)</f>
        <v>6.4569999999999999</v>
      </c>
    </row>
    <row r="21" spans="2:12" x14ac:dyDescent="0.2">
      <c r="J21" t="str">
        <f>CONCATENATE("        [""",J11,""", [",L11,"], ", K11,"],")</f>
        <v xml:space="preserve">        ["I", [74, 10, 32, 1, 5, 42, 21, 35, 58, 19, 93, 6, 49, 34, 46, 52, 30, 39, 33, 20], 8],</v>
      </c>
    </row>
    <row r="22" spans="2:12" x14ac:dyDescent="0.2">
      <c r="B22" t="s">
        <v>0</v>
      </c>
      <c r="C22" t="s">
        <v>1</v>
      </c>
      <c r="D22">
        <v>8</v>
      </c>
      <c r="E22" t="s">
        <v>22</v>
      </c>
      <c r="F22">
        <v>4.2672999999999996</v>
      </c>
      <c r="G22">
        <v>31.582599999999999</v>
      </c>
      <c r="H22">
        <f>SUM(F$1:F22)</f>
        <v>10.724299999999999</v>
      </c>
      <c r="J22" t="str">
        <f t="shared" ref="J22:J29" si="1">CONCATENATE("        [""",J12,""", [",L12,"], ", K12,"],")</f>
        <v xml:space="preserve">        ["H", [8], 7],</v>
      </c>
    </row>
    <row r="23" spans="2:12" x14ac:dyDescent="0.2">
      <c r="J23" t="str">
        <f t="shared" si="1"/>
        <v xml:space="preserve">        ["G", [41, 44, 23, 24, 26, 17, 31, 7, 15, 25, 38, 53], 6],</v>
      </c>
    </row>
    <row r="24" spans="2:12" x14ac:dyDescent="0.2">
      <c r="B24" t="s">
        <v>0</v>
      </c>
      <c r="C24" t="s">
        <v>1</v>
      </c>
      <c r="D24">
        <v>41</v>
      </c>
      <c r="E24" t="s">
        <v>23</v>
      </c>
      <c r="F24">
        <v>4.8399999999999999E-2</v>
      </c>
      <c r="G24">
        <v>30.1282</v>
      </c>
      <c r="H24">
        <f>SUM(F$24:F24)</f>
        <v>4.8399999999999999E-2</v>
      </c>
      <c r="J24" t="str">
        <f t="shared" si="1"/>
        <v xml:space="preserve">        ["F", [9], 5],</v>
      </c>
    </row>
    <row r="25" spans="2:12" x14ac:dyDescent="0.2">
      <c r="B25" t="s">
        <v>0</v>
      </c>
      <c r="C25" t="s">
        <v>1</v>
      </c>
      <c r="D25">
        <v>44</v>
      </c>
      <c r="E25" t="s">
        <v>24</v>
      </c>
      <c r="F25">
        <v>3.9300000000000002E-2</v>
      </c>
      <c r="G25">
        <v>30.0395</v>
      </c>
      <c r="H25">
        <f>SUM(F$24:F25)</f>
        <v>8.77E-2</v>
      </c>
      <c r="J25" t="str">
        <f t="shared" si="1"/>
        <v xml:space="preserve">        ["E", [59, 43, 45, 3, 91, 40, 57], 4],</v>
      </c>
    </row>
    <row r="26" spans="2:12" x14ac:dyDescent="0.2">
      <c r="B26" t="s">
        <v>0</v>
      </c>
      <c r="C26" t="s">
        <v>1</v>
      </c>
      <c r="D26">
        <v>23</v>
      </c>
      <c r="E26" t="s">
        <v>25</v>
      </c>
      <c r="F26">
        <v>6.3299999999999995E-2</v>
      </c>
      <c r="G26">
        <v>29.902000000000001</v>
      </c>
      <c r="H26">
        <f>SUM(F$24:F26)</f>
        <v>0.151</v>
      </c>
      <c r="J26" t="str">
        <f t="shared" si="1"/>
        <v xml:space="preserve">        ["D", [55, 48, 18], 3],</v>
      </c>
    </row>
    <row r="27" spans="2:12" x14ac:dyDescent="0.2">
      <c r="B27" t="s">
        <v>0</v>
      </c>
      <c r="C27" t="s">
        <v>1</v>
      </c>
      <c r="D27">
        <v>24</v>
      </c>
      <c r="E27" t="s">
        <v>26</v>
      </c>
      <c r="F27">
        <v>0.72640000000000005</v>
      </c>
      <c r="G27">
        <v>29.636800000000001</v>
      </c>
      <c r="H27">
        <f>SUM(F$24:F27)</f>
        <v>0.87740000000000007</v>
      </c>
      <c r="J27" t="str">
        <f t="shared" si="1"/>
        <v xml:space="preserve">        ["C", [12], 2],</v>
      </c>
    </row>
    <row r="28" spans="2:12" x14ac:dyDescent="0.2">
      <c r="B28" t="s">
        <v>0</v>
      </c>
      <c r="C28" t="s">
        <v>1</v>
      </c>
      <c r="D28">
        <v>26</v>
      </c>
      <c r="E28" t="s">
        <v>27</v>
      </c>
      <c r="F28">
        <v>4.0500000000000001E-2</v>
      </c>
      <c r="G28">
        <v>29.501899999999999</v>
      </c>
      <c r="H28">
        <f>SUM(F$24:F28)</f>
        <v>0.91790000000000005</v>
      </c>
      <c r="J28" t="str">
        <f t="shared" si="1"/>
        <v xml:space="preserve">        ["B", [14], 1],</v>
      </c>
    </row>
    <row r="29" spans="2:12" x14ac:dyDescent="0.2">
      <c r="B29" t="s">
        <v>0</v>
      </c>
      <c r="C29" t="s">
        <v>1</v>
      </c>
      <c r="D29">
        <v>17</v>
      </c>
      <c r="E29" t="s">
        <v>28</v>
      </c>
      <c r="F29">
        <v>3.7699999999999997E-2</v>
      </c>
      <c r="G29">
        <v>28.395099999999999</v>
      </c>
      <c r="H29">
        <f>SUM(F$24:F29)</f>
        <v>0.9556</v>
      </c>
      <c r="J29" t="str">
        <f t="shared" si="1"/>
        <v xml:space="preserve">        ["A", [16, 51, 50, 73, 11, 2, 72, 54], 0],</v>
      </c>
    </row>
    <row r="30" spans="2:12" x14ac:dyDescent="0.2">
      <c r="B30" t="s">
        <v>0</v>
      </c>
      <c r="C30" t="s">
        <v>1</v>
      </c>
      <c r="D30">
        <v>31</v>
      </c>
      <c r="E30" t="s">
        <v>29</v>
      </c>
      <c r="F30">
        <v>0.16750000000000001</v>
      </c>
      <c r="G30">
        <v>27.710799999999999</v>
      </c>
      <c r="H30">
        <f>SUM(F$24:F30)</f>
        <v>1.1231</v>
      </c>
    </row>
    <row r="31" spans="2:12" x14ac:dyDescent="0.2">
      <c r="B31" t="s">
        <v>0</v>
      </c>
      <c r="C31" t="s">
        <v>1</v>
      </c>
      <c r="D31">
        <v>7</v>
      </c>
      <c r="E31" t="s">
        <v>30</v>
      </c>
      <c r="F31">
        <v>3.3399999999999999E-2</v>
      </c>
      <c r="G31">
        <v>27.4419</v>
      </c>
      <c r="H31">
        <f>SUM(F$24:F31)</f>
        <v>1.1565000000000001</v>
      </c>
    </row>
    <row r="32" spans="2:12" x14ac:dyDescent="0.2">
      <c r="B32" t="s">
        <v>0</v>
      </c>
      <c r="C32" t="s">
        <v>1</v>
      </c>
      <c r="D32">
        <v>15</v>
      </c>
      <c r="E32" t="s">
        <v>31</v>
      </c>
      <c r="F32">
        <v>0.28389999999999999</v>
      </c>
      <c r="G32">
        <v>27.064</v>
      </c>
      <c r="H32">
        <f>SUM(F$24:F32)</f>
        <v>1.4404000000000001</v>
      </c>
    </row>
    <row r="33" spans="2:8" x14ac:dyDescent="0.2">
      <c r="B33" t="s">
        <v>0</v>
      </c>
      <c r="C33" t="s">
        <v>1</v>
      </c>
      <c r="D33">
        <v>25</v>
      </c>
      <c r="E33" t="s">
        <v>32</v>
      </c>
      <c r="F33">
        <v>0.48499999999999999</v>
      </c>
      <c r="G33">
        <v>26.56</v>
      </c>
      <c r="H33">
        <f>SUM(F$24:F33)</f>
        <v>1.9254000000000002</v>
      </c>
    </row>
    <row r="34" spans="2:8" x14ac:dyDescent="0.2">
      <c r="B34" t="s">
        <v>0</v>
      </c>
      <c r="C34" t="s">
        <v>1</v>
      </c>
      <c r="D34">
        <v>38</v>
      </c>
      <c r="E34" t="s">
        <v>33</v>
      </c>
      <c r="F34">
        <v>0.35360000000000003</v>
      </c>
      <c r="G34">
        <v>26.4267</v>
      </c>
      <c r="H34">
        <f>SUM(F$24:F34)</f>
        <v>2.2790000000000004</v>
      </c>
    </row>
    <row r="35" spans="2:8" x14ac:dyDescent="0.2">
      <c r="B35" t="s">
        <v>0</v>
      </c>
      <c r="C35" t="s">
        <v>1</v>
      </c>
      <c r="D35">
        <v>53</v>
      </c>
      <c r="E35" t="s">
        <v>34</v>
      </c>
      <c r="F35">
        <v>0.2898</v>
      </c>
      <c r="G35">
        <v>26.2989</v>
      </c>
      <c r="H35">
        <f>SUM(F$24:F35)</f>
        <v>2.5688000000000004</v>
      </c>
    </row>
    <row r="37" spans="2:8" x14ac:dyDescent="0.2">
      <c r="B37" t="s">
        <v>0</v>
      </c>
      <c r="C37" t="s">
        <v>1</v>
      </c>
      <c r="D37">
        <v>9</v>
      </c>
      <c r="E37" t="s">
        <v>35</v>
      </c>
      <c r="F37">
        <v>2.9552999999999998</v>
      </c>
      <c r="G37">
        <v>24.3277</v>
      </c>
      <c r="H37">
        <f>SUM(F$37:F37)</f>
        <v>2.9552999999999998</v>
      </c>
    </row>
    <row r="39" spans="2:8" x14ac:dyDescent="0.2">
      <c r="B39" t="s">
        <v>0</v>
      </c>
      <c r="C39" t="s">
        <v>1</v>
      </c>
      <c r="D39">
        <v>59</v>
      </c>
      <c r="E39" t="s">
        <v>36</v>
      </c>
      <c r="F39">
        <v>0.40589999999999998</v>
      </c>
      <c r="G39">
        <v>24.168299999999999</v>
      </c>
      <c r="H39">
        <f>SUM(F$39:F39)</f>
        <v>0.40589999999999998</v>
      </c>
    </row>
    <row r="40" spans="2:8" x14ac:dyDescent="0.2">
      <c r="B40" t="s">
        <v>0</v>
      </c>
      <c r="C40" t="s">
        <v>1</v>
      </c>
      <c r="D40">
        <v>43</v>
      </c>
      <c r="E40" t="s">
        <v>37</v>
      </c>
      <c r="F40">
        <v>0.23530000000000001</v>
      </c>
      <c r="G40">
        <v>23.680700000000002</v>
      </c>
      <c r="H40">
        <f>SUM(F$39:F40)</f>
        <v>0.64119999999999999</v>
      </c>
    </row>
    <row r="41" spans="2:8" x14ac:dyDescent="0.2">
      <c r="B41" t="s">
        <v>0</v>
      </c>
      <c r="C41" t="s">
        <v>1</v>
      </c>
      <c r="D41">
        <v>45</v>
      </c>
      <c r="E41" t="s">
        <v>38</v>
      </c>
      <c r="F41">
        <v>3.9399999999999998E-2</v>
      </c>
      <c r="G41">
        <v>23.622</v>
      </c>
      <c r="H41">
        <f>SUM(F$39:F41)</f>
        <v>0.68059999999999998</v>
      </c>
    </row>
    <row r="42" spans="2:8" x14ac:dyDescent="0.2">
      <c r="B42" t="s">
        <v>0</v>
      </c>
      <c r="C42" t="s">
        <v>1</v>
      </c>
      <c r="D42">
        <v>3</v>
      </c>
      <c r="E42" t="s">
        <v>39</v>
      </c>
      <c r="F42">
        <v>1.35E-2</v>
      </c>
      <c r="G42">
        <v>21.839099999999998</v>
      </c>
      <c r="H42">
        <f>SUM(F$39:F42)</f>
        <v>0.69409999999999994</v>
      </c>
    </row>
    <row r="43" spans="2:8" x14ac:dyDescent="0.2">
      <c r="B43" t="s">
        <v>0</v>
      </c>
      <c r="C43" t="s">
        <v>1</v>
      </c>
      <c r="D43">
        <v>91</v>
      </c>
      <c r="E43" t="s">
        <v>40</v>
      </c>
      <c r="F43">
        <v>2.2499999999999999E-2</v>
      </c>
      <c r="G43">
        <v>21.379300000000001</v>
      </c>
      <c r="H43">
        <f>SUM(F$39:F43)</f>
        <v>0.7165999999999999</v>
      </c>
    </row>
    <row r="44" spans="2:8" x14ac:dyDescent="0.2">
      <c r="B44" t="s">
        <v>0</v>
      </c>
      <c r="C44" t="s">
        <v>1</v>
      </c>
      <c r="D44">
        <v>40</v>
      </c>
      <c r="E44" t="s">
        <v>41</v>
      </c>
      <c r="F44">
        <v>7.2999999999999995E-2</v>
      </c>
      <c r="G44">
        <v>20.638300000000001</v>
      </c>
      <c r="H44">
        <f>SUM(F$39:F44)</f>
        <v>0.78959999999999986</v>
      </c>
    </row>
    <row r="45" spans="2:8" x14ac:dyDescent="0.2">
      <c r="B45" t="s">
        <v>0</v>
      </c>
      <c r="C45" t="s">
        <v>1</v>
      </c>
      <c r="D45">
        <v>57</v>
      </c>
      <c r="E45" t="s">
        <v>42</v>
      </c>
      <c r="F45">
        <v>0.12820000000000001</v>
      </c>
      <c r="G45">
        <v>19.6126</v>
      </c>
      <c r="H45">
        <f>SUM(F$39:F45)</f>
        <v>0.91779999999999984</v>
      </c>
    </row>
    <row r="46" spans="2:8" x14ac:dyDescent="0.2">
      <c r="B46" t="s">
        <v>0</v>
      </c>
    </row>
    <row r="47" spans="2:8" x14ac:dyDescent="0.2">
      <c r="B47" t="s">
        <v>0</v>
      </c>
      <c r="C47" t="s">
        <v>1</v>
      </c>
      <c r="D47">
        <v>55</v>
      </c>
      <c r="E47" t="s">
        <v>43</v>
      </c>
      <c r="F47">
        <v>2.8999999999999998E-3</v>
      </c>
      <c r="G47">
        <v>15.7895</v>
      </c>
      <c r="H47">
        <f>SUM(F$39:F47)</f>
        <v>0.92069999999999985</v>
      </c>
    </row>
    <row r="48" spans="2:8" x14ac:dyDescent="0.2">
      <c r="B48" t="s">
        <v>0</v>
      </c>
      <c r="C48" t="s">
        <v>1</v>
      </c>
      <c r="D48">
        <v>48</v>
      </c>
      <c r="E48" t="s">
        <v>44</v>
      </c>
      <c r="F48">
        <v>1.6500000000000001E-2</v>
      </c>
      <c r="G48">
        <v>14.1509</v>
      </c>
      <c r="H48">
        <f>SUM(F$39:F48)</f>
        <v>0.93719999999999981</v>
      </c>
    </row>
    <row r="49" spans="2:8" x14ac:dyDescent="0.2">
      <c r="B49" t="s">
        <v>0</v>
      </c>
      <c r="C49" t="s">
        <v>1</v>
      </c>
      <c r="D49">
        <v>18</v>
      </c>
      <c r="E49" t="s">
        <v>45</v>
      </c>
      <c r="F49">
        <v>0.34860000000000002</v>
      </c>
      <c r="G49">
        <v>13.980399999999999</v>
      </c>
      <c r="H49">
        <f>SUM(F$39:F49)</f>
        <v>1.2857999999999998</v>
      </c>
    </row>
    <row r="50" spans="2:8" x14ac:dyDescent="0.2">
      <c r="B50" t="s">
        <v>0</v>
      </c>
    </row>
    <row r="51" spans="2:8" x14ac:dyDescent="0.2">
      <c r="B51" t="s">
        <v>0</v>
      </c>
      <c r="C51" t="s">
        <v>1</v>
      </c>
      <c r="D51">
        <v>12</v>
      </c>
      <c r="E51" t="s">
        <v>46</v>
      </c>
      <c r="F51">
        <v>78.060299999999998</v>
      </c>
      <c r="G51">
        <v>12.8718</v>
      </c>
    </row>
    <row r="52" spans="2:8" x14ac:dyDescent="0.2">
      <c r="B52" t="s">
        <v>0</v>
      </c>
    </row>
    <row r="53" spans="2:8" x14ac:dyDescent="0.2">
      <c r="B53" t="s">
        <v>0</v>
      </c>
      <c r="C53" t="s">
        <v>1</v>
      </c>
      <c r="D53">
        <v>14</v>
      </c>
      <c r="E53" t="s">
        <v>47</v>
      </c>
      <c r="F53">
        <v>2.0445000000000002</v>
      </c>
      <c r="G53">
        <v>11.843299999999999</v>
      </c>
      <c r="H53">
        <f>SUM(F$53:F53)</f>
        <v>2.0445000000000002</v>
      </c>
    </row>
    <row r="55" spans="2:8" x14ac:dyDescent="0.2">
      <c r="B55" t="s">
        <v>0</v>
      </c>
      <c r="C55" t="s">
        <v>1</v>
      </c>
      <c r="D55">
        <v>16</v>
      </c>
      <c r="E55" t="s">
        <v>48</v>
      </c>
      <c r="F55">
        <v>0.02</v>
      </c>
      <c r="G55">
        <v>11.6279</v>
      </c>
      <c r="H55">
        <f>SUM(F$55:F55)</f>
        <v>0.02</v>
      </c>
    </row>
    <row r="56" spans="2:8" x14ac:dyDescent="0.2">
      <c r="B56" t="s">
        <v>0</v>
      </c>
      <c r="C56" t="s">
        <v>1</v>
      </c>
      <c r="D56">
        <v>51</v>
      </c>
      <c r="E56" t="s">
        <v>49</v>
      </c>
      <c r="F56">
        <v>4.1000000000000002E-2</v>
      </c>
      <c r="G56">
        <v>7.1970000000000001</v>
      </c>
      <c r="H56">
        <f>SUM(F$55:F56)</f>
        <v>6.0999999999999999E-2</v>
      </c>
    </row>
    <row r="57" spans="2:8" x14ac:dyDescent="0.2">
      <c r="B57" t="s">
        <v>0</v>
      </c>
      <c r="C57" t="s">
        <v>1</v>
      </c>
      <c r="D57">
        <v>50</v>
      </c>
      <c r="E57" t="s">
        <v>50</v>
      </c>
      <c r="F57">
        <v>2.64E-2</v>
      </c>
      <c r="G57">
        <v>6.4706000000000001</v>
      </c>
      <c r="H57">
        <f>SUM(F$55:F57)</f>
        <v>8.7400000000000005E-2</v>
      </c>
    </row>
    <row r="58" spans="2:8" x14ac:dyDescent="0.2">
      <c r="B58" t="s">
        <v>0</v>
      </c>
      <c r="C58" t="s">
        <v>1</v>
      </c>
      <c r="D58">
        <v>73</v>
      </c>
      <c r="E58" t="s">
        <v>51</v>
      </c>
      <c r="F58">
        <v>2.2800000000000001E-2</v>
      </c>
      <c r="G58">
        <v>6.1223999999999998</v>
      </c>
      <c r="H58">
        <f>SUM(F$55:F58)</f>
        <v>0.11020000000000001</v>
      </c>
    </row>
    <row r="59" spans="2:8" x14ac:dyDescent="0.2">
      <c r="B59" t="s">
        <v>0</v>
      </c>
      <c r="C59" t="s">
        <v>1</v>
      </c>
      <c r="D59">
        <v>11</v>
      </c>
      <c r="E59" t="s">
        <v>52</v>
      </c>
      <c r="F59">
        <v>1.8452999999999999</v>
      </c>
      <c r="G59">
        <v>5.6017999999999999</v>
      </c>
      <c r="H59">
        <f>SUM(F$55:F59)</f>
        <v>1.9555</v>
      </c>
    </row>
    <row r="60" spans="2:8" x14ac:dyDescent="0.2">
      <c r="B60" t="s">
        <v>0</v>
      </c>
      <c r="C60" t="s">
        <v>1</v>
      </c>
      <c r="D60">
        <v>2</v>
      </c>
      <c r="E60" t="s">
        <v>53</v>
      </c>
      <c r="F60">
        <v>3.73E-2</v>
      </c>
      <c r="G60">
        <v>4.5833000000000004</v>
      </c>
      <c r="H60">
        <f>SUM(F$55:F60)</f>
        <v>1.9927999999999999</v>
      </c>
    </row>
    <row r="61" spans="2:8" x14ac:dyDescent="0.2">
      <c r="B61" t="s">
        <v>0</v>
      </c>
      <c r="C61" t="s">
        <v>1</v>
      </c>
      <c r="D61">
        <v>72</v>
      </c>
      <c r="E61" t="s">
        <v>54</v>
      </c>
      <c r="F61">
        <v>4.6600000000000003E-2</v>
      </c>
      <c r="G61">
        <v>4.3333000000000004</v>
      </c>
      <c r="H61">
        <f>SUM(F$55:F61)</f>
        <v>2.0394000000000001</v>
      </c>
    </row>
    <row r="62" spans="2:8" x14ac:dyDescent="0.2">
      <c r="B62" t="s">
        <v>0</v>
      </c>
      <c r="C62" t="s">
        <v>1</v>
      </c>
      <c r="D62">
        <v>54</v>
      </c>
      <c r="E62" t="s">
        <v>55</v>
      </c>
      <c r="F62">
        <v>0.32190000000000002</v>
      </c>
      <c r="G62">
        <v>3.6162000000000001</v>
      </c>
      <c r="H62">
        <f>SUM(F$55:F62)</f>
        <v>2.3613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2022-11-09T17:23:29Z</dcterms:created>
  <dcterms:modified xsi:type="dcterms:W3CDTF">2022-11-09T18:11:11Z</dcterms:modified>
</cp:coreProperties>
</file>