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urkman/Documents/Research/Research_Git_Repo/Analysis_Spreadsheets/"/>
    </mc:Choice>
  </mc:AlternateContent>
  <xr:revisionPtr revIDLastSave="0" documentId="13_ncr:1_{42072F5C-DE98-AD4C-8E3D-D20849B29B58}" xr6:coauthVersionLast="47" xr6:coauthVersionMax="47" xr10:uidLastSave="{00000000-0000-0000-0000-000000000000}"/>
  <bookViews>
    <workbookView xWindow="380" yWindow="500" windowWidth="28040" windowHeight="16940" xr2:uid="{00102633-F3B7-CD4C-88B7-D33DAB2BF06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2" i="1"/>
  <c r="X99" i="1"/>
  <c r="X1" i="1"/>
  <c r="Y45" i="1"/>
  <c r="Y46" i="1"/>
  <c r="Y47" i="1"/>
  <c r="Y48" i="1"/>
  <c r="Y97" i="1"/>
  <c r="Y49" i="1"/>
  <c r="Y50" i="1"/>
  <c r="Y2" i="1"/>
  <c r="Y3" i="1"/>
  <c r="Y4" i="1"/>
  <c r="Y5" i="1"/>
  <c r="Y6" i="1"/>
  <c r="Y51" i="1"/>
  <c r="Y52" i="1"/>
  <c r="Y7" i="1"/>
  <c r="Y8" i="1"/>
  <c r="Y9" i="1"/>
  <c r="Y10" i="1"/>
  <c r="Y53" i="1"/>
  <c r="Y11" i="1"/>
  <c r="Y54" i="1"/>
  <c r="Y55" i="1"/>
  <c r="Y56" i="1"/>
  <c r="Y57" i="1"/>
  <c r="Y58" i="1"/>
  <c r="Y12" i="1"/>
  <c r="Y13" i="1"/>
  <c r="Y59" i="1"/>
  <c r="Y60" i="1"/>
  <c r="Y61" i="1"/>
  <c r="Y62" i="1"/>
  <c r="Y63" i="1"/>
  <c r="Y64" i="1"/>
  <c r="Y14" i="1"/>
  <c r="Y65" i="1"/>
  <c r="Y15" i="1"/>
  <c r="Y16" i="1"/>
  <c r="Y17" i="1"/>
  <c r="Y66" i="1"/>
  <c r="Y18" i="1"/>
  <c r="Y67" i="1"/>
  <c r="Y68" i="1"/>
  <c r="Y19" i="1"/>
  <c r="Y69" i="1"/>
  <c r="Y70" i="1"/>
  <c r="Y71" i="1"/>
  <c r="Y72" i="1"/>
  <c r="Y73" i="1"/>
  <c r="Y74" i="1"/>
  <c r="Y75" i="1"/>
  <c r="Y76" i="1"/>
  <c r="Y77" i="1"/>
  <c r="Y78" i="1"/>
  <c r="Y20" i="1"/>
  <c r="Y21" i="1"/>
  <c r="Y22" i="1"/>
  <c r="Y23" i="1"/>
  <c r="Y24" i="1"/>
  <c r="Y79" i="1"/>
  <c r="Y80" i="1"/>
  <c r="Y81" i="1"/>
  <c r="Y82" i="1"/>
  <c r="Y25" i="1"/>
  <c r="Y83" i="1"/>
  <c r="Y84" i="1"/>
  <c r="Y85" i="1"/>
  <c r="Y26" i="1"/>
  <c r="Y27" i="1"/>
  <c r="Y28" i="1"/>
  <c r="Y29" i="1"/>
  <c r="Y30" i="1"/>
  <c r="Y31" i="1"/>
  <c r="Y32" i="1"/>
  <c r="Y33" i="1"/>
  <c r="Y86" i="1"/>
  <c r="Y34" i="1"/>
  <c r="Y35" i="1"/>
  <c r="Y87" i="1"/>
  <c r="Y36" i="1"/>
  <c r="Y88" i="1"/>
  <c r="Y98" i="1"/>
  <c r="Y37" i="1"/>
  <c r="Y38" i="1"/>
  <c r="Y89" i="1"/>
  <c r="Y39" i="1"/>
  <c r="Y90" i="1"/>
  <c r="Y40" i="1"/>
  <c r="Y41" i="1"/>
  <c r="Y42" i="1"/>
  <c r="Y91" i="1"/>
  <c r="Y92" i="1"/>
  <c r="Y93" i="1"/>
  <c r="Y94" i="1"/>
  <c r="Y95" i="1"/>
  <c r="Y96" i="1"/>
  <c r="Y43" i="1"/>
  <c r="Y44" i="1"/>
  <c r="V3" i="1"/>
  <c r="X3" i="1" s="1"/>
  <c r="V24" i="1"/>
  <c r="X24" i="1" s="1"/>
  <c r="V80" i="1"/>
  <c r="X80" i="1" s="1"/>
  <c r="V29" i="1"/>
  <c r="X29" i="1" s="1"/>
  <c r="V31" i="1"/>
  <c r="X31" i="1" s="1"/>
  <c r="V32" i="1"/>
  <c r="X32" i="1" s="1"/>
  <c r="V33" i="1"/>
  <c r="X33" i="1" s="1"/>
  <c r="V86" i="1"/>
  <c r="X86" i="1" s="1"/>
  <c r="V36" i="1"/>
  <c r="X36" i="1" s="1"/>
  <c r="V98" i="1"/>
  <c r="X98" i="1" s="1"/>
  <c r="V37" i="1"/>
  <c r="X37" i="1" s="1"/>
  <c r="V38" i="1"/>
  <c r="X38" i="1" s="1"/>
  <c r="V89" i="1"/>
  <c r="X89" i="1" s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97" i="1"/>
  <c r="R97" i="1"/>
  <c r="S97" i="1"/>
  <c r="T97" i="1"/>
  <c r="Q49" i="1"/>
  <c r="R49" i="1"/>
  <c r="S49" i="1"/>
  <c r="T49" i="1"/>
  <c r="Q50" i="1"/>
  <c r="R50" i="1"/>
  <c r="S50" i="1"/>
  <c r="T50" i="1"/>
  <c r="Q2" i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51" i="1"/>
  <c r="R51" i="1"/>
  <c r="S51" i="1"/>
  <c r="T51" i="1"/>
  <c r="Q52" i="1"/>
  <c r="R52" i="1"/>
  <c r="S52" i="1"/>
  <c r="T52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53" i="1"/>
  <c r="R53" i="1"/>
  <c r="S53" i="1"/>
  <c r="T53" i="1"/>
  <c r="Q11" i="1"/>
  <c r="R11" i="1"/>
  <c r="S11" i="1"/>
  <c r="T11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12" i="1"/>
  <c r="R12" i="1"/>
  <c r="S12" i="1"/>
  <c r="T12" i="1"/>
  <c r="Q13" i="1"/>
  <c r="R13" i="1"/>
  <c r="S13" i="1"/>
  <c r="T13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14" i="1"/>
  <c r="R14" i="1"/>
  <c r="S14" i="1"/>
  <c r="T14" i="1"/>
  <c r="Q65" i="1"/>
  <c r="R65" i="1"/>
  <c r="S65" i="1"/>
  <c r="T65" i="1"/>
  <c r="Q15" i="1"/>
  <c r="R15" i="1"/>
  <c r="S15" i="1"/>
  <c r="T15" i="1"/>
  <c r="Q16" i="1"/>
  <c r="R16" i="1"/>
  <c r="S16" i="1"/>
  <c r="T16" i="1"/>
  <c r="Q17" i="1"/>
  <c r="R17" i="1"/>
  <c r="S17" i="1"/>
  <c r="T17" i="1"/>
  <c r="Q66" i="1"/>
  <c r="R66" i="1"/>
  <c r="S66" i="1"/>
  <c r="T66" i="1"/>
  <c r="Q18" i="1"/>
  <c r="R18" i="1"/>
  <c r="S18" i="1"/>
  <c r="T18" i="1"/>
  <c r="Q67" i="1"/>
  <c r="R67" i="1"/>
  <c r="S67" i="1"/>
  <c r="T67" i="1"/>
  <c r="Q68" i="1"/>
  <c r="R68" i="1"/>
  <c r="S68" i="1"/>
  <c r="T68" i="1"/>
  <c r="Q19" i="1"/>
  <c r="R19" i="1"/>
  <c r="S19" i="1"/>
  <c r="T19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25" i="1"/>
  <c r="R25" i="1"/>
  <c r="S25" i="1"/>
  <c r="T25" i="1"/>
  <c r="Q83" i="1"/>
  <c r="R83" i="1"/>
  <c r="S83" i="1"/>
  <c r="T83" i="1"/>
  <c r="Q84" i="1"/>
  <c r="R84" i="1"/>
  <c r="S84" i="1"/>
  <c r="T84" i="1"/>
  <c r="Q85" i="1"/>
  <c r="R85" i="1"/>
  <c r="S85" i="1"/>
  <c r="T8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86" i="1"/>
  <c r="R86" i="1"/>
  <c r="S86" i="1"/>
  <c r="T86" i="1"/>
  <c r="Q34" i="1"/>
  <c r="R34" i="1"/>
  <c r="S34" i="1"/>
  <c r="T34" i="1"/>
  <c r="Q35" i="1"/>
  <c r="R35" i="1"/>
  <c r="S35" i="1"/>
  <c r="T35" i="1"/>
  <c r="Q87" i="1"/>
  <c r="R87" i="1"/>
  <c r="S87" i="1"/>
  <c r="T87" i="1"/>
  <c r="Q36" i="1"/>
  <c r="R36" i="1"/>
  <c r="S36" i="1"/>
  <c r="T36" i="1"/>
  <c r="Q88" i="1"/>
  <c r="R88" i="1"/>
  <c r="S88" i="1"/>
  <c r="T88" i="1"/>
  <c r="Q98" i="1"/>
  <c r="R98" i="1"/>
  <c r="S98" i="1"/>
  <c r="T98" i="1"/>
  <c r="Q37" i="1"/>
  <c r="R37" i="1"/>
  <c r="S37" i="1"/>
  <c r="T37" i="1"/>
  <c r="Q38" i="1"/>
  <c r="R38" i="1"/>
  <c r="S38" i="1"/>
  <c r="T38" i="1"/>
  <c r="Q89" i="1"/>
  <c r="R89" i="1"/>
  <c r="S89" i="1"/>
  <c r="T89" i="1"/>
  <c r="Q39" i="1"/>
  <c r="R39" i="1"/>
  <c r="S39" i="1"/>
  <c r="T39" i="1"/>
  <c r="Q90" i="1"/>
  <c r="R90" i="1"/>
  <c r="S90" i="1"/>
  <c r="T90" i="1"/>
  <c r="Q40" i="1"/>
  <c r="R40" i="1"/>
  <c r="S40" i="1"/>
  <c r="T40" i="1"/>
  <c r="Q41" i="1"/>
  <c r="R41" i="1"/>
  <c r="S41" i="1"/>
  <c r="T41" i="1"/>
  <c r="Q42" i="1"/>
  <c r="R42" i="1"/>
  <c r="S42" i="1"/>
  <c r="T42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43" i="1"/>
  <c r="R43" i="1"/>
  <c r="S43" i="1"/>
  <c r="T43" i="1"/>
  <c r="R44" i="1"/>
  <c r="S44" i="1"/>
  <c r="T44" i="1"/>
  <c r="Q44" i="1"/>
  <c r="Z80" i="1" l="1"/>
  <c r="Z36" i="1"/>
  <c r="Z38" i="1"/>
  <c r="Z86" i="1"/>
  <c r="Z33" i="1"/>
  <c r="Z3" i="1"/>
  <c r="Z37" i="1"/>
  <c r="Z24" i="1"/>
  <c r="Z31" i="1"/>
  <c r="Z29" i="1"/>
  <c r="Z89" i="1"/>
  <c r="Z98" i="1"/>
  <c r="Z32" i="1"/>
  <c r="U7" i="1"/>
  <c r="V7" i="1" s="1"/>
  <c r="X7" i="1" s="1"/>
  <c r="U22" i="1"/>
  <c r="V22" i="1" s="1"/>
  <c r="X22" i="1" s="1"/>
  <c r="U67" i="1"/>
  <c r="V67" i="1" s="1"/>
  <c r="X67" i="1" s="1"/>
  <c r="U9" i="1"/>
  <c r="V9" i="1" s="1"/>
  <c r="X9" i="1" s="1"/>
  <c r="U97" i="1"/>
  <c r="V97" i="1" s="1"/>
  <c r="X97" i="1" s="1"/>
  <c r="U30" i="1"/>
  <c r="V30" i="1" s="1"/>
  <c r="X30" i="1" s="1"/>
  <c r="U90" i="1"/>
  <c r="V90" i="1" s="1"/>
  <c r="X90" i="1" s="1"/>
  <c r="U10" i="1"/>
  <c r="V10" i="1" s="1"/>
  <c r="X10" i="1" s="1"/>
  <c r="U49" i="1"/>
  <c r="V49" i="1" s="1"/>
  <c r="X49" i="1" s="1"/>
  <c r="U70" i="1"/>
  <c r="V70" i="1" s="1"/>
  <c r="X70" i="1" s="1"/>
  <c r="U47" i="1"/>
  <c r="V47" i="1" s="1"/>
  <c r="X47" i="1" s="1"/>
  <c r="U41" i="1"/>
  <c r="V41" i="1" s="1"/>
  <c r="X41" i="1" s="1"/>
  <c r="U31" i="1"/>
  <c r="U59" i="1"/>
  <c r="V59" i="1" s="1"/>
  <c r="X59" i="1" s="1"/>
  <c r="U86" i="1"/>
  <c r="U84" i="1"/>
  <c r="V84" i="1" s="1"/>
  <c r="X84" i="1" s="1"/>
  <c r="U13" i="1"/>
  <c r="V13" i="1" s="1"/>
  <c r="X13" i="1" s="1"/>
  <c r="U56" i="1"/>
  <c r="V56" i="1" s="1"/>
  <c r="X56" i="1" s="1"/>
  <c r="U95" i="1"/>
  <c r="V95" i="1" s="1"/>
  <c r="X95" i="1" s="1"/>
  <c r="U89" i="1"/>
  <c r="U34" i="1"/>
  <c r="V34" i="1" s="1"/>
  <c r="X34" i="1" s="1"/>
  <c r="U85" i="1"/>
  <c r="V85" i="1" s="1"/>
  <c r="X85" i="1" s="1"/>
  <c r="U77" i="1"/>
  <c r="V77" i="1" s="1"/>
  <c r="X77" i="1" s="1"/>
  <c r="U68" i="1"/>
  <c r="V68" i="1" s="1"/>
  <c r="X68" i="1" s="1"/>
  <c r="U83" i="1"/>
  <c r="V83" i="1" s="1"/>
  <c r="X83" i="1" s="1"/>
  <c r="U69" i="1"/>
  <c r="V69" i="1" s="1"/>
  <c r="X69" i="1" s="1"/>
  <c r="U48" i="1"/>
  <c r="V48" i="1" s="1"/>
  <c r="X48" i="1" s="1"/>
  <c r="U33" i="1"/>
  <c r="U82" i="1"/>
  <c r="V82" i="1" s="1"/>
  <c r="X82" i="1" s="1"/>
  <c r="U20" i="1"/>
  <c r="V20" i="1" s="1"/>
  <c r="X20" i="1" s="1"/>
  <c r="U63" i="1"/>
  <c r="V63" i="1" s="1"/>
  <c r="X63" i="1" s="1"/>
  <c r="U61" i="1"/>
  <c r="V61" i="1" s="1"/>
  <c r="X61" i="1" s="1"/>
  <c r="U11" i="1"/>
  <c r="V11" i="1" s="1"/>
  <c r="X11" i="1" s="1"/>
  <c r="U8" i="1"/>
  <c r="V8" i="1" s="1"/>
  <c r="X8" i="1" s="1"/>
  <c r="U2" i="1"/>
  <c r="V2" i="1" s="1"/>
  <c r="X2" i="1" s="1"/>
  <c r="U46" i="1"/>
  <c r="V46" i="1" s="1"/>
  <c r="X46" i="1" s="1"/>
  <c r="U43" i="1"/>
  <c r="V43" i="1" s="1"/>
  <c r="X43" i="1" s="1"/>
  <c r="U96" i="1"/>
  <c r="V96" i="1" s="1"/>
  <c r="X96" i="1" s="1"/>
  <c r="U92" i="1"/>
  <c r="V92" i="1" s="1"/>
  <c r="X92" i="1" s="1"/>
  <c r="U40" i="1"/>
  <c r="V40" i="1" s="1"/>
  <c r="X40" i="1" s="1"/>
  <c r="U39" i="1"/>
  <c r="V39" i="1" s="1"/>
  <c r="X39" i="1" s="1"/>
  <c r="U28" i="1"/>
  <c r="V28" i="1" s="1"/>
  <c r="X28" i="1" s="1"/>
  <c r="U81" i="1"/>
  <c r="V81" i="1" s="1"/>
  <c r="X81" i="1" s="1"/>
  <c r="U23" i="1"/>
  <c r="V23" i="1" s="1"/>
  <c r="X23" i="1" s="1"/>
  <c r="U78" i="1"/>
  <c r="V78" i="1" s="1"/>
  <c r="X78" i="1" s="1"/>
  <c r="U66" i="1"/>
  <c r="V66" i="1" s="1"/>
  <c r="X66" i="1" s="1"/>
  <c r="U64" i="1"/>
  <c r="U58" i="1"/>
  <c r="V58" i="1" s="1"/>
  <c r="X58" i="1" s="1"/>
  <c r="U54" i="1"/>
  <c r="V54" i="1" s="1"/>
  <c r="X54" i="1" s="1"/>
  <c r="U51" i="1"/>
  <c r="V51" i="1" s="1"/>
  <c r="X51" i="1" s="1"/>
  <c r="U98" i="1"/>
  <c r="U36" i="1"/>
  <c r="U35" i="1"/>
  <c r="V35" i="1" s="1"/>
  <c r="X35" i="1" s="1"/>
  <c r="U32" i="1"/>
  <c r="U76" i="1"/>
  <c r="V76" i="1" s="1"/>
  <c r="X76" i="1" s="1"/>
  <c r="U74" i="1"/>
  <c r="V74" i="1" s="1"/>
  <c r="X74" i="1" s="1"/>
  <c r="U16" i="1"/>
  <c r="V16" i="1" s="1"/>
  <c r="X16" i="1" s="1"/>
  <c r="U62" i="1"/>
  <c r="V62" i="1" s="1"/>
  <c r="X62" i="1" s="1"/>
  <c r="U53" i="1"/>
  <c r="V53" i="1" s="1"/>
  <c r="X53" i="1" s="1"/>
  <c r="U5" i="1"/>
  <c r="V5" i="1" s="1"/>
  <c r="X5" i="1" s="1"/>
  <c r="U3" i="1"/>
  <c r="U50" i="1"/>
  <c r="V50" i="1" s="1"/>
  <c r="X50" i="1" s="1"/>
  <c r="U45" i="1"/>
  <c r="V45" i="1" s="1"/>
  <c r="X45" i="1" s="1"/>
  <c r="U94" i="1"/>
  <c r="V94" i="1" s="1"/>
  <c r="X94" i="1" s="1"/>
  <c r="U42" i="1"/>
  <c r="V42" i="1" s="1"/>
  <c r="X42" i="1" s="1"/>
  <c r="U38" i="1"/>
  <c r="U26" i="1"/>
  <c r="V26" i="1" s="1"/>
  <c r="X26" i="1" s="1"/>
  <c r="U25" i="1"/>
  <c r="V25" i="1" s="1"/>
  <c r="X25" i="1" s="1"/>
  <c r="U21" i="1"/>
  <c r="V21" i="1" s="1"/>
  <c r="X21" i="1" s="1"/>
  <c r="U19" i="1"/>
  <c r="V19" i="1" s="1"/>
  <c r="X19" i="1" s="1"/>
  <c r="U65" i="1"/>
  <c r="V65" i="1" s="1"/>
  <c r="X65" i="1" s="1"/>
  <c r="U60" i="1"/>
  <c r="V60" i="1" s="1"/>
  <c r="X60" i="1" s="1"/>
  <c r="U79" i="1"/>
  <c r="V79" i="1" s="1"/>
  <c r="X79" i="1" s="1"/>
  <c r="U72" i="1"/>
  <c r="V72" i="1" s="1"/>
  <c r="X72" i="1" s="1"/>
  <c r="U44" i="1"/>
  <c r="V44" i="1" s="1"/>
  <c r="X44" i="1" s="1"/>
  <c r="U93" i="1"/>
  <c r="V93" i="1" s="1"/>
  <c r="X93" i="1" s="1"/>
  <c r="U91" i="1"/>
  <c r="V91" i="1" s="1"/>
  <c r="X91" i="1" s="1"/>
  <c r="U37" i="1"/>
  <c r="U88" i="1"/>
  <c r="V88" i="1" s="1"/>
  <c r="X88" i="1" s="1"/>
  <c r="U87" i="1"/>
  <c r="V87" i="1" s="1"/>
  <c r="X87" i="1" s="1"/>
  <c r="U29" i="1"/>
  <c r="U27" i="1"/>
  <c r="V27" i="1" s="1"/>
  <c r="X27" i="1" s="1"/>
  <c r="U80" i="1"/>
  <c r="U24" i="1"/>
  <c r="U75" i="1"/>
  <c r="V75" i="1" s="1"/>
  <c r="X75" i="1" s="1"/>
  <c r="U73" i="1"/>
  <c r="V73" i="1" s="1"/>
  <c r="X73" i="1" s="1"/>
  <c r="U71" i="1"/>
  <c r="V71" i="1" s="1"/>
  <c r="X71" i="1" s="1"/>
  <c r="U18" i="1"/>
  <c r="V18" i="1" s="1"/>
  <c r="X18" i="1" s="1"/>
  <c r="U17" i="1"/>
  <c r="V17" i="1" s="1"/>
  <c r="X17" i="1" s="1"/>
  <c r="U15" i="1"/>
  <c r="V15" i="1" s="1"/>
  <c r="X15" i="1" s="1"/>
  <c r="U14" i="1"/>
  <c r="V14" i="1" s="1"/>
  <c r="X14" i="1" s="1"/>
  <c r="U12" i="1"/>
  <c r="V12" i="1" s="1"/>
  <c r="X12" i="1" s="1"/>
  <c r="U57" i="1"/>
  <c r="V57" i="1" s="1"/>
  <c r="X57" i="1" s="1"/>
  <c r="U55" i="1"/>
  <c r="V55" i="1" s="1"/>
  <c r="X55" i="1" s="1"/>
  <c r="U52" i="1"/>
  <c r="V52" i="1" s="1"/>
  <c r="X52" i="1" s="1"/>
  <c r="U4" i="1"/>
  <c r="V4" i="1" s="1"/>
  <c r="X4" i="1" s="1"/>
  <c r="U6" i="1"/>
  <c r="V6" i="1" s="1"/>
  <c r="X6" i="1" s="1"/>
  <c r="V64" i="1" l="1"/>
  <c r="X64" i="1" s="1"/>
  <c r="Z90" i="1"/>
  <c r="Z10" i="1"/>
  <c r="Z60" i="1"/>
  <c r="Z87" i="1"/>
  <c r="Z54" i="1"/>
  <c r="Z79" i="1"/>
  <c r="Z39" i="1"/>
  <c r="Z92" i="1"/>
  <c r="Z94" i="1"/>
  <c r="Z8" i="1"/>
  <c r="Z68" i="1"/>
  <c r="Z49" i="1"/>
  <c r="Z51" i="1"/>
  <c r="Z45" i="1"/>
  <c r="Z64" i="1"/>
  <c r="Z77" i="1"/>
  <c r="Z20" i="1"/>
  <c r="Z13" i="1"/>
  <c r="Z76" i="1"/>
  <c r="Z83" i="1"/>
  <c r="Z97" i="1"/>
  <c r="Z28" i="1"/>
  <c r="Z50" i="1"/>
  <c r="Z66" i="1"/>
  <c r="Z96" i="1"/>
  <c r="Z59" i="1"/>
  <c r="Z30" i="1"/>
  <c r="Z82" i="1"/>
  <c r="Z88" i="1"/>
  <c r="Z35" i="1"/>
  <c r="Z34" i="1"/>
  <c r="Z73" i="1"/>
  <c r="Z2" i="1"/>
  <c r="Z43" i="1"/>
  <c r="Z9" i="1"/>
  <c r="Z52" i="1"/>
  <c r="Z41" i="1"/>
  <c r="Z44" i="1"/>
  <c r="Z67" i="1"/>
  <c r="Z95" i="1"/>
  <c r="Z46" i="1"/>
  <c r="Z57" i="1"/>
  <c r="Z16" i="1"/>
  <c r="Z85" i="1"/>
  <c r="Z23" i="1"/>
  <c r="Z55" i="1"/>
  <c r="Z15" i="1"/>
  <c r="Z27" i="1"/>
  <c r="Z72" i="1"/>
  <c r="Z62" i="1"/>
  <c r="Z69" i="1"/>
  <c r="Z56" i="1"/>
  <c r="Z61" i="1"/>
  <c r="Z4" i="1"/>
  <c r="Z12" i="1"/>
  <c r="Z63" i="1"/>
  <c r="Z53" i="1"/>
  <c r="Z70" i="1"/>
  <c r="Z47" i="1"/>
  <c r="Z93" i="1"/>
  <c r="Z6" i="1"/>
  <c r="Z42" i="1"/>
  <c r="Z11" i="1"/>
  <c r="Z7" i="1"/>
  <c r="Z17" i="1"/>
  <c r="Z75" i="1"/>
  <c r="Z14" i="1"/>
  <c r="Z18" i="1"/>
  <c r="Z19" i="1"/>
  <c r="Z78" i="1"/>
  <c r="Z65" i="1"/>
  <c r="Z21" i="1"/>
  <c r="Z25" i="1"/>
  <c r="Z74" i="1"/>
  <c r="Z58" i="1"/>
  <c r="Z40" i="1"/>
  <c r="Z84" i="1"/>
  <c r="Z71" i="1"/>
  <c r="Z91" i="1"/>
  <c r="Z5" i="1"/>
  <c r="Z22" i="1"/>
  <c r="Z48" i="1"/>
  <c r="Z81" i="1"/>
  <c r="Z26" i="1"/>
</calcChain>
</file>

<file path=xl/sharedStrings.xml><?xml version="1.0" encoding="utf-8"?>
<sst xmlns="http://schemas.openxmlformats.org/spreadsheetml/2006/main" count="750" uniqueCount="212">
  <si>
    <t>CASENUM</t>
  </si>
  <si>
    <t>VEH_NO</t>
  </si>
  <si>
    <t>PSU</t>
  </si>
  <si>
    <t>PJ</t>
  </si>
  <si>
    <t>STRATUM</t>
  </si>
  <si>
    <t>VE_FORMS</t>
  </si>
  <si>
    <t>NUMOCCS</t>
  </si>
  <si>
    <t>MONTH</t>
  </si>
  <si>
    <t>HOUR</t>
  </si>
  <si>
    <t>MINUTE</t>
  </si>
  <si>
    <t>HARM_EV</t>
  </si>
  <si>
    <t>MAN_COLL</t>
  </si>
  <si>
    <t>UNITTYPE</t>
  </si>
  <si>
    <t>HIT_RUN</t>
  </si>
  <si>
    <t>MAKE</t>
  </si>
  <si>
    <t>MODEL</t>
  </si>
  <si>
    <t>BODY_TYP</t>
  </si>
  <si>
    <t>MOD_YEAR</t>
  </si>
  <si>
    <t>MAK_MOD</t>
  </si>
  <si>
    <t>VIN</t>
  </si>
  <si>
    <t>TOW_VEH</t>
  </si>
  <si>
    <t>J_KNIFE</t>
  </si>
  <si>
    <t>MCARR_I1</t>
  </si>
  <si>
    <t>MCARR_I2</t>
  </si>
  <si>
    <t>MCARR_ID</t>
  </si>
  <si>
    <t>GVWR</t>
  </si>
  <si>
    <t>V_CONFIG</t>
  </si>
  <si>
    <t>CARGO_BT</t>
  </si>
  <si>
    <t>HAZ_INV</t>
  </si>
  <si>
    <t>HAZ_PLAC</t>
  </si>
  <si>
    <t>HAZ_ID</t>
  </si>
  <si>
    <t>HAZ_CNO</t>
  </si>
  <si>
    <t>HAZ_REL</t>
  </si>
  <si>
    <t>BUS_USE</t>
  </si>
  <si>
    <t>SPEC_USE</t>
  </si>
  <si>
    <t>EMER_USE</t>
  </si>
  <si>
    <t>TRAV_SP</t>
  </si>
  <si>
    <t>ROLLOVER</t>
  </si>
  <si>
    <t>ROLINLOC</t>
  </si>
  <si>
    <t>IMPACT1</t>
  </si>
  <si>
    <t>DEFORMED</t>
  </si>
  <si>
    <t>TOWED</t>
  </si>
  <si>
    <t>M_HARM</t>
  </si>
  <si>
    <t>VEH_SC1</t>
  </si>
  <si>
    <t>VEH_SC2</t>
  </si>
  <si>
    <t>VEH_ALCH</t>
  </si>
  <si>
    <t>MAX_VSEV</t>
  </si>
  <si>
    <t>NUM_INJV</t>
  </si>
  <si>
    <t>FIRE_EXP</t>
  </si>
  <si>
    <t>DR_PRES</t>
  </si>
  <si>
    <t>DR_ZIP</t>
  </si>
  <si>
    <t>SPEEDREL</t>
  </si>
  <si>
    <t>DR_SF1</t>
  </si>
  <si>
    <t>DR_SF2</t>
  </si>
  <si>
    <t>DR_SF3</t>
  </si>
  <si>
    <t>DR_SF4</t>
  </si>
  <si>
    <t>VTRAFWAY</t>
  </si>
  <si>
    <t>VNUM_LAN</t>
  </si>
  <si>
    <t>VSPD_LIM</t>
  </si>
  <si>
    <t>VALIGN</t>
  </si>
  <si>
    <t>VPROFILE</t>
  </si>
  <si>
    <t>VSURCOND</t>
  </si>
  <si>
    <t>VTRAFCON</t>
  </si>
  <si>
    <t>VTCONT_F</t>
  </si>
  <si>
    <t>P_CRASH1</t>
  </si>
  <si>
    <t>P_CRASH2</t>
  </si>
  <si>
    <t>P_CRASH3</t>
  </si>
  <si>
    <t>PCRASH4</t>
  </si>
  <si>
    <t>PCRASH5</t>
  </si>
  <si>
    <t>ACC_TYPE</t>
  </si>
  <si>
    <t>TRLR1VIN</t>
  </si>
  <si>
    <t>TRLR2VIN</t>
  </si>
  <si>
    <t>TRLR3VIN</t>
  </si>
  <si>
    <t>HITRUN_IM</t>
  </si>
  <si>
    <t>BDYTYP_IM</t>
  </si>
  <si>
    <t>MDLYR_IM</t>
  </si>
  <si>
    <t>IMPACT1_IM</t>
  </si>
  <si>
    <t>VEVENT_IM</t>
  </si>
  <si>
    <t>PCRASH1_IM</t>
  </si>
  <si>
    <t>MXVSEV_IM</t>
  </si>
  <si>
    <t>NUMINJ_IM</t>
  </si>
  <si>
    <t>V_ALCH_IM</t>
  </si>
  <si>
    <t>URBANICITY</t>
  </si>
  <si>
    <t>REGION</t>
  </si>
  <si>
    <t>PSUSTRAT</t>
  </si>
  <si>
    <t>PSU_VAR</t>
  </si>
  <si>
    <t>WEIGHT</t>
  </si>
  <si>
    <t>V_Config</t>
  </si>
  <si>
    <t>VPICMAKE</t>
  </si>
  <si>
    <t>VPICMODEL</t>
  </si>
  <si>
    <t>VPICBODYCLASS</t>
  </si>
  <si>
    <t>ICFINALBODY</t>
  </si>
  <si>
    <t>GVWR_FROM</t>
  </si>
  <si>
    <t>GVWR_TO</t>
  </si>
  <si>
    <t>TRLR1GVWR</t>
  </si>
  <si>
    <t>TRLR2GVWR</t>
  </si>
  <si>
    <t>TRLR3GVWR</t>
  </si>
  <si>
    <t>Feature</t>
  </si>
  <si>
    <t>Meaning</t>
  </si>
  <si>
    <t>Transfer</t>
  </si>
  <si>
    <t>Index of Vehicle in Crash</t>
  </si>
  <si>
    <t>Case Number of Crash</t>
  </si>
  <si>
    <t>Principal Sampling Unit (Geography)</t>
  </si>
  <si>
    <t>Primary Sampling Unit for Variance Estimation</t>
  </si>
  <si>
    <t>Primary Sampling Unit Stratum</t>
  </si>
  <si>
    <t>Region</t>
  </si>
  <si>
    <t>Urbanicity</t>
  </si>
  <si>
    <t>(Link to PARSE program)</t>
  </si>
  <si>
    <t>Categorical</t>
  </si>
  <si>
    <t>Police Jurisdiction</t>
  </si>
  <si>
    <t>Case Weight (for making national estimates)</t>
  </si>
  <si>
    <t>Number of Occupants</t>
  </si>
  <si>
    <t>Continuous</t>
  </si>
  <si>
    <t>Useless?</t>
  </si>
  <si>
    <t>Hit and Run</t>
  </si>
  <si>
    <t>Hit and Run, Imputed</t>
  </si>
  <si>
    <t>Vehicle Identification Number</t>
  </si>
  <si>
    <t>999999999999 </t>
  </si>
  <si>
    <t>Model Year</t>
  </si>
  <si>
    <t>Model Year, Imputed</t>
  </si>
  <si>
    <t>Make of Vehicle Code</t>
  </si>
  <si>
    <t>Vehicle Model Code</t>
  </si>
  <si>
    <t>Body Class Code</t>
  </si>
  <si>
    <t>Vehicle Manufacturer Code</t>
  </si>
  <si>
    <t>Vehicle Body Type Code</t>
  </si>
  <si>
    <t>BODY_TYP Imputed</t>
  </si>
  <si>
    <t>Final Stage Body Class (?)</t>
  </si>
  <si>
    <t>Power Unit Gross Vehicle Weight Rating</t>
  </si>
  <si>
    <t>Vehicle Trailing</t>
  </si>
  <si>
    <t>Trailer 1 VIN</t>
  </si>
  <si>
    <t>Trailer 2 VIN</t>
  </si>
  <si>
    <t>Trailer 3 VIN</t>
  </si>
  <si>
    <t>Trailer Gross Vehicle Weight Rating</t>
  </si>
  <si>
    <t>Jackknife</t>
  </si>
  <si>
    <t>Motor Carrier Identification Number (MCID) </t>
  </si>
  <si>
    <t>MCID Issuing Authority </t>
  </si>
  <si>
    <t>MCID Identification Number </t>
  </si>
  <si>
    <t>Cargo Body Type</t>
  </si>
  <si>
    <t>Hazardous Materials Involvement</t>
  </si>
  <si>
    <t>Hazardous Materials Placard</t>
  </si>
  <si>
    <t>Hazardous Materials ID Number</t>
  </si>
  <si>
    <t>Hazardous Materials Class Number</t>
  </si>
  <si>
    <t>Hazardous Materials Release</t>
  </si>
  <si>
    <t>Bus Type</t>
  </si>
  <si>
    <t xml:space="preserve">Special Use </t>
  </si>
  <si>
    <t>Emergency Motor Vehicle Use</t>
  </si>
  <si>
    <t>Travel Speed</t>
  </si>
  <si>
    <t>Notes</t>
  </si>
  <si>
    <t>997 means more than 151 MPH</t>
  </si>
  <si>
    <t>Rollover</t>
  </si>
  <si>
    <t>Location of Rollover</t>
  </si>
  <si>
    <t>Area of Impact – Initial Contact Point </t>
  </si>
  <si>
    <t>IMPACT1 Imputed</t>
  </si>
  <si>
    <t>Extent of Damage</t>
  </si>
  <si>
    <t>Vehicle Removal</t>
  </si>
  <si>
    <t>Most Harmful Event</t>
  </si>
  <si>
    <t>M_HARM Imputed</t>
  </si>
  <si>
    <t>Fire Occurrence</t>
  </si>
  <si>
    <t>Maximum Injury Severity in Vehicle</t>
  </si>
  <si>
    <t>MAX_VSEV Imputed</t>
  </si>
  <si>
    <t>Number Injured in Vehicle</t>
  </si>
  <si>
    <t>NUM_INJV Imputed</t>
  </si>
  <si>
    <t>98 means no person in vehicle;  change to 0 before imputing.</t>
  </si>
  <si>
    <t>Driver Drinking in Vehicle</t>
  </si>
  <si>
    <t>Convert 8 to 2 before imputing.</t>
  </si>
  <si>
    <t>VEH_ALCH Imputed</t>
  </si>
  <si>
    <t>NCSA Make and Model Code Combined</t>
  </si>
  <si>
    <t>Driver Presence</t>
  </si>
  <si>
    <t>Driver's Zip Code</t>
  </si>
  <si>
    <t>Speeding Related</t>
  </si>
  <si>
    <t>8 signifies No Driver Present/Unknown if Driver Present </t>
  </si>
  <si>
    <t>Trafficway Description</t>
  </si>
  <si>
    <t>Total Lanes in Roadway</t>
  </si>
  <si>
    <t>Speed Limit</t>
  </si>
  <si>
    <t>In 5 mph increments</t>
  </si>
  <si>
    <t>Roadway Alignment</t>
  </si>
  <si>
    <t>Roadway Grade</t>
  </si>
  <si>
    <t>Roadway Surface Condition</t>
  </si>
  <si>
    <t>Traffic Control Device</t>
  </si>
  <si>
    <t>Traffic Control Device Functioning</t>
  </si>
  <si>
    <t>Pre-Event Movement (Prior to Recognition of Critical Event) </t>
  </si>
  <si>
    <t>P_CRASH1 Imputed</t>
  </si>
  <si>
    <t>Critical Event-Precrash </t>
  </si>
  <si>
    <t>Attempted Avoidance Maneuver </t>
  </si>
  <si>
    <t>Pre-Impact Stability </t>
  </si>
  <si>
    <t>Pre-Impact Location </t>
  </si>
  <si>
    <t>Crash Type</t>
  </si>
  <si>
    <t>Discontinued</t>
  </si>
  <si>
    <t>Drop</t>
  </si>
  <si>
    <t>Related Factors-Driver Level </t>
  </si>
  <si>
    <t>Related Factors-Vehicle Level </t>
  </si>
  <si>
    <t>Repeat from ACCIDENT</t>
  </si>
  <si>
    <t>What is this?</t>
  </si>
  <si>
    <t>Make into Markup</t>
  </si>
  <si>
    <t>Vehicle Configuration</t>
  </si>
  <si>
    <t>New in 2020</t>
  </si>
  <si>
    <t>Count</t>
  </si>
  <si>
    <t>Most Harmful Event, Imputed as VEVENT_IM</t>
  </si>
  <si>
    <t>Vehicle Body Type Code, Imputed as BDYTYP_IM</t>
  </si>
  <si>
    <t>---</t>
  </si>
  <si>
    <t>Use?</t>
  </si>
  <si>
    <t>Yes</t>
  </si>
  <si>
    <t>Yes, for correlation with other datasets</t>
  </si>
  <si>
    <t>Number of Values</t>
  </si>
  <si>
    <t>Number of Missing Values</t>
  </si>
  <si>
    <t>Categorical, Continuous, Transfer, Drop</t>
  </si>
  <si>
    <t>Values Representing "Unknown"</t>
  </si>
  <si>
    <t>Number of Unknown</t>
  </si>
  <si>
    <t>Random number not correlated with anything</t>
  </si>
  <si>
    <t>Imputed in another feature</t>
  </si>
  <si>
    <t>Use for Imputation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</si>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</sst>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5B0-D13C-E64F-9E22-7C7F2762051B}">
  <dimension ref="A1:AC99"/>
  <sheetViews>
    <sheetView tabSelected="1" zoomScale="120" zoomScaleNormal="120" workbookViewId="0">
      <pane ySplit="1" topLeftCell="A2" activePane="bottomLeft" state="frozen"/>
      <selection pane="bottomLeft" activeCell="Y35" sqref="Y35"/>
    </sheetView>
  </sheetViews>
  <sheetFormatPr baseColWidth="10" defaultRowHeight="16" x14ac:dyDescent="0.2"/>
  <cols>
    <col min="4" max="4" width="34.1640625" customWidth="1"/>
    <col min="24" max="24" width="117" customWidth="1"/>
  </cols>
  <sheetData>
    <row r="1" spans="1:29" x14ac:dyDescent="0.2">
      <c r="A1" t="s">
        <v>97</v>
      </c>
      <c r="B1" t="s">
        <v>210</v>
      </c>
      <c r="C1" t="s">
        <v>200</v>
      </c>
      <c r="D1" t="s">
        <v>98</v>
      </c>
      <c r="E1" t="s">
        <v>203</v>
      </c>
      <c r="F1" t="s">
        <v>204</v>
      </c>
      <c r="G1" t="s">
        <v>205</v>
      </c>
      <c r="H1" t="s">
        <v>147</v>
      </c>
      <c r="Q1" t="s">
        <v>193</v>
      </c>
      <c r="V1" t="s">
        <v>206</v>
      </c>
      <c r="W1" t="s">
        <v>207</v>
      </c>
      <c r="X1" t="str">
        <f t="shared" ref="X1:X32" si="0">_xlfn.CONCAT("| ", A1, " | ", C1, " | ", D1, " | ", E1, " | ", F1, " | ", G1, " | ", H1, " | ", V1, " | ", W1, " | ")</f>
        <v xml:space="preserve">| Feature | Use? | Meaning | Number of Values | Number of Missing Values | Categorical, Continuous, Transfer, Drop | Notes | Values Representing "Unknown" | Number of Unknown | </v>
      </c>
    </row>
    <row r="2" spans="1:29" ht="19" x14ac:dyDescent="0.25">
      <c r="A2" t="s">
        <v>52</v>
      </c>
      <c r="B2" t="s">
        <v>211</v>
      </c>
      <c r="D2" t="s">
        <v>189</v>
      </c>
      <c r="E2">
        <v>31</v>
      </c>
      <c r="F2" s="1">
        <v>94718</v>
      </c>
      <c r="G2" t="s">
        <v>188</v>
      </c>
      <c r="H2" t="s">
        <v>187</v>
      </c>
      <c r="I2" s="1"/>
      <c r="Q2" t="str">
        <f>IF(ISBLANK(I2),"",_xlfn.CONCAT(I2,", "))</f>
        <v/>
      </c>
      <c r="R2" t="str">
        <f>IF(ISBLANK(J2),"",_xlfn.CONCAT(J2,", "))</f>
        <v/>
      </c>
      <c r="S2" t="str">
        <f>IF(ISBLANK(K2),"",_xlfn.CONCAT(K2,", "))</f>
        <v/>
      </c>
      <c r="T2" t="str">
        <f>IF(ISBLANK(L2),"",_xlfn.CONCAT(L2,", "))</f>
        <v/>
      </c>
      <c r="U2" t="str">
        <f>_xlfn.CONCAT(Q2,R2,S2,T2)</f>
        <v/>
      </c>
      <c r="V2" t="str">
        <f>IF(I2&gt;0,LEFT(U2,LEN(U2)-2),"")</f>
        <v/>
      </c>
      <c r="W2" s="3">
        <v>0</v>
      </c>
      <c r="X2" t="str">
        <f>_xlfn.CONCAT("| ", A2, " | ", C2, " | ", D2, " | ", E2, " | ", F2, " | ", G2, " | ", H2, " | ", V2, " | ", W2, " | ")</f>
        <v xml:space="preserve">| DR_SF1 |  | Related Factors-Driver Level  | 31 | 94718 | Drop | Discontinued |  | 0 | </v>
      </c>
      <c r="Y2" t="str">
        <f>"["""&amp;A2&amp;""""</f>
        <v>["DR_SF1"</v>
      </c>
      <c r="Z2" t="str">
        <f>_xlfn.CONCAT("        ", Y2,", [", V2,"]],")</f>
        <v xml:space="preserve">        ["DR_SF1", []],</v>
      </c>
      <c r="AC2" t="str">
        <f>_xlfn.CONCAT("        '", A2, "',")</f>
        <v xml:space="preserve">        'DR_SF1',</v>
      </c>
    </row>
    <row r="3" spans="1:29" ht="19" x14ac:dyDescent="0.25">
      <c r="A3" t="s">
        <v>53</v>
      </c>
      <c r="B3" t="s">
        <v>211</v>
      </c>
      <c r="D3" t="s">
        <v>189</v>
      </c>
      <c r="E3">
        <v>31</v>
      </c>
      <c r="F3" s="1">
        <v>94718</v>
      </c>
      <c r="G3" t="s">
        <v>188</v>
      </c>
      <c r="H3" t="s">
        <v>187</v>
      </c>
      <c r="I3" s="1"/>
      <c r="Q3" t="str">
        <f>IF(ISBLANK(I3),"",_xlfn.CONCAT(I3,", "))</f>
        <v/>
      </c>
      <c r="R3" t="str">
        <f>IF(ISBLANK(J3),"",_xlfn.CONCAT(J3,", "))</f>
        <v/>
      </c>
      <c r="S3" t="str">
        <f>IF(ISBLANK(K3),"",_xlfn.CONCAT(K3,", "))</f>
        <v/>
      </c>
      <c r="T3" t="str">
        <f>IF(ISBLANK(L3),"",_xlfn.CONCAT(L3,", "))</f>
        <v/>
      </c>
      <c r="U3" t="str">
        <f>_xlfn.CONCAT(Q3,R3,S3,T3)</f>
        <v/>
      </c>
      <c r="V3" t="str">
        <f>IF(I3&gt;0,LEFT(U3,LEN(U3)-2),"")</f>
        <v/>
      </c>
      <c r="W3" s="3">
        <v>0</v>
      </c>
      <c r="X3" t="str">
        <f>_xlfn.CONCAT("| ", A3, " | ", C3, " | ", D3, " | ", E3, " | ", F3, " | ", G3, " | ", H3, " | ", V3, " | ", W3, " | ")</f>
        <v xml:space="preserve">| DR_SF2 |  | Related Factors-Driver Level  | 31 | 94718 | Drop | Discontinued |  | 0 | </v>
      </c>
      <c r="Y3" t="str">
        <f>"["""&amp;A3&amp;""""</f>
        <v>["DR_SF2"</v>
      </c>
      <c r="Z3" t="str">
        <f>_xlfn.CONCAT("        ", Y3,", [", V3,"]],")</f>
        <v xml:space="preserve">        ["DR_SF2", []],</v>
      </c>
      <c r="AC3" t="str">
        <f t="shared" ref="AC3:AC66" si="1">_xlfn.CONCAT("        '", A3, "',")</f>
        <v xml:space="preserve">        'DR_SF2',</v>
      </c>
    </row>
    <row r="4" spans="1:29" ht="19" x14ac:dyDescent="0.25">
      <c r="A4" t="s">
        <v>54</v>
      </c>
      <c r="B4" t="s">
        <v>211</v>
      </c>
      <c r="D4" t="s">
        <v>189</v>
      </c>
      <c r="E4">
        <v>24</v>
      </c>
      <c r="F4" s="1">
        <v>94718</v>
      </c>
      <c r="G4" t="s">
        <v>188</v>
      </c>
      <c r="H4" t="s">
        <v>187</v>
      </c>
      <c r="I4" s="1"/>
      <c r="Q4" t="str">
        <f>IF(ISBLANK(I4),"",_xlfn.CONCAT(I4,", "))</f>
        <v/>
      </c>
      <c r="R4" t="str">
        <f>IF(ISBLANK(J4),"",_xlfn.CONCAT(J4,", "))</f>
        <v/>
      </c>
      <c r="S4" t="str">
        <f>IF(ISBLANK(K4),"",_xlfn.CONCAT(K4,", "))</f>
        <v/>
      </c>
      <c r="T4" t="str">
        <f>IF(ISBLANK(L4),"",_xlfn.CONCAT(L4,", "))</f>
        <v/>
      </c>
      <c r="U4" t="str">
        <f>_xlfn.CONCAT(Q4,R4,S4,T4)</f>
        <v/>
      </c>
      <c r="V4" t="str">
        <f>IF(I4&gt;0,LEFT(U4,LEN(U4)-2),"")</f>
        <v/>
      </c>
      <c r="W4" s="3">
        <v>0</v>
      </c>
      <c r="X4" t="str">
        <f>_xlfn.CONCAT("| ", A4, " | ", C4, " | ", D4, " | ", E4, " | ", F4, " | ", G4, " | ", H4, " | ", V4, " | ", W4, " | ")</f>
        <v xml:space="preserve">| DR_SF3 |  | Related Factors-Driver Level  | 24 | 94718 | Drop | Discontinued |  | 0 | </v>
      </c>
      <c r="Y4" t="str">
        <f>"["""&amp;A4&amp;""""</f>
        <v>["DR_SF3"</v>
      </c>
      <c r="Z4" t="str">
        <f>_xlfn.CONCAT("        ", Y4,", [", V4,"]],")</f>
        <v xml:space="preserve">        ["DR_SF3", []],</v>
      </c>
      <c r="AC4" t="str">
        <f t="shared" si="1"/>
        <v xml:space="preserve">        'DR_SF3',</v>
      </c>
    </row>
    <row r="5" spans="1:29" ht="19" x14ac:dyDescent="0.25">
      <c r="A5" t="s">
        <v>55</v>
      </c>
      <c r="B5" t="s">
        <v>211</v>
      </c>
      <c r="D5" t="s">
        <v>189</v>
      </c>
      <c r="E5">
        <v>15</v>
      </c>
      <c r="F5" s="1">
        <v>94718</v>
      </c>
      <c r="G5" t="s">
        <v>188</v>
      </c>
      <c r="H5" t="s">
        <v>187</v>
      </c>
      <c r="I5" s="1"/>
      <c r="Q5" t="str">
        <f>IF(ISBLANK(I5),"",_xlfn.CONCAT(I5,", "))</f>
        <v/>
      </c>
      <c r="R5" t="str">
        <f>IF(ISBLANK(J5),"",_xlfn.CONCAT(J5,", "))</f>
        <v/>
      </c>
      <c r="S5" t="str">
        <f>IF(ISBLANK(K5),"",_xlfn.CONCAT(K5,", "))</f>
        <v/>
      </c>
      <c r="T5" t="str">
        <f>IF(ISBLANK(L5),"",_xlfn.CONCAT(L5,", "))</f>
        <v/>
      </c>
      <c r="U5" t="str">
        <f>_xlfn.CONCAT(Q5,R5,S5,T5)</f>
        <v/>
      </c>
      <c r="V5" t="str">
        <f>IF(I5&gt;0,LEFT(U5,LEN(U5)-2),"")</f>
        <v/>
      </c>
      <c r="W5" s="3">
        <v>0</v>
      </c>
      <c r="X5" t="str">
        <f>_xlfn.CONCAT("| ", A5, " | ", C5, " | ", D5, " | ", E5, " | ", F5, " | ", G5, " | ", H5, " | ", V5, " | ", W5, " | ")</f>
        <v xml:space="preserve">| DR_SF4 |  | Related Factors-Driver Level  | 15 | 94718 | Drop | Discontinued |  | 0 | </v>
      </c>
      <c r="Y5" t="str">
        <f>"["""&amp;A5&amp;""""</f>
        <v>["DR_SF4"</v>
      </c>
      <c r="Z5" t="str">
        <f>_xlfn.CONCAT("        ", Y5,", [", V5,"]],")</f>
        <v xml:space="preserve">        ["DR_SF4", []],</v>
      </c>
      <c r="AC5" t="str">
        <f t="shared" si="1"/>
        <v xml:space="preserve">        'DR_SF4',</v>
      </c>
    </row>
    <row r="6" spans="1:29" ht="19" x14ac:dyDescent="0.25">
      <c r="A6" t="s">
        <v>50</v>
      </c>
      <c r="B6" t="s">
        <v>211</v>
      </c>
      <c r="D6" t="s">
        <v>168</v>
      </c>
      <c r="E6">
        <v>17701</v>
      </c>
      <c r="F6" s="1">
        <v>0</v>
      </c>
      <c r="G6" t="s">
        <v>188</v>
      </c>
      <c r="H6" t="s">
        <v>208</v>
      </c>
      <c r="I6" s="1">
        <v>9998</v>
      </c>
      <c r="J6">
        <v>9999</v>
      </c>
      <c r="Q6" t="str">
        <f>IF(ISBLANK(I6),"",_xlfn.CONCAT(I6,", "))</f>
        <v xml:space="preserve">9998, </v>
      </c>
      <c r="R6" t="str">
        <f>IF(ISBLANK(J6),"",_xlfn.CONCAT(J6,", "))</f>
        <v xml:space="preserve">9999, </v>
      </c>
      <c r="S6" t="str">
        <f>IF(ISBLANK(K6),"",_xlfn.CONCAT(K6,", "))</f>
        <v/>
      </c>
      <c r="T6" t="str">
        <f>IF(ISBLANK(L6),"",_xlfn.CONCAT(L6,", "))</f>
        <v/>
      </c>
      <c r="U6" t="str">
        <f>_xlfn.CONCAT(Q6,R6,S6,T6)</f>
        <v xml:space="preserve">9998, 9999, </v>
      </c>
      <c r="V6" t="str">
        <f>IF(I6&gt;0,LEFT(U6,LEN(U6)-2),"")</f>
        <v>9998, 9999</v>
      </c>
      <c r="W6" s="3">
        <v>0</v>
      </c>
      <c r="X6" t="str">
        <f>_xlfn.CONCAT("| ", A6, " | ", C6, " | ", D6, " | ", E6, " | ", F6, " | ", G6, " | ", H6, " | ", V6, " | ", W6, " | ")</f>
        <v xml:space="preserve">| DR_ZIP |  | Driver's Zip Code | 17701 | 0 | Drop | Random number not correlated with anything | 9998, 9999 | 0 | </v>
      </c>
      <c r="Y6" t="str">
        <f>"["""&amp;A6&amp;""""</f>
        <v>["DR_ZIP"</v>
      </c>
      <c r="Z6" t="str">
        <f>_xlfn.CONCAT("        ", Y6,", [", V6,"]],")</f>
        <v xml:space="preserve">        ["DR_ZIP", [9998, 9999]],</v>
      </c>
      <c r="AC6" t="str">
        <f t="shared" si="1"/>
        <v xml:space="preserve">        'DR_ZIP',</v>
      </c>
    </row>
    <row r="7" spans="1:29" ht="19" x14ac:dyDescent="0.25">
      <c r="A7" t="s">
        <v>25</v>
      </c>
      <c r="B7" t="s">
        <v>211</v>
      </c>
      <c r="D7" t="s">
        <v>127</v>
      </c>
      <c r="E7">
        <v>7</v>
      </c>
      <c r="F7" s="1">
        <v>94718</v>
      </c>
      <c r="G7" t="s">
        <v>188</v>
      </c>
      <c r="H7" t="s">
        <v>187</v>
      </c>
      <c r="I7" s="1">
        <v>98</v>
      </c>
      <c r="J7">
        <v>99</v>
      </c>
      <c r="Q7" t="str">
        <f>IF(ISBLANK(I7),"",_xlfn.CONCAT(I7,", "))</f>
        <v xml:space="preserve">98, </v>
      </c>
      <c r="R7" t="str">
        <f>IF(ISBLANK(J7),"",_xlfn.CONCAT(J7,", "))</f>
        <v xml:space="preserve">99, </v>
      </c>
      <c r="S7" t="str">
        <f>IF(ISBLANK(K7),"",_xlfn.CONCAT(K7,", "))</f>
        <v/>
      </c>
      <c r="T7" t="str">
        <f>IF(ISBLANK(L7),"",_xlfn.CONCAT(L7,", "))</f>
        <v/>
      </c>
      <c r="U7" t="str">
        <f>_xlfn.CONCAT(Q7,R7,S7,T7)</f>
        <v xml:space="preserve">98, 99, </v>
      </c>
      <c r="V7" t="str">
        <f>IF(I7&gt;0,LEFT(U7,LEN(U7)-2),"")</f>
        <v>98, 99</v>
      </c>
      <c r="W7" s="3">
        <v>0</v>
      </c>
      <c r="X7" t="str">
        <f>_xlfn.CONCAT("| ", A7, " | ", C7, " | ", D7, " | ", E7, " | ", F7, " | ", G7, " | ", H7, " | ", V7, " | ", W7, " | ")</f>
        <v xml:space="preserve">| GVWR |  | Power Unit Gross Vehicle Weight Rating | 7 | 94718 | Drop | Discontinued | 98, 99 | 0 | </v>
      </c>
      <c r="Y7" t="str">
        <f>"["""&amp;A7&amp;""""</f>
        <v>["GVWR"</v>
      </c>
      <c r="Z7" t="str">
        <f>_xlfn.CONCAT("        ", Y7,", [", V7,"]],")</f>
        <v xml:space="preserve">        ["GVWR", [98, 99]],</v>
      </c>
      <c r="AC7" t="str">
        <f t="shared" si="1"/>
        <v xml:space="preserve">        'GVWR',</v>
      </c>
    </row>
    <row r="8" spans="1:29" ht="19" x14ac:dyDescent="0.25">
      <c r="A8" t="s">
        <v>92</v>
      </c>
      <c r="B8" t="s">
        <v>211</v>
      </c>
      <c r="D8" t="s">
        <v>127</v>
      </c>
      <c r="E8">
        <v>11</v>
      </c>
      <c r="F8" s="1">
        <v>362596</v>
      </c>
      <c r="G8" t="s">
        <v>188</v>
      </c>
      <c r="H8" t="s">
        <v>195</v>
      </c>
      <c r="I8" s="1">
        <v>98</v>
      </c>
      <c r="J8">
        <v>99</v>
      </c>
      <c r="Q8" t="str">
        <f>IF(ISBLANK(I8),"",_xlfn.CONCAT(I8,", "))</f>
        <v xml:space="preserve">98, </v>
      </c>
      <c r="R8" t="str">
        <f>IF(ISBLANK(J8),"",_xlfn.CONCAT(J8,", "))</f>
        <v xml:space="preserve">99, </v>
      </c>
      <c r="S8" t="str">
        <f>IF(ISBLANK(K8),"",_xlfn.CONCAT(K8,", "))</f>
        <v/>
      </c>
      <c r="T8" t="str">
        <f>IF(ISBLANK(L8),"",_xlfn.CONCAT(L8,", "))</f>
        <v/>
      </c>
      <c r="U8" t="str">
        <f>_xlfn.CONCAT(Q8,R8,S8,T8)</f>
        <v xml:space="preserve">98, 99, </v>
      </c>
      <c r="V8" t="str">
        <f>IF(I8&gt;0,LEFT(U8,LEN(U8)-2),"")</f>
        <v>98, 99</v>
      </c>
      <c r="W8" s="3">
        <v>1931</v>
      </c>
      <c r="X8" t="str">
        <f>_xlfn.CONCAT("| ", A8, " | ", C8, " | ", D8, " | ", E8, " | ", F8, " | ", G8, " | ", H8, " | ", V8, " | ", W8, " | ")</f>
        <v xml:space="preserve">| GVWR_FROM |  | Power Unit Gross Vehicle Weight Rating | 11 | 362596 | Drop | New in 2020 | 98, 99 | 1931 | </v>
      </c>
      <c r="Y8" t="str">
        <f>"["""&amp;A8&amp;""""</f>
        <v>["GVWR_FROM"</v>
      </c>
      <c r="Z8" t="str">
        <f>_xlfn.CONCAT("        ", Y8,", [", V8,"]],")</f>
        <v xml:space="preserve">        ["GVWR_FROM", [98, 99]],</v>
      </c>
      <c r="AC8" t="str">
        <f t="shared" si="1"/>
        <v xml:space="preserve">        'GVWR_FROM',</v>
      </c>
    </row>
    <row r="9" spans="1:29" ht="19" x14ac:dyDescent="0.25">
      <c r="A9" t="s">
        <v>93</v>
      </c>
      <c r="B9" t="s">
        <v>211</v>
      </c>
      <c r="D9" t="s">
        <v>127</v>
      </c>
      <c r="E9">
        <v>11</v>
      </c>
      <c r="F9" s="1">
        <v>362596</v>
      </c>
      <c r="G9" t="s">
        <v>188</v>
      </c>
      <c r="H9" t="s">
        <v>195</v>
      </c>
      <c r="I9" s="1">
        <v>98</v>
      </c>
      <c r="J9">
        <v>99</v>
      </c>
      <c r="Q9" t="str">
        <f>IF(ISBLANK(I9),"",_xlfn.CONCAT(I9,", "))</f>
        <v xml:space="preserve">98, </v>
      </c>
      <c r="R9" t="str">
        <f>IF(ISBLANK(J9),"",_xlfn.CONCAT(J9,", "))</f>
        <v xml:space="preserve">99, </v>
      </c>
      <c r="S9" t="str">
        <f>IF(ISBLANK(K9),"",_xlfn.CONCAT(K9,", "))</f>
        <v/>
      </c>
      <c r="T9" t="str">
        <f>IF(ISBLANK(L9),"",_xlfn.CONCAT(L9,", "))</f>
        <v/>
      </c>
      <c r="U9" t="str">
        <f>_xlfn.CONCAT(Q9,R9,S9,T9)</f>
        <v xml:space="preserve">98, 99, </v>
      </c>
      <c r="V9" t="str">
        <f>IF(I9&gt;0,LEFT(U9,LEN(U9)-2),"")</f>
        <v>98, 99</v>
      </c>
      <c r="W9" s="3">
        <v>1933</v>
      </c>
      <c r="X9" t="str">
        <f>_xlfn.CONCAT("| ", A9, " | ", C9, " | ", D9, " | ", E9, " | ", F9, " | ", G9, " | ", H9, " | ", V9, " | ", W9, " | ")</f>
        <v xml:space="preserve">| GVWR_TO |  | Power Unit Gross Vehicle Weight Rating | 11 | 362596 | Drop | New in 2020 | 98, 99 | 1933 | </v>
      </c>
      <c r="Y9" t="str">
        <f>"["""&amp;A9&amp;""""</f>
        <v>["GVWR_TO"</v>
      </c>
      <c r="Z9" t="str">
        <f>_xlfn.CONCAT("        ", Y9,", [", V9,"]],")</f>
        <v xml:space="preserve">        ["GVWR_TO", [98, 99]],</v>
      </c>
      <c r="AC9" t="str">
        <f t="shared" si="1"/>
        <v xml:space="preserve">        'GVWR_TO',</v>
      </c>
    </row>
    <row r="10" spans="1:29" ht="19" x14ac:dyDescent="0.25">
      <c r="A10" t="s">
        <v>10</v>
      </c>
      <c r="B10" t="s">
        <v>211</v>
      </c>
      <c r="E10">
        <v>56</v>
      </c>
      <c r="F10" s="1">
        <v>0</v>
      </c>
      <c r="G10" t="s">
        <v>188</v>
      </c>
      <c r="H10" t="s">
        <v>191</v>
      </c>
      <c r="I10" s="1"/>
      <c r="Q10" t="str">
        <f>IF(ISBLANK(I10),"",_xlfn.CONCAT(I10,", "))</f>
        <v/>
      </c>
      <c r="R10" t="str">
        <f>IF(ISBLANK(J10),"",_xlfn.CONCAT(J10,", "))</f>
        <v/>
      </c>
      <c r="S10" t="str">
        <f>IF(ISBLANK(K10),"",_xlfn.CONCAT(K10,", "))</f>
        <v/>
      </c>
      <c r="T10" t="str">
        <f>IF(ISBLANK(L10),"",_xlfn.CONCAT(L10,", "))</f>
        <v/>
      </c>
      <c r="U10" t="str">
        <f>_xlfn.CONCAT(Q10,R10,S10,T10)</f>
        <v/>
      </c>
      <c r="V10" t="str">
        <f>IF(I10&gt;0,LEFT(U10,LEN(U10)-2),"")</f>
        <v/>
      </c>
      <c r="W10" s="3">
        <v>0</v>
      </c>
      <c r="X10" t="str">
        <f>_xlfn.CONCAT("| ", A10, " | ", C10, " | ", D10, " | ", E10, " | ", F10, " | ", G10, " | ", H10, " | ", V10, " | ", W10, " | ")</f>
        <v xml:space="preserve">| HARM_EV |  |  | 56 | 0 | Drop | Repeat from ACCIDENT |  | 0 | </v>
      </c>
      <c r="Y10" t="str">
        <f>"["""&amp;A10&amp;""""</f>
        <v>["HARM_EV"</v>
      </c>
      <c r="Z10" t="str">
        <f>_xlfn.CONCAT("        ", Y10,", [", V10,"]],")</f>
        <v xml:space="preserve">        ["HARM_EV", []],</v>
      </c>
      <c r="AC10" t="str">
        <f t="shared" si="1"/>
        <v xml:space="preserve">        'HARM_EV',</v>
      </c>
    </row>
    <row r="11" spans="1:29" ht="19" x14ac:dyDescent="0.25">
      <c r="A11" t="s">
        <v>30</v>
      </c>
      <c r="B11" t="s">
        <v>211</v>
      </c>
      <c r="D11" t="s">
        <v>140</v>
      </c>
      <c r="E11">
        <v>44</v>
      </c>
      <c r="F11" s="1">
        <v>0</v>
      </c>
      <c r="G11" t="s">
        <v>188</v>
      </c>
      <c r="H11" t="s">
        <v>208</v>
      </c>
      <c r="I11" s="1"/>
      <c r="Q11" t="str">
        <f>IF(ISBLANK(I11),"",_xlfn.CONCAT(I11,", "))</f>
        <v/>
      </c>
      <c r="R11" t="str">
        <f>IF(ISBLANK(J11),"",_xlfn.CONCAT(J11,", "))</f>
        <v/>
      </c>
      <c r="S11" t="str">
        <f>IF(ISBLANK(K11),"",_xlfn.CONCAT(K11,", "))</f>
        <v/>
      </c>
      <c r="T11" t="str">
        <f>IF(ISBLANK(L11),"",_xlfn.CONCAT(L11,", "))</f>
        <v/>
      </c>
      <c r="U11" t="str">
        <f>_xlfn.CONCAT(Q11,R11,S11,T11)</f>
        <v/>
      </c>
      <c r="V11" t="str">
        <f>IF(I11&gt;0,LEFT(U11,LEN(U11)-2),"")</f>
        <v/>
      </c>
      <c r="W11" s="3">
        <v>0</v>
      </c>
      <c r="X11" t="str">
        <f>_xlfn.CONCAT("| ", A11, " | ", C11, " | ", D11, " | ", E11, " | ", F11, " | ", G11, " | ", H11, " | ", V11, " | ", W11, " | ")</f>
        <v xml:space="preserve">| HAZ_ID |  | Hazardous Materials ID Number | 44 | 0 | Drop | Random number not correlated with anything |  | 0 | </v>
      </c>
      <c r="Y11" t="str">
        <f>"["""&amp;A11&amp;""""</f>
        <v>["HAZ_ID"</v>
      </c>
      <c r="Z11" t="str">
        <f>_xlfn.CONCAT("        ", Y11,", [", V11,"]],")</f>
        <v xml:space="preserve">        ["HAZ_ID", []],</v>
      </c>
      <c r="AC11" t="str">
        <f t="shared" si="1"/>
        <v xml:space="preserve">        'HAZ_ID',</v>
      </c>
    </row>
    <row r="12" spans="1:29" ht="19" x14ac:dyDescent="0.25">
      <c r="A12" t="s">
        <v>8</v>
      </c>
      <c r="B12" t="s">
        <v>211</v>
      </c>
      <c r="E12">
        <v>25</v>
      </c>
      <c r="F12" s="1">
        <v>0</v>
      </c>
      <c r="G12" t="s">
        <v>188</v>
      </c>
      <c r="H12" t="s">
        <v>191</v>
      </c>
      <c r="I12" s="1"/>
      <c r="Q12" t="str">
        <f>IF(ISBLANK(I12),"",_xlfn.CONCAT(I12,", "))</f>
        <v/>
      </c>
      <c r="R12" t="str">
        <f>IF(ISBLANK(J12),"",_xlfn.CONCAT(J12,", "))</f>
        <v/>
      </c>
      <c r="S12" t="str">
        <f>IF(ISBLANK(K12),"",_xlfn.CONCAT(K12,", "))</f>
        <v/>
      </c>
      <c r="T12" t="str">
        <f>IF(ISBLANK(L12),"",_xlfn.CONCAT(L12,", "))</f>
        <v/>
      </c>
      <c r="U12" t="str">
        <f>_xlfn.CONCAT(Q12,R12,S12,T12)</f>
        <v/>
      </c>
      <c r="V12" t="str">
        <f>IF(I12&gt;0,LEFT(U12,LEN(U12)-2),"")</f>
        <v/>
      </c>
      <c r="W12" s="3">
        <v>0</v>
      </c>
      <c r="X12" t="str">
        <f>_xlfn.CONCAT("| ", A12, " | ", C12, " | ", D12, " | ", E12, " | ", F12, " | ", G12, " | ", H12, " | ", V12, " | ", W12, " | ")</f>
        <v xml:space="preserve">| HOUR |  |  | 25 | 0 | Drop | Repeat from ACCIDENT |  | 0 | </v>
      </c>
      <c r="Y12" t="str">
        <f>"["""&amp;A12&amp;""""</f>
        <v>["HOUR"</v>
      </c>
      <c r="Z12" t="str">
        <f>_xlfn.CONCAT("        ", Y12,", [", V12,"]],")</f>
        <v xml:space="preserve">        ["HOUR", []],</v>
      </c>
      <c r="AC12" t="str">
        <f t="shared" si="1"/>
        <v xml:space="preserve">        'HOUR',</v>
      </c>
    </row>
    <row r="13" spans="1:29" ht="19" x14ac:dyDescent="0.25">
      <c r="A13" t="s">
        <v>91</v>
      </c>
      <c r="B13" t="s">
        <v>211</v>
      </c>
      <c r="D13" t="s">
        <v>126</v>
      </c>
      <c r="E13">
        <v>18</v>
      </c>
      <c r="F13" s="1">
        <v>362596</v>
      </c>
      <c r="G13" t="s">
        <v>188</v>
      </c>
      <c r="H13" t="s">
        <v>195</v>
      </c>
      <c r="I13" s="1">
        <v>998</v>
      </c>
      <c r="J13">
        <v>999</v>
      </c>
      <c r="Q13" t="str">
        <f>IF(ISBLANK(I13),"",_xlfn.CONCAT(I13,", "))</f>
        <v xml:space="preserve">998, </v>
      </c>
      <c r="R13" t="str">
        <f>IF(ISBLANK(J13),"",_xlfn.CONCAT(J13,", "))</f>
        <v xml:space="preserve">999, </v>
      </c>
      <c r="S13" t="str">
        <f>IF(ISBLANK(K13),"",_xlfn.CONCAT(K13,", "))</f>
        <v/>
      </c>
      <c r="T13" t="str">
        <f>IF(ISBLANK(L13),"",_xlfn.CONCAT(L13,", "))</f>
        <v/>
      </c>
      <c r="U13" t="str">
        <f>_xlfn.CONCAT(Q13,R13,S13,T13)</f>
        <v xml:space="preserve">998, 999, </v>
      </c>
      <c r="V13" t="str">
        <f>IF(I13&gt;0,LEFT(U13,LEN(U13)-2),"")</f>
        <v>998, 999</v>
      </c>
      <c r="W13" s="3">
        <v>26</v>
      </c>
      <c r="X13" t="str">
        <f>_xlfn.CONCAT("| ", A13, " | ", C13, " | ", D13, " | ", E13, " | ", F13, " | ", G13, " | ", H13, " | ", V13, " | ", W13, " | ")</f>
        <v xml:space="preserve">| ICFINALBODY |  | Final Stage Body Class (?) | 18 | 362596 | Drop | New in 2020 | 998, 999 | 26 | </v>
      </c>
      <c r="Y13" t="str">
        <f>"["""&amp;A13&amp;""""</f>
        <v>["ICFINALBODY"</v>
      </c>
      <c r="Z13" t="str">
        <f>_xlfn.CONCAT("        ", Y13,", [", V13,"]],")</f>
        <v xml:space="preserve">        ["ICFINALBODY", [998, 999]],</v>
      </c>
      <c r="AC13" t="str">
        <f t="shared" si="1"/>
        <v xml:space="preserve">        'ICFINALBODY',</v>
      </c>
    </row>
    <row r="14" spans="1:29" ht="19" x14ac:dyDescent="0.25">
      <c r="A14" t="s">
        <v>11</v>
      </c>
      <c r="B14" t="s">
        <v>211</v>
      </c>
      <c r="E14">
        <v>11</v>
      </c>
      <c r="F14" s="1">
        <v>0</v>
      </c>
      <c r="G14" t="s">
        <v>188</v>
      </c>
      <c r="H14" t="s">
        <v>191</v>
      </c>
      <c r="I14" s="1"/>
      <c r="Q14" t="str">
        <f>IF(ISBLANK(I14),"",_xlfn.CONCAT(I14,", "))</f>
        <v/>
      </c>
      <c r="R14" t="str">
        <f>IF(ISBLANK(J14),"",_xlfn.CONCAT(J14,", "))</f>
        <v/>
      </c>
      <c r="S14" t="str">
        <f>IF(ISBLANK(K14),"",_xlfn.CONCAT(K14,", "))</f>
        <v/>
      </c>
      <c r="T14" t="str">
        <f>IF(ISBLANK(L14),"",_xlfn.CONCAT(L14,", "))</f>
        <v/>
      </c>
      <c r="U14" t="str">
        <f>_xlfn.CONCAT(Q14,R14,S14,T14)</f>
        <v/>
      </c>
      <c r="V14" t="str">
        <f>IF(I14&gt;0,LEFT(U14,LEN(U14)-2),"")</f>
        <v/>
      </c>
      <c r="W14" s="3">
        <v>0</v>
      </c>
      <c r="X14" t="str">
        <f>_xlfn.CONCAT("| ", A14, " | ", C14, " | ", D14, " | ", E14, " | ", F14, " | ", G14, " | ", H14, " | ", V14, " | ", W14, " | ")</f>
        <v xml:space="preserve">| MAN_COLL |  |  | 11 | 0 | Drop | Repeat from ACCIDENT |  | 0 | </v>
      </c>
      <c r="Y14" t="str">
        <f>"["""&amp;A14&amp;""""</f>
        <v>["MAN_COLL"</v>
      </c>
      <c r="Z14" t="str">
        <f>_xlfn.CONCAT("        ", Y14,", [", V14,"]],")</f>
        <v xml:space="preserve">        ["MAN_COLL", []],</v>
      </c>
      <c r="AC14" t="str">
        <f t="shared" si="1"/>
        <v xml:space="preserve">        'MAN_COLL',</v>
      </c>
    </row>
    <row r="15" spans="1:29" ht="19" x14ac:dyDescent="0.25">
      <c r="A15" t="s">
        <v>22</v>
      </c>
      <c r="B15" t="s">
        <v>211</v>
      </c>
      <c r="D15" t="s">
        <v>135</v>
      </c>
      <c r="E15">
        <v>53</v>
      </c>
      <c r="F15" s="1">
        <v>0</v>
      </c>
      <c r="G15" t="s">
        <v>188</v>
      </c>
      <c r="H15" t="s">
        <v>208</v>
      </c>
      <c r="I15" s="1"/>
      <c r="Q15" t="str">
        <f>IF(ISBLANK(I15),"",_xlfn.CONCAT(I15,", "))</f>
        <v/>
      </c>
      <c r="R15" t="str">
        <f>IF(ISBLANK(J15),"",_xlfn.CONCAT(J15,", "))</f>
        <v/>
      </c>
      <c r="S15" t="str">
        <f>IF(ISBLANK(K15),"",_xlfn.CONCAT(K15,", "))</f>
        <v/>
      </c>
      <c r="T15" t="str">
        <f>IF(ISBLANK(L15),"",_xlfn.CONCAT(L15,", "))</f>
        <v/>
      </c>
      <c r="U15" t="str">
        <f>_xlfn.CONCAT(Q15,R15,S15,T15)</f>
        <v/>
      </c>
      <c r="V15" t="str">
        <f>IF(I15&gt;0,LEFT(U15,LEN(U15)-2),"")</f>
        <v/>
      </c>
      <c r="W15" s="3">
        <v>0</v>
      </c>
      <c r="X15" t="str">
        <f>_xlfn.CONCAT("| ", A15, " | ", C15, " | ", D15, " | ", E15, " | ", F15, " | ", G15, " | ", H15, " | ", V15, " | ", W15, " | ")</f>
        <v xml:space="preserve">| MCARR_I1 |  | MCID Issuing Authority  | 53 | 0 | Drop | Random number not correlated with anything |  | 0 | </v>
      </c>
      <c r="Y15" t="str">
        <f>"["""&amp;A15&amp;""""</f>
        <v>["MCARR_I1"</v>
      </c>
      <c r="Z15" t="str">
        <f>_xlfn.CONCAT("        ", Y15,", [", V15,"]],")</f>
        <v xml:space="preserve">        ["MCARR_I1", []],</v>
      </c>
      <c r="AC15" t="str">
        <f t="shared" si="1"/>
        <v xml:space="preserve">        'MCARR_I1',</v>
      </c>
    </row>
    <row r="16" spans="1:29" ht="19" x14ac:dyDescent="0.25">
      <c r="A16" t="s">
        <v>23</v>
      </c>
      <c r="B16" t="s">
        <v>211</v>
      </c>
      <c r="D16" t="s">
        <v>136</v>
      </c>
      <c r="E16">
        <v>7013</v>
      </c>
      <c r="F16" s="1">
        <v>0</v>
      </c>
      <c r="G16" t="s">
        <v>188</v>
      </c>
      <c r="H16" t="s">
        <v>208</v>
      </c>
      <c r="I16" s="1"/>
      <c r="Q16" t="str">
        <f>IF(ISBLANK(I16),"",_xlfn.CONCAT(I16,", "))</f>
        <v/>
      </c>
      <c r="R16" t="str">
        <f>IF(ISBLANK(J16),"",_xlfn.CONCAT(J16,", "))</f>
        <v/>
      </c>
      <c r="S16" t="str">
        <f>IF(ISBLANK(K16),"",_xlfn.CONCAT(K16,", "))</f>
        <v/>
      </c>
      <c r="T16" t="str">
        <f>IF(ISBLANK(L16),"",_xlfn.CONCAT(L16,", "))</f>
        <v/>
      </c>
      <c r="U16" t="str">
        <f>_xlfn.CONCAT(Q16,R16,S16,T16)</f>
        <v/>
      </c>
      <c r="V16" t="str">
        <f>IF(I16&gt;0,LEFT(U16,LEN(U16)-2),"")</f>
        <v/>
      </c>
      <c r="W16" s="3">
        <v>0</v>
      </c>
      <c r="X16" t="str">
        <f>_xlfn.CONCAT("| ", A16, " | ", C16, " | ", D16, " | ", E16, " | ", F16, " | ", G16, " | ", H16, " | ", V16, " | ", W16, " | ")</f>
        <v xml:space="preserve">| MCARR_I2 |  | MCID Identification Number  | 7013 | 0 | Drop | Random number not correlated with anything |  | 0 | </v>
      </c>
      <c r="Y16" t="str">
        <f>"["""&amp;A16&amp;""""</f>
        <v>["MCARR_I2"</v>
      </c>
      <c r="Z16" t="str">
        <f>_xlfn.CONCAT("        ", Y16,", [", V16,"]],")</f>
        <v xml:space="preserve">        ["MCARR_I2", []],</v>
      </c>
      <c r="AC16" t="str">
        <f t="shared" si="1"/>
        <v xml:space="preserve">        'MCARR_I2',</v>
      </c>
    </row>
    <row r="17" spans="1:29" ht="19" x14ac:dyDescent="0.25">
      <c r="A17" t="s">
        <v>24</v>
      </c>
      <c r="B17" t="s">
        <v>211</v>
      </c>
      <c r="D17" s="2" t="s">
        <v>134</v>
      </c>
      <c r="E17">
        <v>7208</v>
      </c>
      <c r="F17" s="1">
        <v>0</v>
      </c>
      <c r="G17" t="s">
        <v>188</v>
      </c>
      <c r="H17" t="s">
        <v>208</v>
      </c>
      <c r="I17" s="1"/>
      <c r="Q17" t="str">
        <f>IF(ISBLANK(I17),"",_xlfn.CONCAT(I17,", "))</f>
        <v/>
      </c>
      <c r="R17" t="str">
        <f>IF(ISBLANK(J17),"",_xlfn.CONCAT(J17,", "))</f>
        <v/>
      </c>
      <c r="S17" t="str">
        <f>IF(ISBLANK(K17),"",_xlfn.CONCAT(K17,", "))</f>
        <v/>
      </c>
      <c r="T17" t="str">
        <f>IF(ISBLANK(L17),"",_xlfn.CONCAT(L17,", "))</f>
        <v/>
      </c>
      <c r="U17" t="str">
        <f>_xlfn.CONCAT(Q17,R17,S17,T17)</f>
        <v/>
      </c>
      <c r="V17" t="str">
        <f>IF(I17&gt;0,LEFT(U17,LEN(U17)-2),"")</f>
        <v/>
      </c>
      <c r="W17" s="3">
        <v>0</v>
      </c>
      <c r="X17" t="str">
        <f>_xlfn.CONCAT("| ", A17, " | ", C17, " | ", D17, " | ", E17, " | ", F17, " | ", G17, " | ", H17, " | ", V17, " | ", W17, " | ")</f>
        <v xml:space="preserve">| MCARR_ID |  | Motor Carrier Identification Number (MCID)  | 7208 | 0 | Drop | Random number not correlated with anything |  | 0 | </v>
      </c>
      <c r="Y17" t="str">
        <f>"["""&amp;A17&amp;""""</f>
        <v>["MCARR_ID"</v>
      </c>
      <c r="Z17" t="str">
        <f>_xlfn.CONCAT("        ", Y17,", [", V17,"]],")</f>
        <v xml:space="preserve">        ["MCARR_ID", []],</v>
      </c>
      <c r="AC17" t="str">
        <f t="shared" si="1"/>
        <v xml:space="preserve">        'MCARR_ID',</v>
      </c>
    </row>
    <row r="18" spans="1:29" ht="19" x14ac:dyDescent="0.25">
      <c r="A18" t="s">
        <v>9</v>
      </c>
      <c r="B18" t="s">
        <v>211</v>
      </c>
      <c r="E18">
        <v>61</v>
      </c>
      <c r="F18" s="1">
        <v>0</v>
      </c>
      <c r="G18" t="s">
        <v>188</v>
      </c>
      <c r="H18" t="s">
        <v>191</v>
      </c>
      <c r="I18" s="1"/>
      <c r="Q18" t="str">
        <f>IF(ISBLANK(I18),"",_xlfn.CONCAT(I18,", "))</f>
        <v/>
      </c>
      <c r="R18" t="str">
        <f>IF(ISBLANK(J18),"",_xlfn.CONCAT(J18,", "))</f>
        <v/>
      </c>
      <c r="S18" t="str">
        <f>IF(ISBLANK(K18),"",_xlfn.CONCAT(K18,", "))</f>
        <v/>
      </c>
      <c r="T18" t="str">
        <f>IF(ISBLANK(L18),"",_xlfn.CONCAT(L18,", "))</f>
        <v/>
      </c>
      <c r="U18" t="str">
        <f>_xlfn.CONCAT(Q18,R18,S18,T18)</f>
        <v/>
      </c>
      <c r="V18" t="str">
        <f>IF(I18&gt;0,LEFT(U18,LEN(U18)-2),"")</f>
        <v/>
      </c>
      <c r="W18" s="3">
        <v>0</v>
      </c>
      <c r="X18" t="str">
        <f>_xlfn.CONCAT("| ", A18, " | ", C18, " | ", D18, " | ", E18, " | ", F18, " | ", G18, " | ", H18, " | ", V18, " | ", W18, " | ")</f>
        <v xml:space="preserve">| MINUTE |  |  | 61 | 0 | Drop | Repeat from ACCIDENT |  | 0 | </v>
      </c>
      <c r="Y18" t="str">
        <f>"["""&amp;A18&amp;""""</f>
        <v>["MINUTE"</v>
      </c>
      <c r="Z18" t="str">
        <f>_xlfn.CONCAT("        ", Y18,", [", V18,"]],")</f>
        <v xml:space="preserve">        ["MINUTE", []],</v>
      </c>
      <c r="AC18" t="str">
        <f t="shared" si="1"/>
        <v xml:space="preserve">        'MINUTE',</v>
      </c>
    </row>
    <row r="19" spans="1:29" ht="19" x14ac:dyDescent="0.25">
      <c r="A19" t="s">
        <v>7</v>
      </c>
      <c r="B19" t="s">
        <v>211</v>
      </c>
      <c r="E19">
        <v>12</v>
      </c>
      <c r="F19" s="1">
        <v>0</v>
      </c>
      <c r="G19" t="s">
        <v>188</v>
      </c>
      <c r="H19" t="s">
        <v>191</v>
      </c>
      <c r="I19" s="1"/>
      <c r="Q19" t="str">
        <f>IF(ISBLANK(I19),"",_xlfn.CONCAT(I19,", "))</f>
        <v/>
      </c>
      <c r="R19" t="str">
        <f>IF(ISBLANK(J19),"",_xlfn.CONCAT(J19,", "))</f>
        <v/>
      </c>
      <c r="S19" t="str">
        <f>IF(ISBLANK(K19),"",_xlfn.CONCAT(K19,", "))</f>
        <v/>
      </c>
      <c r="T19" t="str">
        <f>IF(ISBLANK(L19),"",_xlfn.CONCAT(L19,", "))</f>
        <v/>
      </c>
      <c r="U19" t="str">
        <f>_xlfn.CONCAT(Q19,R19,S19,T19)</f>
        <v/>
      </c>
      <c r="V19" t="str">
        <f>IF(I19&gt;0,LEFT(U19,LEN(U19)-2),"")</f>
        <v/>
      </c>
      <c r="W19" s="3">
        <v>0</v>
      </c>
      <c r="X19" t="str">
        <f>_xlfn.CONCAT("| ", A19, " | ", C19, " | ", D19, " | ", E19, " | ", F19, " | ", G19, " | ", H19, " | ", V19, " | ", W19, " | ")</f>
        <v xml:space="preserve">| MONTH |  |  | 12 | 0 | Drop | Repeat from ACCIDENT |  | 0 | </v>
      </c>
      <c r="Y19" t="str">
        <f>"["""&amp;A19&amp;""""</f>
        <v>["MONTH"</v>
      </c>
      <c r="Z19" t="str">
        <f>_xlfn.CONCAT("        ", Y19,", [", V19,"]],")</f>
        <v xml:space="preserve">        ["MONTH", []],</v>
      </c>
      <c r="AC19" t="str">
        <f t="shared" si="1"/>
        <v xml:space="preserve">        'MONTH',</v>
      </c>
    </row>
    <row r="20" spans="1:29" ht="19" x14ac:dyDescent="0.25">
      <c r="A20" t="s">
        <v>3</v>
      </c>
      <c r="B20" t="s">
        <v>211</v>
      </c>
      <c r="D20" t="s">
        <v>109</v>
      </c>
      <c r="E20">
        <v>422</v>
      </c>
      <c r="F20" s="1">
        <v>0</v>
      </c>
      <c r="G20" t="s">
        <v>188</v>
      </c>
      <c r="H20" t="s">
        <v>191</v>
      </c>
      <c r="I20" s="1"/>
      <c r="Q20" t="str">
        <f>IF(ISBLANK(I20),"",_xlfn.CONCAT(I20,", "))</f>
        <v/>
      </c>
      <c r="R20" t="str">
        <f>IF(ISBLANK(J20),"",_xlfn.CONCAT(J20,", "))</f>
        <v/>
      </c>
      <c r="S20" t="str">
        <f>IF(ISBLANK(K20),"",_xlfn.CONCAT(K20,", "))</f>
        <v/>
      </c>
      <c r="T20" t="str">
        <f>IF(ISBLANK(L20),"",_xlfn.CONCAT(L20,", "))</f>
        <v/>
      </c>
      <c r="U20" t="str">
        <f>_xlfn.CONCAT(Q20,R20,S20,T20)</f>
        <v/>
      </c>
      <c r="V20" t="str">
        <f>IF(I20&gt;0,LEFT(U20,LEN(U20)-2),"")</f>
        <v/>
      </c>
      <c r="W20" s="3">
        <v>0</v>
      </c>
      <c r="X20" t="str">
        <f>_xlfn.CONCAT("| ", A20, " | ", C20, " | ", D20, " | ", E20, " | ", F20, " | ", G20, " | ", H20, " | ", V20, " | ", W20, " | ")</f>
        <v xml:space="preserve">| PJ |  | Police Jurisdiction | 422 | 0 | Drop | Repeat from ACCIDENT |  | 0 | </v>
      </c>
      <c r="Y20" t="str">
        <f>"["""&amp;A20&amp;""""</f>
        <v>["PJ"</v>
      </c>
      <c r="Z20" t="str">
        <f>_xlfn.CONCAT("        ", Y20,", [", V20,"]],")</f>
        <v xml:space="preserve">        ["PJ", []],</v>
      </c>
      <c r="AC20" t="str">
        <f t="shared" si="1"/>
        <v xml:space="preserve">        'PJ',</v>
      </c>
    </row>
    <row r="21" spans="1:29" ht="19" x14ac:dyDescent="0.25">
      <c r="A21" t="s">
        <v>2</v>
      </c>
      <c r="B21" t="s">
        <v>211</v>
      </c>
      <c r="D21" t="s">
        <v>102</v>
      </c>
      <c r="E21">
        <v>60</v>
      </c>
      <c r="F21" s="1">
        <v>0</v>
      </c>
      <c r="G21" t="s">
        <v>188</v>
      </c>
      <c r="H21" t="s">
        <v>191</v>
      </c>
      <c r="I21" s="1"/>
      <c r="Q21" t="str">
        <f>IF(ISBLANK(I21),"",_xlfn.CONCAT(I21,", "))</f>
        <v/>
      </c>
      <c r="R21" t="str">
        <f>IF(ISBLANK(J21),"",_xlfn.CONCAT(J21,", "))</f>
        <v/>
      </c>
      <c r="S21" t="str">
        <f>IF(ISBLANK(K21),"",_xlfn.CONCAT(K21,", "))</f>
        <v/>
      </c>
      <c r="T21" t="str">
        <f>IF(ISBLANK(L21),"",_xlfn.CONCAT(L21,", "))</f>
        <v/>
      </c>
      <c r="U21" t="str">
        <f>_xlfn.CONCAT(Q21,R21,S21,T21)</f>
        <v/>
      </c>
      <c r="V21" t="str">
        <f>IF(I21&gt;0,LEFT(U21,LEN(U21)-2),"")</f>
        <v/>
      </c>
      <c r="W21" s="3">
        <v>0</v>
      </c>
      <c r="X21" t="str">
        <f>_xlfn.CONCAT("| ", A21, " | ", C21, " | ", D21, " | ", E21, " | ", F21, " | ", G21, " | ", H21, " | ", V21, " | ", W21, " | ")</f>
        <v xml:space="preserve">| PSU |  | Principal Sampling Unit (Geography) | 60 | 0 | Drop | Repeat from ACCIDENT |  | 0 | </v>
      </c>
      <c r="Y21" t="str">
        <f>"["""&amp;A21&amp;""""</f>
        <v>["PSU"</v>
      </c>
      <c r="Z21" t="str">
        <f>_xlfn.CONCAT("        ", Y21,", [", V21,"]],")</f>
        <v xml:space="preserve">        ["PSU", []],</v>
      </c>
      <c r="AC21" t="str">
        <f t="shared" si="1"/>
        <v xml:space="preserve">        'PSU',</v>
      </c>
    </row>
    <row r="22" spans="1:29" ht="19" x14ac:dyDescent="0.25">
      <c r="A22" t="s">
        <v>85</v>
      </c>
      <c r="B22" t="s">
        <v>211</v>
      </c>
      <c r="D22" t="s">
        <v>103</v>
      </c>
      <c r="E22">
        <v>67</v>
      </c>
      <c r="F22" s="1">
        <v>0</v>
      </c>
      <c r="G22" t="s">
        <v>188</v>
      </c>
      <c r="H22" t="s">
        <v>191</v>
      </c>
      <c r="I22" s="1"/>
      <c r="Q22" t="str">
        <f>IF(ISBLANK(I22),"",_xlfn.CONCAT(I22,", "))</f>
        <v/>
      </c>
      <c r="R22" t="str">
        <f>IF(ISBLANK(J22),"",_xlfn.CONCAT(J22,", "))</f>
        <v/>
      </c>
      <c r="S22" t="str">
        <f>IF(ISBLANK(K22),"",_xlfn.CONCAT(K22,", "))</f>
        <v/>
      </c>
      <c r="T22" t="str">
        <f>IF(ISBLANK(L22),"",_xlfn.CONCAT(L22,", "))</f>
        <v/>
      </c>
      <c r="U22" t="str">
        <f>_xlfn.CONCAT(Q22,R22,S22,T22)</f>
        <v/>
      </c>
      <c r="V22" t="str">
        <f>IF(I22&gt;0,LEFT(U22,LEN(U22)-2),"")</f>
        <v/>
      </c>
      <c r="W22" s="3">
        <v>0</v>
      </c>
      <c r="X22" t="str">
        <f>_xlfn.CONCAT("| ", A22, " | ", C22, " | ", D22, " | ", E22, " | ", F22, " | ", G22, " | ", H22, " | ", V22, " | ", W22, " | ")</f>
        <v xml:space="preserve">| PSU_VAR |  | Primary Sampling Unit for Variance Estimation | 67 | 0 | Drop | Repeat from ACCIDENT |  | 0 | </v>
      </c>
      <c r="Y22" t="str">
        <f>"["""&amp;A22&amp;""""</f>
        <v>["PSU_VAR"</v>
      </c>
      <c r="Z22" t="str">
        <f>_xlfn.CONCAT("        ", Y22,", [", V22,"]],")</f>
        <v xml:space="preserve">        ["PSU_VAR", []],</v>
      </c>
      <c r="AC22" t="str">
        <f t="shared" si="1"/>
        <v xml:space="preserve">        'PSU_VAR',</v>
      </c>
    </row>
    <row r="23" spans="1:29" ht="19" x14ac:dyDescent="0.25">
      <c r="A23" t="s">
        <v>84</v>
      </c>
      <c r="B23" t="s">
        <v>211</v>
      </c>
      <c r="D23" t="s">
        <v>104</v>
      </c>
      <c r="E23">
        <v>25</v>
      </c>
      <c r="F23" s="1">
        <v>0</v>
      </c>
      <c r="G23" t="s">
        <v>188</v>
      </c>
      <c r="H23" t="s">
        <v>191</v>
      </c>
      <c r="I23" s="1"/>
      <c r="Q23" t="str">
        <f>IF(ISBLANK(I23),"",_xlfn.CONCAT(I23,", "))</f>
        <v/>
      </c>
      <c r="R23" t="str">
        <f>IF(ISBLANK(J23),"",_xlfn.CONCAT(J23,", "))</f>
        <v/>
      </c>
      <c r="S23" t="str">
        <f>IF(ISBLANK(K23),"",_xlfn.CONCAT(K23,", "))</f>
        <v/>
      </c>
      <c r="T23" t="str">
        <f>IF(ISBLANK(L23),"",_xlfn.CONCAT(L23,", "))</f>
        <v/>
      </c>
      <c r="U23" t="str">
        <f>_xlfn.CONCAT(Q23,R23,S23,T23)</f>
        <v/>
      </c>
      <c r="V23" t="str">
        <f>IF(I23&gt;0,LEFT(U23,LEN(U23)-2),"")</f>
        <v/>
      </c>
      <c r="W23" s="3">
        <v>0</v>
      </c>
      <c r="X23" t="str">
        <f>_xlfn.CONCAT("| ", A23, " | ", C23, " | ", D23, " | ", E23, " | ", F23, " | ", G23, " | ", H23, " | ", V23, " | ", W23, " | ")</f>
        <v xml:space="preserve">| PSUSTRAT |  | Primary Sampling Unit Stratum | 25 | 0 | Drop | Repeat from ACCIDENT |  | 0 | </v>
      </c>
      <c r="Y23" t="str">
        <f>"["""&amp;A23&amp;""""</f>
        <v>["PSUSTRAT"</v>
      </c>
      <c r="Z23" t="str">
        <f>_xlfn.CONCAT("        ", Y23,", [", V23,"]],")</f>
        <v xml:space="preserve">        ["PSUSTRAT", []],</v>
      </c>
      <c r="AC23" t="str">
        <f t="shared" si="1"/>
        <v xml:space="preserve">        'PSUSTRAT',</v>
      </c>
    </row>
    <row r="24" spans="1:29" ht="19" x14ac:dyDescent="0.25">
      <c r="A24" t="s">
        <v>83</v>
      </c>
      <c r="B24" t="s">
        <v>211</v>
      </c>
      <c r="D24" t="s">
        <v>105</v>
      </c>
      <c r="E24">
        <v>4</v>
      </c>
      <c r="F24" s="1">
        <v>0</v>
      </c>
      <c r="G24" t="s">
        <v>188</v>
      </c>
      <c r="H24" t="s">
        <v>191</v>
      </c>
      <c r="I24" s="1"/>
      <c r="Q24" t="str">
        <f>IF(ISBLANK(I24),"",_xlfn.CONCAT(I24,", "))</f>
        <v/>
      </c>
      <c r="R24" t="str">
        <f>IF(ISBLANK(J24),"",_xlfn.CONCAT(J24,", "))</f>
        <v/>
      </c>
      <c r="S24" t="str">
        <f>IF(ISBLANK(K24),"",_xlfn.CONCAT(K24,", "))</f>
        <v/>
      </c>
      <c r="T24" t="str">
        <f>IF(ISBLANK(L24),"",_xlfn.CONCAT(L24,", "))</f>
        <v/>
      </c>
      <c r="U24" t="str">
        <f>_xlfn.CONCAT(Q24,R24,S24,T24)</f>
        <v/>
      </c>
      <c r="V24" t="str">
        <f>IF(I24&gt;0,LEFT(U24,LEN(U24)-2),"")</f>
        <v/>
      </c>
      <c r="W24" s="3">
        <v>0</v>
      </c>
      <c r="X24" t="str">
        <f>_xlfn.CONCAT("| ", A24, " | ", C24, " | ", D24, " | ", E24, " | ", F24, " | ", G24, " | ", H24, " | ", V24, " | ", W24, " | ")</f>
        <v xml:space="preserve">| REGION |  | Region | 4 | 0 | Drop | Repeat from ACCIDENT |  | 0 | </v>
      </c>
      <c r="Y24" t="str">
        <f>"["""&amp;A24&amp;""""</f>
        <v>["REGION"</v>
      </c>
      <c r="Z24" t="str">
        <f>_xlfn.CONCAT("        ", Y24,", [", V24,"]],")</f>
        <v xml:space="preserve">        ["REGION", []],</v>
      </c>
      <c r="AC24" t="str">
        <f t="shared" si="1"/>
        <v xml:space="preserve">        'REGION',</v>
      </c>
    </row>
    <row r="25" spans="1:29" ht="19" x14ac:dyDescent="0.25">
      <c r="A25" t="s">
        <v>4</v>
      </c>
      <c r="B25" t="s">
        <v>211</v>
      </c>
      <c r="D25" t="s">
        <v>107</v>
      </c>
      <c r="E25">
        <v>9</v>
      </c>
      <c r="F25" s="1">
        <v>0</v>
      </c>
      <c r="G25" t="s">
        <v>188</v>
      </c>
      <c r="H25" t="s">
        <v>191</v>
      </c>
      <c r="I25" s="1"/>
      <c r="Q25" t="str">
        <f>IF(ISBLANK(I25),"",_xlfn.CONCAT(I25,", "))</f>
        <v/>
      </c>
      <c r="R25" t="str">
        <f>IF(ISBLANK(J25),"",_xlfn.CONCAT(J25,", "))</f>
        <v/>
      </c>
      <c r="S25" t="str">
        <f>IF(ISBLANK(K25),"",_xlfn.CONCAT(K25,", "))</f>
        <v/>
      </c>
      <c r="T25" t="str">
        <f>IF(ISBLANK(L25),"",_xlfn.CONCAT(L25,", "))</f>
        <v/>
      </c>
      <c r="U25" t="str">
        <f>_xlfn.CONCAT(Q25,R25,S25,T25)</f>
        <v/>
      </c>
      <c r="V25" t="str">
        <f>IF(I25&gt;0,LEFT(U25,LEN(U25)-2),"")</f>
        <v/>
      </c>
      <c r="W25" s="3">
        <v>0</v>
      </c>
      <c r="X25" t="str">
        <f>_xlfn.CONCAT("| ", A25, " | ", C25, " | ", D25, " | ", E25, " | ", F25, " | ", G25, " | ", H25, " | ", V25, " | ", W25, " | ")</f>
        <v xml:space="preserve">| STRATUM |  | (Link to PARSE program) | 9 | 0 | Drop | Repeat from ACCIDENT |  | 0 | </v>
      </c>
      <c r="Y25" t="str">
        <f>"["""&amp;A25&amp;""""</f>
        <v>["STRATUM"</v>
      </c>
      <c r="Z25" t="str">
        <f>_xlfn.CONCAT("        ", Y25,", [", V25,"]],")</f>
        <v xml:space="preserve">        ["STRATUM", []],</v>
      </c>
      <c r="AC25" t="str">
        <f t="shared" si="1"/>
        <v xml:space="preserve">        'STRATUM',</v>
      </c>
    </row>
    <row r="26" spans="1:29" ht="19" x14ac:dyDescent="0.25">
      <c r="A26" t="s">
        <v>94</v>
      </c>
      <c r="B26" t="s">
        <v>211</v>
      </c>
      <c r="D26" t="s">
        <v>132</v>
      </c>
      <c r="E26">
        <v>13</v>
      </c>
      <c r="F26" s="1">
        <v>362596</v>
      </c>
      <c r="G26" t="s">
        <v>188</v>
      </c>
      <c r="H26" t="s">
        <v>195</v>
      </c>
      <c r="I26" s="1">
        <v>98</v>
      </c>
      <c r="J26">
        <v>99</v>
      </c>
      <c r="Q26" t="str">
        <f>IF(ISBLANK(I26),"",_xlfn.CONCAT(I26,", "))</f>
        <v xml:space="preserve">98, </v>
      </c>
      <c r="R26" t="str">
        <f>IF(ISBLANK(J26),"",_xlfn.CONCAT(J26,", "))</f>
        <v xml:space="preserve">99, </v>
      </c>
      <c r="S26" t="str">
        <f>IF(ISBLANK(K26),"",_xlfn.CONCAT(K26,", "))</f>
        <v/>
      </c>
      <c r="T26" t="str">
        <f>IF(ISBLANK(L26),"",_xlfn.CONCAT(L26,", "))</f>
        <v/>
      </c>
      <c r="U26" t="str">
        <f>_xlfn.CONCAT(Q26,R26,S26,T26)</f>
        <v xml:space="preserve">98, 99, </v>
      </c>
      <c r="V26" t="str">
        <f>IF(I26&gt;0,LEFT(U26,LEN(U26)-2),"")</f>
        <v>98, 99</v>
      </c>
      <c r="W26" s="3">
        <v>2701</v>
      </c>
      <c r="X26" t="str">
        <f>_xlfn.CONCAT("| ", A26, " | ", C26, " | ", D26, " | ", E26, " | ", F26, " | ", G26, " | ", H26, " | ", V26, " | ", W26, " | ")</f>
        <v xml:space="preserve">| TRLR1GVWR |  | Trailer Gross Vehicle Weight Rating | 13 | 362596 | Drop | New in 2020 | 98, 99 | 2701 | </v>
      </c>
      <c r="Y26" t="str">
        <f>"["""&amp;A26&amp;""""</f>
        <v>["TRLR1GVWR"</v>
      </c>
      <c r="Z26" t="str">
        <f>_xlfn.CONCAT("        ", Y26,", [", V26,"]],")</f>
        <v xml:space="preserve">        ["TRLR1GVWR", [98, 99]],</v>
      </c>
      <c r="AC26" t="str">
        <f t="shared" si="1"/>
        <v xml:space="preserve">        'TRLR1GVWR',</v>
      </c>
    </row>
    <row r="27" spans="1:29" ht="19" x14ac:dyDescent="0.25">
      <c r="A27" t="s">
        <v>70</v>
      </c>
      <c r="B27" t="s">
        <v>211</v>
      </c>
      <c r="D27" t="s">
        <v>129</v>
      </c>
      <c r="E27">
        <v>2141</v>
      </c>
      <c r="F27" s="1">
        <v>0</v>
      </c>
      <c r="G27" t="s">
        <v>188</v>
      </c>
      <c r="H27" t="s">
        <v>208</v>
      </c>
      <c r="I27" s="1"/>
      <c r="Q27" t="str">
        <f>IF(ISBLANK(I27),"",_xlfn.CONCAT(I27,", "))</f>
        <v/>
      </c>
      <c r="R27" t="str">
        <f>IF(ISBLANK(J27),"",_xlfn.CONCAT(J27,", "))</f>
        <v/>
      </c>
      <c r="S27" t="str">
        <f>IF(ISBLANK(K27),"",_xlfn.CONCAT(K27,", "))</f>
        <v/>
      </c>
      <c r="T27" t="str">
        <f>IF(ISBLANK(L27),"",_xlfn.CONCAT(L27,", "))</f>
        <v/>
      </c>
      <c r="U27" t="str">
        <f>_xlfn.CONCAT(Q27,R27,S27,T27)</f>
        <v/>
      </c>
      <c r="V27" t="str">
        <f>IF(I27&gt;0,LEFT(U27,LEN(U27)-2),"")</f>
        <v/>
      </c>
      <c r="W27" s="3">
        <v>0</v>
      </c>
      <c r="X27" t="str">
        <f>_xlfn.CONCAT("| ", A27, " | ", C27, " | ", D27, " | ", E27, " | ", F27, " | ", G27, " | ", H27, " | ", V27, " | ", W27, " | ")</f>
        <v xml:space="preserve">| TRLR1VIN |  | Trailer 1 VIN | 2141 | 0 | Drop | Random number not correlated with anything |  | 0 | </v>
      </c>
      <c r="Y27" t="str">
        <f>"["""&amp;A27&amp;""""</f>
        <v>["TRLR1VIN"</v>
      </c>
      <c r="Z27" t="str">
        <f>_xlfn.CONCAT("        ", Y27,", [", V27,"]],")</f>
        <v xml:space="preserve">        ["TRLR1VIN", []],</v>
      </c>
      <c r="AC27" t="str">
        <f t="shared" si="1"/>
        <v xml:space="preserve">        'TRLR1VIN',</v>
      </c>
    </row>
    <row r="28" spans="1:29" ht="19" x14ac:dyDescent="0.25">
      <c r="A28" t="s">
        <v>95</v>
      </c>
      <c r="B28" t="s">
        <v>211</v>
      </c>
      <c r="D28" t="s">
        <v>132</v>
      </c>
      <c r="E28">
        <v>6</v>
      </c>
      <c r="F28" s="1">
        <v>362596</v>
      </c>
      <c r="G28" t="s">
        <v>188</v>
      </c>
      <c r="H28" t="s">
        <v>195</v>
      </c>
      <c r="I28" s="1">
        <v>98</v>
      </c>
      <c r="J28">
        <v>99</v>
      </c>
      <c r="Q28" t="str">
        <f>IF(ISBLANK(I28),"",_xlfn.CONCAT(I28,", "))</f>
        <v xml:space="preserve">98, </v>
      </c>
      <c r="R28" t="str">
        <f>IF(ISBLANK(J28),"",_xlfn.CONCAT(J28,", "))</f>
        <v xml:space="preserve">99, </v>
      </c>
      <c r="S28" t="str">
        <f>IF(ISBLANK(K28),"",_xlfn.CONCAT(K28,", "))</f>
        <v/>
      </c>
      <c r="T28" t="str">
        <f>IF(ISBLANK(L28),"",_xlfn.CONCAT(L28,", "))</f>
        <v/>
      </c>
      <c r="U28" t="str">
        <f>_xlfn.CONCAT(Q28,R28,S28,T28)</f>
        <v xml:space="preserve">98, 99, </v>
      </c>
      <c r="V28" t="str">
        <f>IF(I28&gt;0,LEFT(U28,LEN(U28)-2),"")</f>
        <v>98, 99</v>
      </c>
      <c r="W28" s="3">
        <v>90</v>
      </c>
      <c r="X28" t="str">
        <f>_xlfn.CONCAT("| ", A28, " | ", C28, " | ", D28, " | ", E28, " | ", F28, " | ", G28, " | ", H28, " | ", V28, " | ", W28, " | ")</f>
        <v xml:space="preserve">| TRLR2GVWR |  | Trailer Gross Vehicle Weight Rating | 6 | 362596 | Drop | New in 2020 | 98, 99 | 90 | </v>
      </c>
      <c r="Y28" t="str">
        <f>"["""&amp;A28&amp;""""</f>
        <v>["TRLR2GVWR"</v>
      </c>
      <c r="Z28" t="str">
        <f>_xlfn.CONCAT("        ", Y28,", [", V28,"]],")</f>
        <v xml:space="preserve">        ["TRLR2GVWR", [98, 99]],</v>
      </c>
      <c r="AC28" t="str">
        <f t="shared" si="1"/>
        <v xml:space="preserve">        'TRLR2GVWR',</v>
      </c>
    </row>
    <row r="29" spans="1:29" ht="19" x14ac:dyDescent="0.25">
      <c r="A29" t="s">
        <v>71</v>
      </c>
      <c r="B29" t="s">
        <v>211</v>
      </c>
      <c r="D29" t="s">
        <v>130</v>
      </c>
      <c r="E29">
        <v>36</v>
      </c>
      <c r="F29" s="1">
        <v>0</v>
      </c>
      <c r="G29" t="s">
        <v>188</v>
      </c>
      <c r="H29" t="s">
        <v>208</v>
      </c>
      <c r="I29" s="1"/>
      <c r="Q29" t="str">
        <f>IF(ISBLANK(I29),"",_xlfn.CONCAT(I29,", "))</f>
        <v/>
      </c>
      <c r="R29" t="str">
        <f>IF(ISBLANK(J29),"",_xlfn.CONCAT(J29,", "))</f>
        <v/>
      </c>
      <c r="S29" t="str">
        <f>IF(ISBLANK(K29),"",_xlfn.CONCAT(K29,", "))</f>
        <v/>
      </c>
      <c r="T29" t="str">
        <f>IF(ISBLANK(L29),"",_xlfn.CONCAT(L29,", "))</f>
        <v/>
      </c>
      <c r="U29" t="str">
        <f>_xlfn.CONCAT(Q29,R29,S29,T29)</f>
        <v/>
      </c>
      <c r="V29" t="str">
        <f>IF(I29&gt;0,LEFT(U29,LEN(U29)-2),"")</f>
        <v/>
      </c>
      <c r="W29" s="3">
        <v>0</v>
      </c>
      <c r="X29" t="str">
        <f>_xlfn.CONCAT("| ", A29, " | ", C29, " | ", D29, " | ", E29, " | ", F29, " | ", G29, " | ", H29, " | ", V29, " | ", W29, " | ")</f>
        <v xml:space="preserve">| TRLR2VIN |  | Trailer 2 VIN | 36 | 0 | Drop | Random number not correlated with anything |  | 0 | </v>
      </c>
      <c r="Y29" t="str">
        <f>"["""&amp;A29&amp;""""</f>
        <v>["TRLR2VIN"</v>
      </c>
      <c r="Z29" t="str">
        <f>_xlfn.CONCAT("        ", Y29,", [", V29,"]],")</f>
        <v xml:space="preserve">        ["TRLR2VIN", []],</v>
      </c>
      <c r="AC29" t="str">
        <f t="shared" si="1"/>
        <v xml:space="preserve">        'TRLR2VIN',</v>
      </c>
    </row>
    <row r="30" spans="1:29" ht="19" x14ac:dyDescent="0.25">
      <c r="A30" t="s">
        <v>96</v>
      </c>
      <c r="B30" t="s">
        <v>211</v>
      </c>
      <c r="D30" t="s">
        <v>132</v>
      </c>
      <c r="E30">
        <v>3</v>
      </c>
      <c r="F30" s="1">
        <v>362596</v>
      </c>
      <c r="G30" t="s">
        <v>188</v>
      </c>
      <c r="H30" t="s">
        <v>195</v>
      </c>
      <c r="I30" s="1">
        <v>98</v>
      </c>
      <c r="J30">
        <v>99</v>
      </c>
      <c r="Q30" t="str">
        <f>IF(ISBLANK(I30),"",_xlfn.CONCAT(I30,", "))</f>
        <v xml:space="preserve">98, </v>
      </c>
      <c r="R30" t="str">
        <f>IF(ISBLANK(J30),"",_xlfn.CONCAT(J30,", "))</f>
        <v xml:space="preserve">99, </v>
      </c>
      <c r="S30" t="str">
        <f>IF(ISBLANK(K30),"",_xlfn.CONCAT(K30,", "))</f>
        <v/>
      </c>
      <c r="T30" t="str">
        <f>IF(ISBLANK(L30),"",_xlfn.CONCAT(L30,", "))</f>
        <v/>
      </c>
      <c r="U30" t="str">
        <f>_xlfn.CONCAT(Q30,R30,S30,T30)</f>
        <v xml:space="preserve">98, 99, </v>
      </c>
      <c r="V30" t="str">
        <f>IF(I30&gt;0,LEFT(U30,LEN(U30)-2),"")</f>
        <v>98, 99</v>
      </c>
      <c r="W30" s="3">
        <v>5</v>
      </c>
      <c r="X30" t="str">
        <f>_xlfn.CONCAT("| ", A30, " | ", C30, " | ", D30, " | ", E30, " | ", F30, " | ", G30, " | ", H30, " | ", V30, " | ", W30, " | ")</f>
        <v xml:space="preserve">| TRLR3GVWR |  | Trailer Gross Vehicle Weight Rating | 3 | 362596 | Drop | New in 2020 | 98, 99 | 5 | </v>
      </c>
      <c r="Y30" t="str">
        <f>"["""&amp;A30&amp;""""</f>
        <v>["TRLR3GVWR"</v>
      </c>
      <c r="Z30" t="str">
        <f>_xlfn.CONCAT("        ", Y30,", [", V30,"]],")</f>
        <v xml:space="preserve">        ["TRLR3GVWR", [98, 99]],</v>
      </c>
      <c r="AC30" t="str">
        <f t="shared" si="1"/>
        <v xml:space="preserve">        'TRLR3GVWR',</v>
      </c>
    </row>
    <row r="31" spans="1:29" ht="19" x14ac:dyDescent="0.25">
      <c r="A31" t="s">
        <v>72</v>
      </c>
      <c r="B31" t="s">
        <v>211</v>
      </c>
      <c r="D31" t="s">
        <v>131</v>
      </c>
      <c r="E31">
        <v>3</v>
      </c>
      <c r="F31" s="1">
        <v>0</v>
      </c>
      <c r="G31" t="s">
        <v>188</v>
      </c>
      <c r="H31" t="s">
        <v>208</v>
      </c>
      <c r="I31" s="1"/>
      <c r="Q31" t="str">
        <f>IF(ISBLANK(I31),"",_xlfn.CONCAT(I31,", "))</f>
        <v/>
      </c>
      <c r="R31" t="str">
        <f>IF(ISBLANK(J31),"",_xlfn.CONCAT(J31,", "))</f>
        <v/>
      </c>
      <c r="S31" t="str">
        <f>IF(ISBLANK(K31),"",_xlfn.CONCAT(K31,", "))</f>
        <v/>
      </c>
      <c r="T31" t="str">
        <f>IF(ISBLANK(L31),"",_xlfn.CONCAT(L31,", "))</f>
        <v/>
      </c>
      <c r="U31" t="str">
        <f>_xlfn.CONCAT(Q31,R31,S31,T31)</f>
        <v/>
      </c>
      <c r="V31" t="str">
        <f>IF(I31&gt;0,LEFT(U31,LEN(U31)-2),"")</f>
        <v/>
      </c>
      <c r="W31" s="3">
        <v>0</v>
      </c>
      <c r="X31" t="str">
        <f>_xlfn.CONCAT("| ", A31, " | ", C31, " | ", D31, " | ", E31, " | ", F31, " | ", G31, " | ", H31, " | ", V31, " | ", W31, " | ")</f>
        <v xml:space="preserve">| TRLR3VIN |  | Trailer 3 VIN | 3 | 0 | Drop | Random number not correlated with anything |  | 0 | </v>
      </c>
      <c r="Y31" t="str">
        <f>"["""&amp;A31&amp;""""</f>
        <v>["TRLR3VIN"</v>
      </c>
      <c r="Z31" t="str">
        <f>_xlfn.CONCAT("        ", Y31,", [", V31,"]],")</f>
        <v xml:space="preserve">        ["TRLR3VIN", []],</v>
      </c>
      <c r="AC31" t="str">
        <f t="shared" si="1"/>
        <v xml:space="preserve">        'TRLR3VIN',</v>
      </c>
    </row>
    <row r="32" spans="1:29" ht="19" x14ac:dyDescent="0.25">
      <c r="A32" t="s">
        <v>12</v>
      </c>
      <c r="B32" t="s">
        <v>211</v>
      </c>
      <c r="D32" t="s">
        <v>113</v>
      </c>
      <c r="E32">
        <v>1</v>
      </c>
      <c r="F32" s="1">
        <v>0</v>
      </c>
      <c r="G32" t="s">
        <v>188</v>
      </c>
      <c r="I32" s="1"/>
      <c r="Q32" t="str">
        <f>IF(ISBLANK(I32),"",_xlfn.CONCAT(I32,", "))</f>
        <v/>
      </c>
      <c r="R32" t="str">
        <f>IF(ISBLANK(J32),"",_xlfn.CONCAT(J32,", "))</f>
        <v/>
      </c>
      <c r="S32" t="str">
        <f>IF(ISBLANK(K32),"",_xlfn.CONCAT(K32,", "))</f>
        <v/>
      </c>
      <c r="T32" t="str">
        <f>IF(ISBLANK(L32),"",_xlfn.CONCAT(L32,", "))</f>
        <v/>
      </c>
      <c r="U32" t="str">
        <f>_xlfn.CONCAT(Q32,R32,S32,T32)</f>
        <v/>
      </c>
      <c r="V32" t="str">
        <f>IF(I32&gt;0,LEFT(U32,LEN(U32)-2),"")</f>
        <v/>
      </c>
      <c r="W32" s="3">
        <v>0</v>
      </c>
      <c r="X32" t="str">
        <f>_xlfn.CONCAT("| ", A32, " | ", C32, " | ", D32, " | ", E32, " | ", F32, " | ", G32, " | ", H32, " | ", V32, " | ", W32, " | ")</f>
        <v xml:space="preserve">| UNITTYPE |  | Useless? | 1 | 0 | Drop |  |  | 0 | </v>
      </c>
      <c r="Y32" t="str">
        <f>"["""&amp;A32&amp;""""</f>
        <v>["UNITTYPE"</v>
      </c>
      <c r="Z32" t="str">
        <f>_xlfn.CONCAT("        ", Y32,", [", V32,"]],")</f>
        <v xml:space="preserve">        ["UNITTYPE", []],</v>
      </c>
      <c r="AC32" t="str">
        <f t="shared" si="1"/>
        <v xml:space="preserve">        'UNITTYPE',</v>
      </c>
    </row>
    <row r="33" spans="1:29" ht="19" x14ac:dyDescent="0.25">
      <c r="A33" t="s">
        <v>82</v>
      </c>
      <c r="B33" t="s">
        <v>211</v>
      </c>
      <c r="D33" t="s">
        <v>106</v>
      </c>
      <c r="E33">
        <v>2</v>
      </c>
      <c r="F33" s="1">
        <v>0</v>
      </c>
      <c r="G33" t="s">
        <v>188</v>
      </c>
      <c r="H33" t="s">
        <v>191</v>
      </c>
      <c r="I33" s="1"/>
      <c r="Q33" t="str">
        <f>IF(ISBLANK(I33),"",_xlfn.CONCAT(I33,", "))</f>
        <v/>
      </c>
      <c r="R33" t="str">
        <f>IF(ISBLANK(J33),"",_xlfn.CONCAT(J33,", "))</f>
        <v/>
      </c>
      <c r="S33" t="str">
        <f>IF(ISBLANK(K33),"",_xlfn.CONCAT(K33,", "))</f>
        <v/>
      </c>
      <c r="T33" t="str">
        <f>IF(ISBLANK(L33),"",_xlfn.CONCAT(L33,", "))</f>
        <v/>
      </c>
      <c r="U33" t="str">
        <f>_xlfn.CONCAT(Q33,R33,S33,T33)</f>
        <v/>
      </c>
      <c r="V33" t="str">
        <f>IF(I33&gt;0,LEFT(U33,LEN(U33)-2),"")</f>
        <v/>
      </c>
      <c r="W33" s="3">
        <v>0</v>
      </c>
      <c r="X33" t="str">
        <f>_xlfn.CONCAT("| ", A33, " | ", C33, " | ", D33, " | ", E33, " | ", F33, " | ", G33, " | ", H33, " | ", V33, " | ", W33, " | ")</f>
        <v xml:space="preserve">| URBANICITY |  | Urbanicity | 2 | 0 | Drop | Repeat from ACCIDENT |  | 0 | </v>
      </c>
      <c r="Y33" t="str">
        <f>"["""&amp;A33&amp;""""</f>
        <v>["URBANICITY"</v>
      </c>
      <c r="Z33" t="str">
        <f>_xlfn.CONCAT("        ", Y33,", [", V33,"]],")</f>
        <v xml:space="preserve">        ["URBANICITY", []],</v>
      </c>
      <c r="AC33" t="str">
        <f t="shared" si="1"/>
        <v xml:space="preserve">        'URBANICITY',</v>
      </c>
    </row>
    <row r="34" spans="1:29" ht="19" x14ac:dyDescent="0.25">
      <c r="A34" t="s">
        <v>26</v>
      </c>
      <c r="B34" t="s">
        <v>211</v>
      </c>
      <c r="D34" t="s">
        <v>194</v>
      </c>
      <c r="E34">
        <v>14</v>
      </c>
      <c r="F34" s="1">
        <v>191435</v>
      </c>
      <c r="G34" t="s">
        <v>188</v>
      </c>
      <c r="H34" t="s">
        <v>187</v>
      </c>
      <c r="I34" s="1">
        <v>99</v>
      </c>
      <c r="Q34" t="str">
        <f>IF(ISBLANK(I34),"",_xlfn.CONCAT(I34,", "))</f>
        <v xml:space="preserve">99, </v>
      </c>
      <c r="R34" t="str">
        <f>IF(ISBLANK(J34),"",_xlfn.CONCAT(J34,", "))</f>
        <v/>
      </c>
      <c r="S34" t="str">
        <f>IF(ISBLANK(K34),"",_xlfn.CONCAT(K34,", "))</f>
        <v/>
      </c>
      <c r="T34" t="str">
        <f>IF(ISBLANK(L34),"",_xlfn.CONCAT(L34,", "))</f>
        <v/>
      </c>
      <c r="U34" t="str">
        <f>_xlfn.CONCAT(Q34,R34,S34,T34)</f>
        <v xml:space="preserve">99, </v>
      </c>
      <c r="V34" t="str">
        <f>IF(I34&gt;0,LEFT(U34,LEN(U34)-2),"")</f>
        <v>99</v>
      </c>
      <c r="W34" s="3">
        <v>2042</v>
      </c>
      <c r="X34" t="str">
        <f>_xlfn.CONCAT("| ", A34, " | ", C34, " | ", D34, " | ", E34, " | ", F34, " | ", G34, " | ", H34, " | ", V34, " | ", W34, " | ")</f>
        <v xml:space="preserve">| V_CONFIG |  | Vehicle Configuration | 14 | 191435 | Drop | Discontinued | 99 | 2042 | </v>
      </c>
      <c r="Y34" t="str">
        <f>"["""&amp;A34&amp;""""</f>
        <v>["V_CONFIG"</v>
      </c>
      <c r="Z34" t="str">
        <f>_xlfn.CONCAT("        ", Y34,", [", V34,"]],")</f>
        <v xml:space="preserve">        ["V_CONFIG", [99]],</v>
      </c>
      <c r="AC34" t="str">
        <f t="shared" si="1"/>
        <v xml:space="preserve">        'V_CONFIG',</v>
      </c>
    </row>
    <row r="35" spans="1:29" ht="19" x14ac:dyDescent="0.25">
      <c r="A35" t="s">
        <v>87</v>
      </c>
      <c r="B35" t="s">
        <v>211</v>
      </c>
      <c r="E35">
        <v>14</v>
      </c>
      <c r="F35" s="1">
        <v>265879</v>
      </c>
      <c r="G35" t="s">
        <v>188</v>
      </c>
      <c r="H35" t="s">
        <v>192</v>
      </c>
      <c r="I35" s="1"/>
      <c r="Q35" t="str">
        <f>IF(ISBLANK(I35),"",_xlfn.CONCAT(I35,", "))</f>
        <v/>
      </c>
      <c r="R35" t="str">
        <f>IF(ISBLANK(J35),"",_xlfn.CONCAT(J35,", "))</f>
        <v/>
      </c>
      <c r="S35" t="str">
        <f>IF(ISBLANK(K35),"",_xlfn.CONCAT(K35,", "))</f>
        <v/>
      </c>
      <c r="T35" t="str">
        <f>IF(ISBLANK(L35),"",_xlfn.CONCAT(L35,", "))</f>
        <v/>
      </c>
      <c r="U35" t="str">
        <f>_xlfn.CONCAT(Q35,R35,S35,T35)</f>
        <v/>
      </c>
      <c r="V35" t="str">
        <f>IF(I35&gt;0,LEFT(U35,LEN(U35)-2),"")</f>
        <v/>
      </c>
      <c r="W35" s="3">
        <v>0</v>
      </c>
      <c r="X35" t="str">
        <f>_xlfn.CONCAT("| ", A35, " | ", C35, " | ", D35, " | ", E35, " | ", F35, " | ", G35, " | ", H35, " | ", V35, " | ", W35, " | ")</f>
        <v xml:space="preserve">| V_Config |  |  | 14 | 265879 | Drop | What is this? |  | 0 | </v>
      </c>
      <c r="Y35" t="str">
        <f>"["""&amp;A35&amp;""""</f>
        <v>["V_Config"</v>
      </c>
      <c r="Z35" t="str">
        <f>_xlfn.CONCAT("        ", Y35,", [", V35,"]],")</f>
        <v xml:space="preserve">        ["V_Config", []],</v>
      </c>
      <c r="AC35" t="str">
        <f t="shared" si="1"/>
        <v xml:space="preserve">        'V_Config',</v>
      </c>
    </row>
    <row r="36" spans="1:29" ht="19" x14ac:dyDescent="0.25">
      <c r="A36" t="s">
        <v>5</v>
      </c>
      <c r="B36" t="s">
        <v>211</v>
      </c>
      <c r="E36">
        <v>13</v>
      </c>
      <c r="F36" s="1">
        <v>0</v>
      </c>
      <c r="G36" t="s">
        <v>188</v>
      </c>
      <c r="H36" t="s">
        <v>191</v>
      </c>
      <c r="I36" s="1"/>
      <c r="Q36" t="str">
        <f>IF(ISBLANK(I36),"",_xlfn.CONCAT(I36,", "))</f>
        <v/>
      </c>
      <c r="R36" t="str">
        <f>IF(ISBLANK(J36),"",_xlfn.CONCAT(J36,", "))</f>
        <v/>
      </c>
      <c r="S36" t="str">
        <f>IF(ISBLANK(K36),"",_xlfn.CONCAT(K36,", "))</f>
        <v/>
      </c>
      <c r="T36" t="str">
        <f>IF(ISBLANK(L36),"",_xlfn.CONCAT(L36,", "))</f>
        <v/>
      </c>
      <c r="U36" t="str">
        <f>_xlfn.CONCAT(Q36,R36,S36,T36)</f>
        <v/>
      </c>
      <c r="V36" t="str">
        <f>IF(I36&gt;0,LEFT(U36,LEN(U36)-2),"")</f>
        <v/>
      </c>
      <c r="W36" s="3">
        <v>0</v>
      </c>
      <c r="X36" t="str">
        <f>_xlfn.CONCAT("| ", A36, " | ", C36, " | ", D36, " | ", E36, " | ", F36, " | ", G36, " | ", H36, " | ", V36, " | ", W36, " | ")</f>
        <v xml:space="preserve">| VE_FORMS |  |  | 13 | 0 | Drop | Repeat from ACCIDENT |  | 0 | </v>
      </c>
      <c r="Y36" t="str">
        <f>"["""&amp;A36&amp;""""</f>
        <v>["VE_FORMS"</v>
      </c>
      <c r="Z36" t="str">
        <f>_xlfn.CONCAT("        ", Y36,", [", V36,"]],")</f>
        <v xml:space="preserve">        ["VE_FORMS", []],</v>
      </c>
      <c r="AC36" t="str">
        <f t="shared" si="1"/>
        <v xml:space="preserve">        'VE_FORMS',</v>
      </c>
    </row>
    <row r="37" spans="1:29" ht="19" x14ac:dyDescent="0.25">
      <c r="A37" t="s">
        <v>43</v>
      </c>
      <c r="B37" t="s">
        <v>211</v>
      </c>
      <c r="D37" t="s">
        <v>190</v>
      </c>
      <c r="E37">
        <v>13</v>
      </c>
      <c r="F37" s="1">
        <v>94718</v>
      </c>
      <c r="G37" t="s">
        <v>188</v>
      </c>
      <c r="H37" t="s">
        <v>187</v>
      </c>
      <c r="I37" s="1"/>
      <c r="Q37" t="str">
        <f>IF(ISBLANK(I37),"",_xlfn.CONCAT(I37,", "))</f>
        <v/>
      </c>
      <c r="R37" t="str">
        <f>IF(ISBLANK(J37),"",_xlfn.CONCAT(J37,", "))</f>
        <v/>
      </c>
      <c r="S37" t="str">
        <f>IF(ISBLANK(K37),"",_xlfn.CONCAT(K37,", "))</f>
        <v/>
      </c>
      <c r="T37" t="str">
        <f>IF(ISBLANK(L37),"",_xlfn.CONCAT(L37,", "))</f>
        <v/>
      </c>
      <c r="U37" t="str">
        <f>_xlfn.CONCAT(Q37,R37,S37,T37)</f>
        <v/>
      </c>
      <c r="V37" t="str">
        <f>IF(I37&gt;0,LEFT(U37,LEN(U37)-2),"")</f>
        <v/>
      </c>
      <c r="W37" s="3">
        <v>0</v>
      </c>
      <c r="X37" t="str">
        <f>_xlfn.CONCAT("| ", A37, " | ", C37, " | ", D37, " | ", E37, " | ", F37, " | ", G37, " | ", H37, " | ", V37, " | ", W37, " | ")</f>
        <v xml:space="preserve">| VEH_SC1 |  | Related Factors-Vehicle Level  | 13 | 94718 | Drop | Discontinued |  | 0 | </v>
      </c>
      <c r="Y37" t="str">
        <f>"["""&amp;A37&amp;""""</f>
        <v>["VEH_SC1"</v>
      </c>
      <c r="Z37" t="str">
        <f>_xlfn.CONCAT("        ", Y37,", [", V37,"]],")</f>
        <v xml:space="preserve">        ["VEH_SC1", []],</v>
      </c>
      <c r="AC37" t="str">
        <f t="shared" si="1"/>
        <v xml:space="preserve">        'VEH_SC1',</v>
      </c>
    </row>
    <row r="38" spans="1:29" ht="19" x14ac:dyDescent="0.25">
      <c r="A38" t="s">
        <v>44</v>
      </c>
      <c r="B38" t="s">
        <v>211</v>
      </c>
      <c r="D38" t="s">
        <v>190</v>
      </c>
      <c r="E38">
        <v>6</v>
      </c>
      <c r="F38" s="1">
        <v>94718</v>
      </c>
      <c r="G38" t="s">
        <v>188</v>
      </c>
      <c r="H38" t="s">
        <v>187</v>
      </c>
      <c r="I38" s="1"/>
      <c r="Q38" t="str">
        <f>IF(ISBLANK(I38),"",_xlfn.CONCAT(I38,", "))</f>
        <v/>
      </c>
      <c r="R38" t="str">
        <f>IF(ISBLANK(J38),"",_xlfn.CONCAT(J38,", "))</f>
        <v/>
      </c>
      <c r="S38" t="str">
        <f>IF(ISBLANK(K38),"",_xlfn.CONCAT(K38,", "))</f>
        <v/>
      </c>
      <c r="T38" t="str">
        <f>IF(ISBLANK(L38),"",_xlfn.CONCAT(L38,", "))</f>
        <v/>
      </c>
      <c r="U38" t="str">
        <f>_xlfn.CONCAT(Q38,R38,S38,T38)</f>
        <v/>
      </c>
      <c r="V38" t="str">
        <f>IF(I38&gt;0,LEFT(U38,LEN(U38)-2),"")</f>
        <v/>
      </c>
      <c r="W38" s="3">
        <v>0</v>
      </c>
      <c r="X38" t="str">
        <f>_xlfn.CONCAT("| ", A38, " | ", C38, " | ", D38, " | ", E38, " | ", F38, " | ", G38, " | ", H38, " | ", V38, " | ", W38, " | ")</f>
        <v xml:space="preserve">| VEH_SC2 |  | Related Factors-Vehicle Level  | 6 | 94718 | Drop | Discontinued |  | 0 | </v>
      </c>
      <c r="Y38" t="str">
        <f>"["""&amp;A38&amp;""""</f>
        <v>["VEH_SC2"</v>
      </c>
      <c r="Z38" t="str">
        <f>_xlfn.CONCAT("        ", Y38,", [", V38,"]],")</f>
        <v xml:space="preserve">        ["VEH_SC2", []],</v>
      </c>
      <c r="AC38" t="str">
        <f t="shared" si="1"/>
        <v xml:space="preserve">        'VEH_SC2',</v>
      </c>
    </row>
    <row r="39" spans="1:29" ht="19" x14ac:dyDescent="0.25">
      <c r="A39" t="s">
        <v>19</v>
      </c>
      <c r="B39" t="s">
        <v>211</v>
      </c>
      <c r="D39" t="s">
        <v>116</v>
      </c>
      <c r="E39">
        <v>233972</v>
      </c>
      <c r="F39" s="1">
        <v>0</v>
      </c>
      <c r="G39" t="s">
        <v>188</v>
      </c>
      <c r="H39" t="s">
        <v>208</v>
      </c>
      <c r="I39" t="s">
        <v>117</v>
      </c>
      <c r="Q39" t="str">
        <f>IF(ISBLANK(I39),"",_xlfn.CONCAT(I39,", "))</f>
        <v xml:space="preserve">999999999999 , </v>
      </c>
      <c r="R39" t="str">
        <f>IF(ISBLANK(J39),"",_xlfn.CONCAT(J39,", "))</f>
        <v/>
      </c>
      <c r="S39" t="str">
        <f>IF(ISBLANK(K39),"",_xlfn.CONCAT(K39,", "))</f>
        <v/>
      </c>
      <c r="T39" t="str">
        <f>IF(ISBLANK(L39),"",_xlfn.CONCAT(L39,", "))</f>
        <v/>
      </c>
      <c r="U39" t="str">
        <f>_xlfn.CONCAT(Q39,R39,S39,T39)</f>
        <v xml:space="preserve">999999999999 , </v>
      </c>
      <c r="V39" t="str">
        <f>IF(I39&gt;0,LEFT(U39,LEN(U39)-2),"")</f>
        <v>999999999999 </v>
      </c>
      <c r="W39" s="3">
        <v>0</v>
      </c>
      <c r="X39" t="str">
        <f>_xlfn.CONCAT("| ", A39, " | ", C39, " | ", D39, " | ", E39, " | ", F39, " | ", G39, " | ", H39, " | ", V39, " | ", W39, " | ")</f>
        <v xml:space="preserve">| VIN |  | Vehicle Identification Number | 233972 | 0 | Drop | Random number not correlated with anything | 999999999999  | 0 | </v>
      </c>
      <c r="Y39" t="str">
        <f>"["""&amp;A39&amp;""""</f>
        <v>["VIN"</v>
      </c>
      <c r="Z39" t="str">
        <f>_xlfn.CONCAT("        ", Y39,", [", V39,"]],")</f>
        <v xml:space="preserve">        ["VIN", [999999999999 ]],</v>
      </c>
      <c r="AC39" t="str">
        <f t="shared" si="1"/>
        <v xml:space="preserve">        'VIN',</v>
      </c>
    </row>
    <row r="40" spans="1:29" ht="19" x14ac:dyDescent="0.25">
      <c r="A40" t="s">
        <v>90</v>
      </c>
      <c r="B40" t="s">
        <v>211</v>
      </c>
      <c r="D40" t="s">
        <v>122</v>
      </c>
      <c r="E40">
        <v>65</v>
      </c>
      <c r="F40" s="1">
        <v>362596</v>
      </c>
      <c r="G40" t="s">
        <v>188</v>
      </c>
      <c r="H40" t="s">
        <v>195</v>
      </c>
      <c r="I40" s="1">
        <v>998</v>
      </c>
      <c r="J40">
        <v>999</v>
      </c>
      <c r="Q40" t="str">
        <f>IF(ISBLANK(I40),"",_xlfn.CONCAT(I40,", "))</f>
        <v xml:space="preserve">998, </v>
      </c>
      <c r="R40" t="str">
        <f>IF(ISBLANK(J40),"",_xlfn.CONCAT(J40,", "))</f>
        <v xml:space="preserve">999, </v>
      </c>
      <c r="S40" t="str">
        <f>IF(ISBLANK(K40),"",_xlfn.CONCAT(K40,", "))</f>
        <v/>
      </c>
      <c r="T40" t="str">
        <f>IF(ISBLANK(L40),"",_xlfn.CONCAT(L40,", "))</f>
        <v/>
      </c>
      <c r="U40" t="str">
        <f>_xlfn.CONCAT(Q40,R40,S40,T40)</f>
        <v xml:space="preserve">998, 999, </v>
      </c>
      <c r="V40" t="str">
        <f>IF(I40&gt;0,LEFT(U40,LEN(U40)-2),"")</f>
        <v>998, 999</v>
      </c>
      <c r="W40" s="3">
        <v>5382</v>
      </c>
      <c r="X40" t="str">
        <f>_xlfn.CONCAT("| ", A40, " | ", C40, " | ", D40, " | ", E40, " | ", F40, " | ", G40, " | ", H40, " | ", V40, " | ", W40, " | ")</f>
        <v xml:space="preserve">| VPICBODYCLASS |  | Body Class Code | 65 | 362596 | Drop | New in 2020 | 998, 999 | 5382 | </v>
      </c>
      <c r="Y40" t="str">
        <f>"["""&amp;A40&amp;""""</f>
        <v>["VPICBODYCLASS"</v>
      </c>
      <c r="Z40" t="str">
        <f>_xlfn.CONCAT("        ", Y40,", [", V40,"]],")</f>
        <v xml:space="preserve">        ["VPICBODYCLASS", [998, 999]],</v>
      </c>
      <c r="AC40" t="str">
        <f t="shared" si="1"/>
        <v xml:space="preserve">        'VPICBODYCLASS',</v>
      </c>
    </row>
    <row r="41" spans="1:29" ht="19" x14ac:dyDescent="0.25">
      <c r="A41" t="s">
        <v>88</v>
      </c>
      <c r="B41" t="s">
        <v>211</v>
      </c>
      <c r="D41" t="s">
        <v>120</v>
      </c>
      <c r="E41">
        <v>213</v>
      </c>
      <c r="F41" s="1">
        <v>362596</v>
      </c>
      <c r="G41" t="s">
        <v>188</v>
      </c>
      <c r="H41" t="s">
        <v>195</v>
      </c>
      <c r="I41" s="1">
        <v>99998</v>
      </c>
      <c r="J41">
        <v>99999</v>
      </c>
      <c r="Q41" t="str">
        <f>IF(ISBLANK(I41),"",_xlfn.CONCAT(I41,", "))</f>
        <v xml:space="preserve">99998, </v>
      </c>
      <c r="R41" t="str">
        <f>IF(ISBLANK(J41),"",_xlfn.CONCAT(J41,", "))</f>
        <v xml:space="preserve">99999, </v>
      </c>
      <c r="S41" t="str">
        <f>IF(ISBLANK(K41),"",_xlfn.CONCAT(K41,", "))</f>
        <v/>
      </c>
      <c r="T41" t="str">
        <f>IF(ISBLANK(L41),"",_xlfn.CONCAT(L41,", "))</f>
        <v/>
      </c>
      <c r="U41" t="str">
        <f>_xlfn.CONCAT(Q41,R41,S41,T41)</f>
        <v xml:space="preserve">99998, 99999, </v>
      </c>
      <c r="V41" t="str">
        <f>IF(I41&gt;0,LEFT(U41,LEN(U41)-2),"")</f>
        <v>99998, 99999</v>
      </c>
      <c r="W41" s="3">
        <v>3412</v>
      </c>
      <c r="X41" t="str">
        <f>_xlfn.CONCAT("| ", A41, " | ", C41, " | ", D41, " | ", E41, " | ", F41, " | ", G41, " | ", H41, " | ", V41, " | ", W41, " | ")</f>
        <v xml:space="preserve">| VPICMAKE |  | Make of Vehicle Code | 213 | 362596 | Drop | New in 2020 | 99998, 99999 | 3412 | </v>
      </c>
      <c r="Y41" t="str">
        <f>"["""&amp;A41&amp;""""</f>
        <v>["VPICMAKE"</v>
      </c>
      <c r="Z41" t="str">
        <f>_xlfn.CONCAT("        ", Y41,", [", V41,"]],")</f>
        <v xml:space="preserve">        ["VPICMAKE", [99998, 99999]],</v>
      </c>
      <c r="AC41" t="str">
        <f t="shared" si="1"/>
        <v xml:space="preserve">        'VPICMAKE',</v>
      </c>
    </row>
    <row r="42" spans="1:29" ht="19" x14ac:dyDescent="0.25">
      <c r="A42" t="s">
        <v>89</v>
      </c>
      <c r="B42" t="s">
        <v>211</v>
      </c>
      <c r="D42" t="s">
        <v>121</v>
      </c>
      <c r="E42">
        <v>2071</v>
      </c>
      <c r="F42" s="1">
        <v>362596</v>
      </c>
      <c r="G42" t="s">
        <v>188</v>
      </c>
      <c r="H42" t="s">
        <v>195</v>
      </c>
      <c r="I42" s="1">
        <v>99998</v>
      </c>
      <c r="J42">
        <v>99999</v>
      </c>
      <c r="Q42" t="str">
        <f>IF(ISBLANK(I42),"",_xlfn.CONCAT(I42,", "))</f>
        <v xml:space="preserve">99998, </v>
      </c>
      <c r="R42" t="str">
        <f>IF(ISBLANK(J42),"",_xlfn.CONCAT(J42,", "))</f>
        <v xml:space="preserve">99999, </v>
      </c>
      <c r="S42" t="str">
        <f>IF(ISBLANK(K42),"",_xlfn.CONCAT(K42,", "))</f>
        <v/>
      </c>
      <c r="T42" t="str">
        <f>IF(ISBLANK(L42),"",_xlfn.CONCAT(L42,", "))</f>
        <v/>
      </c>
      <c r="U42" t="str">
        <f>_xlfn.CONCAT(Q42,R42,S42,T42)</f>
        <v xml:space="preserve">99998, 99999, </v>
      </c>
      <c r="V42" t="str">
        <f>IF(I42&gt;0,LEFT(U42,LEN(U42)-2),"")</f>
        <v>99998, 99999</v>
      </c>
      <c r="W42" s="3">
        <v>11772</v>
      </c>
      <c r="X42" t="str">
        <f>_xlfn.CONCAT("| ", A42, " | ", C42, " | ", D42, " | ", E42, " | ", F42, " | ", G42, " | ", H42, " | ", V42, " | ", W42, " | ")</f>
        <v xml:space="preserve">| VPICMODEL |  | Vehicle Model Code | 2071 | 362596 | Drop | New in 2020 | 99998, 99999 | 11772 | </v>
      </c>
      <c r="Y42" t="str">
        <f>"["""&amp;A42&amp;""""</f>
        <v>["VPICMODEL"</v>
      </c>
      <c r="Z42" t="str">
        <f>_xlfn.CONCAT("        ", Y42,", [", V42,"]],")</f>
        <v xml:space="preserve">        ["VPICMODEL", [99998, 99999]],</v>
      </c>
      <c r="AC42" t="str">
        <f t="shared" si="1"/>
        <v xml:space="preserve">        'VPICMODEL',</v>
      </c>
    </row>
    <row r="43" spans="1:29" ht="19" x14ac:dyDescent="0.25">
      <c r="A43" t="s">
        <v>86</v>
      </c>
      <c r="B43" t="s">
        <v>211</v>
      </c>
      <c r="D43" t="s">
        <v>110</v>
      </c>
      <c r="E43">
        <v>8816</v>
      </c>
      <c r="F43" s="1">
        <v>0</v>
      </c>
      <c r="G43" t="s">
        <v>188</v>
      </c>
      <c r="H43" t="s">
        <v>191</v>
      </c>
      <c r="I43" s="1"/>
      <c r="Q43" t="str">
        <f>IF(ISBLANK(I43),"",_xlfn.CONCAT(I43,", "))</f>
        <v/>
      </c>
      <c r="R43" t="str">
        <f>IF(ISBLANK(J43),"",_xlfn.CONCAT(J43,", "))</f>
        <v/>
      </c>
      <c r="S43" t="str">
        <f>IF(ISBLANK(K43),"",_xlfn.CONCAT(K43,", "))</f>
        <v/>
      </c>
      <c r="T43" t="str">
        <f>IF(ISBLANK(L43),"",_xlfn.CONCAT(L43,", "))</f>
        <v/>
      </c>
      <c r="U43" t="str">
        <f>_xlfn.CONCAT(Q43,R43,S43,T43)</f>
        <v/>
      </c>
      <c r="V43" t="str">
        <f>IF(I43&gt;0,LEFT(U43,LEN(U43)-2),"")</f>
        <v/>
      </c>
      <c r="W43" s="3">
        <v>0</v>
      </c>
      <c r="X43" t="str">
        <f>_xlfn.CONCAT("| ", A43, " | ", C43, " | ", D43, " | ", E43, " | ", F43, " | ", G43, " | ", H43, " | ", V43, " | ", W43, " | ")</f>
        <v xml:space="preserve">| WEIGHT |  | Case Weight (for making national estimates) | 8816 | 0 | Drop | Repeat from ACCIDENT |  | 0 | </v>
      </c>
      <c r="Y43" t="str">
        <f>"["""&amp;A43&amp;""""</f>
        <v>["WEIGHT"</v>
      </c>
      <c r="Z43" t="str">
        <f>_xlfn.CONCAT("        ", Y43,", [", V43,"]],")</f>
        <v xml:space="preserve">        ["WEIGHT", []],</v>
      </c>
      <c r="AC43" t="str">
        <f t="shared" si="1"/>
        <v xml:space="preserve">        'WEIGHT',</v>
      </c>
    </row>
    <row r="44" spans="1:29" ht="19" x14ac:dyDescent="0.25">
      <c r="A44" t="s">
        <v>69</v>
      </c>
      <c r="B44" t="s">
        <v>201</v>
      </c>
      <c r="D44" t="s">
        <v>186</v>
      </c>
      <c r="E44">
        <v>91</v>
      </c>
      <c r="F44" s="1">
        <v>0</v>
      </c>
      <c r="G44" t="s">
        <v>108</v>
      </c>
      <c r="I44" s="1">
        <v>99</v>
      </c>
      <c r="Q44" t="str">
        <f>IF(ISBLANK(I44),"",_xlfn.CONCAT(I44,", "))</f>
        <v xml:space="preserve">99, </v>
      </c>
      <c r="R44" t="str">
        <f>IF(ISBLANK(J44),"",_xlfn.CONCAT(J44,", "))</f>
        <v/>
      </c>
      <c r="S44" t="str">
        <f>IF(ISBLANK(K44),"",_xlfn.CONCAT(K44,", "))</f>
        <v/>
      </c>
      <c r="T44" t="str">
        <f>IF(ISBLANK(L44),"",_xlfn.CONCAT(L44,", "))</f>
        <v/>
      </c>
      <c r="U44" t="str">
        <f>_xlfn.CONCAT(Q44,R44,S44,T44)</f>
        <v xml:space="preserve">99, </v>
      </c>
      <c r="V44" t="str">
        <f>IF(I44&gt;0,LEFT(U44,LEN(U44)-2),"")</f>
        <v>99</v>
      </c>
      <c r="W44" s="3">
        <v>2965</v>
      </c>
      <c r="X44" t="str">
        <f>_xlfn.CONCAT("| ", A44, " | ", C44, " | ", D44, " | ", E44, " | ", F44, " | ", G44, " | ", H44, " | ", V44, " | ", W44, " | ")</f>
        <v xml:space="preserve">| ACC_TYPE |  | Crash Type | 91 | 0 | Categorical |  | 99 | 2965 | </v>
      </c>
      <c r="Y44" t="str">
        <f>"["""&amp;A44&amp;""""</f>
        <v>["ACC_TYPE"</v>
      </c>
      <c r="Z44" t="str">
        <f>_xlfn.CONCAT("        ", Y44,", [", V44,"]],")</f>
        <v xml:space="preserve">        ["ACC_TYPE", [99]],</v>
      </c>
      <c r="AC44" t="str">
        <f t="shared" si="1"/>
        <v xml:space="preserve">        'ACC_TYPE',</v>
      </c>
    </row>
    <row r="45" spans="1:29" ht="19" x14ac:dyDescent="0.25">
      <c r="A45" t="s">
        <v>74</v>
      </c>
      <c r="B45" t="s">
        <v>201</v>
      </c>
      <c r="C45" t="s">
        <v>201</v>
      </c>
      <c r="D45" t="s">
        <v>125</v>
      </c>
      <c r="E45">
        <v>69</v>
      </c>
      <c r="F45" s="1">
        <v>0</v>
      </c>
      <c r="G45" t="s">
        <v>108</v>
      </c>
      <c r="I45" s="1"/>
      <c r="Q45" t="str">
        <f>IF(ISBLANK(I45),"",_xlfn.CONCAT(I45,", "))</f>
        <v/>
      </c>
      <c r="R45" t="str">
        <f>IF(ISBLANK(J45),"",_xlfn.CONCAT(J45,", "))</f>
        <v/>
      </c>
      <c r="S45" t="str">
        <f>IF(ISBLANK(K45),"",_xlfn.CONCAT(K45,", "))</f>
        <v/>
      </c>
      <c r="T45" t="str">
        <f>IF(ISBLANK(L45),"",_xlfn.CONCAT(L45,", "))</f>
        <v/>
      </c>
      <c r="U45" t="str">
        <f>_xlfn.CONCAT(Q45,R45,S45,T45)</f>
        <v/>
      </c>
      <c r="V45" t="str">
        <f>IF(I45&gt;0,LEFT(U45,LEN(U45)-2),"")</f>
        <v/>
      </c>
      <c r="W45" s="3">
        <v>0</v>
      </c>
      <c r="X45" t="str">
        <f>_xlfn.CONCAT("| ", A45, " | ", C45, " | ", D45, " | ", E45, " | ", F45, " | ", G45, " | ", H45, " | ", V45, " | ", W45, " | ")</f>
        <v xml:space="preserve">| BDYTYP_IM | Yes | BODY_TYP Imputed | 69 | 0 | Categorical |  |  | 0 | </v>
      </c>
      <c r="Y45" t="str">
        <f>"["""&amp;A45&amp;""""</f>
        <v>["BDYTYP_IM"</v>
      </c>
      <c r="Z45" t="str">
        <f>_xlfn.CONCAT("        ", Y45,", [", V45,"]],")</f>
        <v xml:space="preserve">        ["BDYTYP_IM", []],</v>
      </c>
      <c r="AC45" t="str">
        <f t="shared" si="1"/>
        <v xml:space="preserve">        'BDYTYP_IM',</v>
      </c>
    </row>
    <row r="46" spans="1:29" ht="19" x14ac:dyDescent="0.25">
      <c r="A46" t="s">
        <v>16</v>
      </c>
      <c r="B46" t="s">
        <v>201</v>
      </c>
      <c r="D46" t="s">
        <v>198</v>
      </c>
      <c r="E46">
        <v>73</v>
      </c>
      <c r="F46" s="1">
        <v>0</v>
      </c>
      <c r="G46" t="s">
        <v>188</v>
      </c>
      <c r="H46" t="s">
        <v>209</v>
      </c>
      <c r="I46" s="1">
        <v>98</v>
      </c>
      <c r="J46">
        <v>99</v>
      </c>
      <c r="K46" s="1">
        <v>49</v>
      </c>
      <c r="L46">
        <v>79</v>
      </c>
      <c r="Q46" t="str">
        <f>IF(ISBLANK(I46),"",_xlfn.CONCAT(I46,", "))</f>
        <v xml:space="preserve">98, </v>
      </c>
      <c r="R46" t="str">
        <f>IF(ISBLANK(J46),"",_xlfn.CONCAT(J46,", "))</f>
        <v xml:space="preserve">99, </v>
      </c>
      <c r="S46" t="str">
        <f>IF(ISBLANK(K46),"",_xlfn.CONCAT(K46,", "))</f>
        <v xml:space="preserve">49, </v>
      </c>
      <c r="T46" t="str">
        <f>IF(ISBLANK(L46),"",_xlfn.CONCAT(L46,", "))</f>
        <v xml:space="preserve">79, </v>
      </c>
      <c r="U46" t="str">
        <f>_xlfn.CONCAT(Q46,R46,S46,T46)</f>
        <v xml:space="preserve">98, 99, 49, 79, </v>
      </c>
      <c r="V46" t="str">
        <f>IF(I46&gt;0,LEFT(U46,LEN(U46)-2),"")</f>
        <v>98, 99, 49, 79</v>
      </c>
      <c r="W46" s="3">
        <v>18211</v>
      </c>
      <c r="X46" t="str">
        <f>_xlfn.CONCAT("| ", A46, " | ", C46, " | ", D46, " | ", E46, " | ", F46, " | ", G46, " | ", H46, " | ", V46, " | ", W46, " | ")</f>
        <v xml:space="preserve">| BODY_TYP |  | Vehicle Body Type Code, Imputed as BDYTYP_IM | 73 | 0 | Drop | Imputed in another feature | 98, 99, 49, 79 | 18211 | </v>
      </c>
      <c r="Y46" t="str">
        <f>"["""&amp;A46&amp;""""</f>
        <v>["BODY_TYP"</v>
      </c>
      <c r="Z46" t="str">
        <f>_xlfn.CONCAT("        ", Y46,", [", V46,"]],")</f>
        <v xml:space="preserve">        ["BODY_TYP", [98, 99, 49, 79]],</v>
      </c>
      <c r="AC46" t="str">
        <f t="shared" si="1"/>
        <v xml:space="preserve">        'BODY_TYP',</v>
      </c>
    </row>
    <row r="47" spans="1:29" ht="19" x14ac:dyDescent="0.25">
      <c r="A47" t="s">
        <v>33</v>
      </c>
      <c r="B47" t="s">
        <v>201</v>
      </c>
      <c r="D47" t="s">
        <v>143</v>
      </c>
      <c r="E47">
        <v>9</v>
      </c>
      <c r="F47" s="1">
        <v>0</v>
      </c>
      <c r="G47" t="s">
        <v>108</v>
      </c>
      <c r="I47" s="1">
        <v>98</v>
      </c>
      <c r="J47">
        <v>99</v>
      </c>
      <c r="Q47" t="str">
        <f>IF(ISBLANK(I47),"",_xlfn.CONCAT(I47,", "))</f>
        <v xml:space="preserve">98, </v>
      </c>
      <c r="R47" t="str">
        <f>IF(ISBLANK(J47),"",_xlfn.CONCAT(J47,", "))</f>
        <v xml:space="preserve">99, </v>
      </c>
      <c r="S47" t="str">
        <f>IF(ISBLANK(K47),"",_xlfn.CONCAT(K47,", "))</f>
        <v/>
      </c>
      <c r="T47" t="str">
        <f>IF(ISBLANK(L47),"",_xlfn.CONCAT(L47,", "))</f>
        <v/>
      </c>
      <c r="U47" t="str">
        <f>_xlfn.CONCAT(Q47,R47,S47,T47)</f>
        <v xml:space="preserve">98, 99, </v>
      </c>
      <c r="V47" t="str">
        <f>IF(I47&gt;0,LEFT(U47,LEN(U47)-2),"")</f>
        <v>98, 99</v>
      </c>
      <c r="W47" s="3">
        <v>6341</v>
      </c>
      <c r="X47" t="str">
        <f>_xlfn.CONCAT("| ", A47, " | ", C47, " | ", D47, " | ", E47, " | ", F47, " | ", G47, " | ", H47, " | ", V47, " | ", W47, " | ")</f>
        <v xml:space="preserve">| BUS_USE |  | Bus Type | 9 | 0 | Categorical |  | 98, 99 | 6341 | </v>
      </c>
      <c r="Y47" t="str">
        <f>"["""&amp;A47&amp;""""</f>
        <v>["BUS_USE"</v>
      </c>
      <c r="Z47" t="str">
        <f>_xlfn.CONCAT("        ", Y47,", [", V47,"]],")</f>
        <v xml:space="preserve">        ["BUS_USE", [98, 99]],</v>
      </c>
      <c r="AC47" t="str">
        <f t="shared" si="1"/>
        <v xml:space="preserve">        'BUS_USE',</v>
      </c>
    </row>
    <row r="48" spans="1:29" ht="19" x14ac:dyDescent="0.25">
      <c r="A48" t="s">
        <v>27</v>
      </c>
      <c r="B48" t="s">
        <v>201</v>
      </c>
      <c r="D48" t="s">
        <v>137</v>
      </c>
      <c r="E48">
        <v>18</v>
      </c>
      <c r="F48" s="1">
        <v>0</v>
      </c>
      <c r="G48" t="s">
        <v>108</v>
      </c>
      <c r="I48" s="1">
        <v>98</v>
      </c>
      <c r="J48">
        <v>99</v>
      </c>
      <c r="Q48" t="str">
        <f>IF(ISBLANK(I48),"",_xlfn.CONCAT(I48,", "))</f>
        <v xml:space="preserve">98, </v>
      </c>
      <c r="R48" t="str">
        <f>IF(ISBLANK(J48),"",_xlfn.CONCAT(J48,", "))</f>
        <v xml:space="preserve">99, </v>
      </c>
      <c r="S48" t="str">
        <f>IF(ISBLANK(K48),"",_xlfn.CONCAT(K48,", "))</f>
        <v/>
      </c>
      <c r="T48" t="str">
        <f>IF(ISBLANK(L48),"",_xlfn.CONCAT(L48,", "))</f>
        <v/>
      </c>
      <c r="U48" t="str">
        <f>_xlfn.CONCAT(Q48,R48,S48,T48)</f>
        <v xml:space="preserve">98, 99, </v>
      </c>
      <c r="V48" t="str">
        <f>IF(I48&gt;0,LEFT(U48,LEN(U48)-2),"")</f>
        <v>98, 99</v>
      </c>
      <c r="W48" s="3">
        <v>10366</v>
      </c>
      <c r="X48" t="str">
        <f>_xlfn.CONCAT("| ", A48, " | ", C48, " | ", D48, " | ", E48, " | ", F48, " | ", G48, " | ", H48, " | ", V48, " | ", W48, " | ")</f>
        <v xml:space="preserve">| CARGO_BT |  | Cargo Body Type | 18 | 0 | Categorical |  | 98, 99 | 10366 | </v>
      </c>
      <c r="Y48" t="str">
        <f>"["""&amp;A48&amp;""""</f>
        <v>["CARGO_BT"</v>
      </c>
      <c r="Z48" t="str">
        <f>_xlfn.CONCAT("        ", Y48,", [", V48,"]],")</f>
        <v xml:space="preserve">        ["CARGO_BT", [98, 99]],</v>
      </c>
      <c r="AC48" t="str">
        <f t="shared" si="1"/>
        <v xml:space="preserve">        'CARGO_BT',</v>
      </c>
    </row>
    <row r="49" spans="1:29" ht="19" x14ac:dyDescent="0.25">
      <c r="A49" t="s">
        <v>40</v>
      </c>
      <c r="B49" t="s">
        <v>201</v>
      </c>
      <c r="D49" t="s">
        <v>153</v>
      </c>
      <c r="E49">
        <v>6</v>
      </c>
      <c r="F49" s="1">
        <v>0</v>
      </c>
      <c r="G49" t="s">
        <v>108</v>
      </c>
      <c r="I49" s="1">
        <v>8</v>
      </c>
      <c r="J49">
        <v>9</v>
      </c>
      <c r="Q49" t="str">
        <f>IF(ISBLANK(I49),"",_xlfn.CONCAT(I49,", "))</f>
        <v xml:space="preserve">8, </v>
      </c>
      <c r="R49" t="str">
        <f>IF(ISBLANK(J49),"",_xlfn.CONCAT(J49,", "))</f>
        <v xml:space="preserve">9, </v>
      </c>
      <c r="S49" t="str">
        <f>IF(ISBLANK(K49),"",_xlfn.CONCAT(K49,", "))</f>
        <v/>
      </c>
      <c r="T49" t="str">
        <f>IF(ISBLANK(L49),"",_xlfn.CONCAT(L49,", "))</f>
        <v/>
      </c>
      <c r="U49" t="str">
        <f>_xlfn.CONCAT(Q49,R49,S49,T49)</f>
        <v xml:space="preserve">8, 9, </v>
      </c>
      <c r="V49" t="str">
        <f>IF(I49&gt;0,LEFT(U49,LEN(U49)-2),"")</f>
        <v>8, 9</v>
      </c>
      <c r="W49" s="3">
        <v>97327</v>
      </c>
      <c r="X49" t="str">
        <f>_xlfn.CONCAT("| ", A49, " | ", C49, " | ", D49, " | ", E49, " | ", F49, " | ", G49, " | ", H49, " | ", V49, " | ", W49, " | ")</f>
        <v xml:space="preserve">| DEFORMED |  | Extent of Damage | 6 | 0 | Categorical |  | 8, 9 | 97327 | </v>
      </c>
      <c r="Y49" t="str">
        <f>"["""&amp;A49&amp;""""</f>
        <v>["DEFORMED"</v>
      </c>
      <c r="Z49" t="str">
        <f>_xlfn.CONCAT("        ", Y49,", [", V49,"]],")</f>
        <v xml:space="preserve">        ["DEFORMED", [8, 9]],</v>
      </c>
      <c r="AC49" t="str">
        <f t="shared" si="1"/>
        <v xml:space="preserve">        'DEFORMED',</v>
      </c>
    </row>
    <row r="50" spans="1:29" ht="19" x14ac:dyDescent="0.25">
      <c r="A50" t="s">
        <v>49</v>
      </c>
      <c r="B50" t="s">
        <v>201</v>
      </c>
      <c r="D50" t="s">
        <v>167</v>
      </c>
      <c r="E50">
        <v>3</v>
      </c>
      <c r="F50" s="1">
        <v>0</v>
      </c>
      <c r="G50" t="s">
        <v>108</v>
      </c>
      <c r="I50" s="1">
        <v>9</v>
      </c>
      <c r="Q50" t="str">
        <f>IF(ISBLANK(I50),"",_xlfn.CONCAT(I50,", "))</f>
        <v xml:space="preserve">9, </v>
      </c>
      <c r="R50" t="str">
        <f>IF(ISBLANK(J50),"",_xlfn.CONCAT(J50,", "))</f>
        <v/>
      </c>
      <c r="S50" t="str">
        <f>IF(ISBLANK(K50),"",_xlfn.CONCAT(K50,", "))</f>
        <v/>
      </c>
      <c r="T50" t="str">
        <f>IF(ISBLANK(L50),"",_xlfn.CONCAT(L50,", "))</f>
        <v/>
      </c>
      <c r="U50" t="str">
        <f>_xlfn.CONCAT(Q50,R50,S50,T50)</f>
        <v xml:space="preserve">9, </v>
      </c>
      <c r="V50" t="str">
        <f>IF(I50&gt;0,LEFT(U50,LEN(U50)-2),"")</f>
        <v>9</v>
      </c>
      <c r="W50" s="3">
        <v>22</v>
      </c>
      <c r="X50" t="str">
        <f>_xlfn.CONCAT("| ", A50, " | ", C50, " | ", D50, " | ", E50, " | ", F50, " | ", G50, " | ", H50, " | ", V50, " | ", W50, " | ")</f>
        <v xml:space="preserve">| DR_PRES |  | Driver Presence | 3 | 0 | Categorical |  | 9 | 22 | </v>
      </c>
      <c r="Y50" t="str">
        <f>"["""&amp;A50&amp;""""</f>
        <v>["DR_PRES"</v>
      </c>
      <c r="Z50" t="str">
        <f>_xlfn.CONCAT("        ", Y50,", [", V50,"]],")</f>
        <v xml:space="preserve">        ["DR_PRES", [9]],</v>
      </c>
      <c r="AC50" t="str">
        <f t="shared" si="1"/>
        <v xml:space="preserve">        'DR_PRES',</v>
      </c>
    </row>
    <row r="51" spans="1:29" ht="19" x14ac:dyDescent="0.25">
      <c r="A51" t="s">
        <v>35</v>
      </c>
      <c r="B51" t="s">
        <v>201</v>
      </c>
      <c r="D51" t="s">
        <v>145</v>
      </c>
      <c r="E51">
        <v>8</v>
      </c>
      <c r="F51" s="1">
        <v>0</v>
      </c>
      <c r="G51" t="s">
        <v>108</v>
      </c>
      <c r="I51" s="1">
        <v>8</v>
      </c>
      <c r="J51">
        <v>9</v>
      </c>
      <c r="Q51" t="str">
        <f>IF(ISBLANK(I51),"",_xlfn.CONCAT(I51,", "))</f>
        <v xml:space="preserve">8, </v>
      </c>
      <c r="R51" t="str">
        <f>IF(ISBLANK(J51),"",_xlfn.CONCAT(J51,", "))</f>
        <v xml:space="preserve">9, </v>
      </c>
      <c r="S51" t="str">
        <f>IF(ISBLANK(K51),"",_xlfn.CONCAT(K51,", "))</f>
        <v/>
      </c>
      <c r="T51" t="str">
        <f>IF(ISBLANK(L51),"",_xlfn.CONCAT(L51,", "))</f>
        <v/>
      </c>
      <c r="U51" t="str">
        <f>_xlfn.CONCAT(Q51,R51,S51,T51)</f>
        <v xml:space="preserve">8, 9, </v>
      </c>
      <c r="V51" t="str">
        <f>IF(I51&gt;0,LEFT(U51,LEN(U51)-2),"")</f>
        <v>8, 9</v>
      </c>
      <c r="W51" s="3">
        <v>4590</v>
      </c>
      <c r="X51" t="str">
        <f>_xlfn.CONCAT("| ", A51, " | ", C51, " | ", D51, " | ", E51, " | ", F51, " | ", G51, " | ", H51, " | ", V51, " | ", W51, " | ")</f>
        <v xml:space="preserve">| EMER_USE |  | Emergency Motor Vehicle Use | 8 | 0 | Categorical |  | 8, 9 | 4590 | </v>
      </c>
      <c r="Y51" t="str">
        <f>"["""&amp;A51&amp;""""</f>
        <v>["EMER_USE"</v>
      </c>
      <c r="Z51" t="str">
        <f>_xlfn.CONCAT("        ", Y51,", [", V51,"]],")</f>
        <v xml:space="preserve">        ["EMER_USE", [8, 9]],</v>
      </c>
      <c r="AC51" t="str">
        <f t="shared" si="1"/>
        <v xml:space="preserve">        'EMER_USE',</v>
      </c>
    </row>
    <row r="52" spans="1:29" ht="19" x14ac:dyDescent="0.25">
      <c r="A52" t="s">
        <v>48</v>
      </c>
      <c r="B52" t="s">
        <v>201</v>
      </c>
      <c r="D52" t="s">
        <v>157</v>
      </c>
      <c r="E52">
        <v>2</v>
      </c>
      <c r="F52" s="1">
        <v>0</v>
      </c>
      <c r="G52" t="s">
        <v>108</v>
      </c>
      <c r="I52" s="1"/>
      <c r="Q52" t="str">
        <f>IF(ISBLANK(I52),"",_xlfn.CONCAT(I52,", "))</f>
        <v/>
      </c>
      <c r="R52" t="str">
        <f>IF(ISBLANK(J52),"",_xlfn.CONCAT(J52,", "))</f>
        <v/>
      </c>
      <c r="S52" t="str">
        <f>IF(ISBLANK(K52),"",_xlfn.CONCAT(K52,", "))</f>
        <v/>
      </c>
      <c r="T52" t="str">
        <f>IF(ISBLANK(L52),"",_xlfn.CONCAT(L52,", "))</f>
        <v/>
      </c>
      <c r="U52" t="str">
        <f>_xlfn.CONCAT(Q52,R52,S52,T52)</f>
        <v/>
      </c>
      <c r="V52" t="str">
        <f>IF(I52&gt;0,LEFT(U52,LEN(U52)-2),"")</f>
        <v/>
      </c>
      <c r="W52" s="3">
        <v>0</v>
      </c>
      <c r="X52" t="str">
        <f>_xlfn.CONCAT("| ", A52, " | ", C52, " | ", D52, " | ", E52, " | ", F52, " | ", G52, " | ", H52, " | ", V52, " | ", W52, " | ")</f>
        <v xml:space="preserve">| FIRE_EXP |  | Fire Occurrence | 2 | 0 | Categorical |  |  | 0 | </v>
      </c>
      <c r="Y52" t="str">
        <f>"["""&amp;A52&amp;""""</f>
        <v>["FIRE_EXP"</v>
      </c>
      <c r="Z52" t="str">
        <f>_xlfn.CONCAT("        ", Y52,", [", V52,"]],")</f>
        <v xml:space="preserve">        ["FIRE_EXP", []],</v>
      </c>
      <c r="AC52" t="str">
        <f t="shared" si="1"/>
        <v xml:space="preserve">        'FIRE_EXP',</v>
      </c>
    </row>
    <row r="53" spans="1:29" ht="19" x14ac:dyDescent="0.25">
      <c r="A53" t="s">
        <v>31</v>
      </c>
      <c r="B53" t="s">
        <v>201</v>
      </c>
      <c r="D53" t="s">
        <v>141</v>
      </c>
      <c r="E53">
        <v>10</v>
      </c>
      <c r="F53" s="1">
        <v>0</v>
      </c>
      <c r="G53" t="s">
        <v>108</v>
      </c>
      <c r="H53" t="s">
        <v>208</v>
      </c>
      <c r="I53" s="1">
        <v>88</v>
      </c>
      <c r="Q53" t="str">
        <f>IF(ISBLANK(I53),"",_xlfn.CONCAT(I53,", "))</f>
        <v xml:space="preserve">88, </v>
      </c>
      <c r="R53" t="str">
        <f>IF(ISBLANK(J53),"",_xlfn.CONCAT(J53,", "))</f>
        <v/>
      </c>
      <c r="S53" t="str">
        <f>IF(ISBLANK(K53),"",_xlfn.CONCAT(K53,", "))</f>
        <v/>
      </c>
      <c r="T53" t="str">
        <f>IF(ISBLANK(L53),"",_xlfn.CONCAT(L53,", "))</f>
        <v/>
      </c>
      <c r="U53" t="str">
        <f>_xlfn.CONCAT(Q53,R53,S53,T53)</f>
        <v xml:space="preserve">88, </v>
      </c>
      <c r="V53" t="str">
        <f>IF(I53&gt;0,LEFT(U53,LEN(U53)-2),"")</f>
        <v>88</v>
      </c>
      <c r="W53" s="3">
        <v>89</v>
      </c>
      <c r="X53" t="str">
        <f>_xlfn.CONCAT("| ", A53, " | ", C53, " | ", D53, " | ", E53, " | ", F53, " | ", G53, " | ", H53, " | ", V53, " | ", W53, " | ")</f>
        <v xml:space="preserve">| HAZ_CNO |  | Hazardous Materials Class Number | 10 | 0 | Categorical | Random number not correlated with anything | 88 | 89 | </v>
      </c>
      <c r="Y53" t="str">
        <f>"["""&amp;A53&amp;""""</f>
        <v>["HAZ_CNO"</v>
      </c>
      <c r="Z53" t="str">
        <f>_xlfn.CONCAT("        ", Y53,", [", V53,"]],")</f>
        <v xml:space="preserve">        ["HAZ_CNO", [88]],</v>
      </c>
      <c r="AC53" t="str">
        <f t="shared" si="1"/>
        <v xml:space="preserve">        'HAZ_CNO',</v>
      </c>
    </row>
    <row r="54" spans="1:29" ht="19" x14ac:dyDescent="0.25">
      <c r="A54" t="s">
        <v>28</v>
      </c>
      <c r="B54" t="s">
        <v>201</v>
      </c>
      <c r="D54" t="s">
        <v>138</v>
      </c>
      <c r="E54">
        <v>2</v>
      </c>
      <c r="F54" s="1">
        <v>0</v>
      </c>
      <c r="G54" t="s">
        <v>108</v>
      </c>
      <c r="I54" s="1"/>
      <c r="Q54" t="str">
        <f>IF(ISBLANK(I54),"",_xlfn.CONCAT(I54,", "))</f>
        <v/>
      </c>
      <c r="R54" t="str">
        <f>IF(ISBLANK(J54),"",_xlfn.CONCAT(J54,", "))</f>
        <v/>
      </c>
      <c r="S54" t="str">
        <f>IF(ISBLANK(K54),"",_xlfn.CONCAT(K54,", "))</f>
        <v/>
      </c>
      <c r="T54" t="str">
        <f>IF(ISBLANK(L54),"",_xlfn.CONCAT(L54,", "))</f>
        <v/>
      </c>
      <c r="U54" t="str">
        <f>_xlfn.CONCAT(Q54,R54,S54,T54)</f>
        <v/>
      </c>
      <c r="V54" t="str">
        <f>IF(I54&gt;0,LEFT(U54,LEN(U54)-2),"")</f>
        <v/>
      </c>
      <c r="W54" s="3">
        <v>0</v>
      </c>
      <c r="X54" t="str">
        <f>_xlfn.CONCAT("| ", A54, " | ", C54, " | ", D54, " | ", E54, " | ", F54, " | ", G54, " | ", H54, " | ", V54, " | ", W54, " | ")</f>
        <v xml:space="preserve">| HAZ_INV |  | Hazardous Materials Involvement | 2 | 0 | Categorical |  |  | 0 | </v>
      </c>
      <c r="Y54" t="str">
        <f>"["""&amp;A54&amp;""""</f>
        <v>["HAZ_INV"</v>
      </c>
      <c r="Z54" t="str">
        <f>_xlfn.CONCAT("        ", Y54,", [", V54,"]],")</f>
        <v xml:space="preserve">        ["HAZ_INV", []],</v>
      </c>
      <c r="AC54" t="str">
        <f t="shared" si="1"/>
        <v xml:space="preserve">        'HAZ_INV',</v>
      </c>
    </row>
    <row r="55" spans="1:29" ht="19" x14ac:dyDescent="0.25">
      <c r="A55" t="s">
        <v>29</v>
      </c>
      <c r="B55" t="s">
        <v>201</v>
      </c>
      <c r="D55" t="s">
        <v>139</v>
      </c>
      <c r="E55">
        <v>4</v>
      </c>
      <c r="F55" s="1">
        <v>0</v>
      </c>
      <c r="G55" t="s">
        <v>108</v>
      </c>
      <c r="I55" s="1">
        <v>8</v>
      </c>
      <c r="Q55" t="str">
        <f>IF(ISBLANK(I55),"",_xlfn.CONCAT(I55,", "))</f>
        <v xml:space="preserve">8, </v>
      </c>
      <c r="R55" t="str">
        <f>IF(ISBLANK(J55),"",_xlfn.CONCAT(J55,", "))</f>
        <v/>
      </c>
      <c r="S55" t="str">
        <f>IF(ISBLANK(K55),"",_xlfn.CONCAT(K55,", "))</f>
        <v/>
      </c>
      <c r="T55" t="str">
        <f>IF(ISBLANK(L55),"",_xlfn.CONCAT(L55,", "))</f>
        <v/>
      </c>
      <c r="U55" t="str">
        <f>_xlfn.CONCAT(Q55,R55,S55,T55)</f>
        <v xml:space="preserve">8, </v>
      </c>
      <c r="V55" t="str">
        <f>IF(I55&gt;0,LEFT(U55,LEN(U55)-2),"")</f>
        <v>8</v>
      </c>
      <c r="W55" s="3">
        <v>26</v>
      </c>
      <c r="X55" t="str">
        <f>_xlfn.CONCAT("| ", A55, " | ", C55, " | ", D55, " | ", E55, " | ", F55, " | ", G55, " | ", H55, " | ", V55, " | ", W55, " | ")</f>
        <v xml:space="preserve">| HAZ_PLAC |  | Hazardous Materials Placard | 4 | 0 | Categorical |  | 8 | 26 | </v>
      </c>
      <c r="Y55" t="str">
        <f>"["""&amp;A55&amp;""""</f>
        <v>["HAZ_PLAC"</v>
      </c>
      <c r="Z55" t="str">
        <f>_xlfn.CONCAT("        ", Y55,", [", V55,"]],")</f>
        <v xml:space="preserve">        ["HAZ_PLAC", [8]],</v>
      </c>
      <c r="AC55" t="str">
        <f t="shared" si="1"/>
        <v xml:space="preserve">        'HAZ_PLAC',</v>
      </c>
    </row>
    <row r="56" spans="1:29" ht="19" x14ac:dyDescent="0.25">
      <c r="A56" t="s">
        <v>32</v>
      </c>
      <c r="B56" t="s">
        <v>201</v>
      </c>
      <c r="D56" t="s">
        <v>142</v>
      </c>
      <c r="E56">
        <v>4</v>
      </c>
      <c r="F56" s="1">
        <v>0</v>
      </c>
      <c r="G56" t="s">
        <v>108</v>
      </c>
      <c r="I56" s="1">
        <v>8</v>
      </c>
      <c r="Q56" t="str">
        <f>IF(ISBLANK(I56),"",_xlfn.CONCAT(I56,", "))</f>
        <v xml:space="preserve">8, </v>
      </c>
      <c r="R56" t="str">
        <f>IF(ISBLANK(J56),"",_xlfn.CONCAT(J56,", "))</f>
        <v/>
      </c>
      <c r="S56" t="str">
        <f>IF(ISBLANK(K56),"",_xlfn.CONCAT(K56,", "))</f>
        <v/>
      </c>
      <c r="T56" t="str">
        <f>IF(ISBLANK(L56),"",_xlfn.CONCAT(L56,", "))</f>
        <v/>
      </c>
      <c r="U56" t="str">
        <f>_xlfn.CONCAT(Q56,R56,S56,T56)</f>
        <v xml:space="preserve">8, </v>
      </c>
      <c r="V56" t="str">
        <f>IF(I56&gt;0,LEFT(U56,LEN(U56)-2),"")</f>
        <v>8</v>
      </c>
      <c r="W56" s="3">
        <v>40</v>
      </c>
      <c r="X56" t="str">
        <f>_xlfn.CONCAT("| ", A56, " | ", C56, " | ", D56, " | ", E56, " | ", F56, " | ", G56, " | ", H56, " | ", V56, " | ", W56, " | ")</f>
        <v xml:space="preserve">| HAZ_REL |  | Hazardous Materials Release | 4 | 0 | Categorical |  | 8 | 40 | </v>
      </c>
      <c r="Y56" t="str">
        <f>"["""&amp;A56&amp;""""</f>
        <v>["HAZ_REL"</v>
      </c>
      <c r="Z56" t="str">
        <f>_xlfn.CONCAT("        ", Y56,", [", V56,"]],")</f>
        <v xml:space="preserve">        ["HAZ_REL", [8]],</v>
      </c>
      <c r="AC56" t="str">
        <f t="shared" si="1"/>
        <v xml:space="preserve">        'HAZ_REL',</v>
      </c>
    </row>
    <row r="57" spans="1:29" ht="19" x14ac:dyDescent="0.25">
      <c r="A57" t="s">
        <v>13</v>
      </c>
      <c r="B57" t="s">
        <v>201</v>
      </c>
      <c r="D57" t="s">
        <v>114</v>
      </c>
      <c r="E57">
        <v>3</v>
      </c>
      <c r="F57" s="1">
        <v>0</v>
      </c>
      <c r="G57" t="s">
        <v>108</v>
      </c>
      <c r="I57" s="1">
        <v>9</v>
      </c>
      <c r="Q57" t="str">
        <f>IF(ISBLANK(I57),"",_xlfn.CONCAT(I57,", "))</f>
        <v xml:space="preserve">9, </v>
      </c>
      <c r="R57" t="str">
        <f>IF(ISBLANK(J57),"",_xlfn.CONCAT(J57,", "))</f>
        <v/>
      </c>
      <c r="S57" t="str">
        <f>IF(ISBLANK(K57),"",_xlfn.CONCAT(K57,", "))</f>
        <v/>
      </c>
      <c r="T57" t="str">
        <f>IF(ISBLANK(L57),"",_xlfn.CONCAT(L57,", "))</f>
        <v/>
      </c>
      <c r="U57" t="str">
        <f>_xlfn.CONCAT(Q57,R57,S57,T57)</f>
        <v xml:space="preserve">9, </v>
      </c>
      <c r="V57" t="str">
        <f>IF(I57&gt;0,LEFT(U57,LEN(U57)-2),"")</f>
        <v>9</v>
      </c>
      <c r="W57" s="3">
        <v>30</v>
      </c>
      <c r="X57" t="str">
        <f>_xlfn.CONCAT("| ", A57, " | ", C57, " | ", D57, " | ", E57, " | ", F57, " | ", G57, " | ", H57, " | ", V57, " | ", W57, " | ")</f>
        <v xml:space="preserve">| HIT_RUN |  | Hit and Run | 3 | 0 | Categorical |  | 9 | 30 | </v>
      </c>
      <c r="Y57" t="str">
        <f>"["""&amp;A57&amp;""""</f>
        <v>["HIT_RUN"</v>
      </c>
      <c r="Z57" t="str">
        <f>_xlfn.CONCAT("        ", Y57,", [", V57,"]],")</f>
        <v xml:space="preserve">        ["HIT_RUN", [9]],</v>
      </c>
      <c r="AC57" t="str">
        <f t="shared" si="1"/>
        <v xml:space="preserve">        'HIT_RUN',</v>
      </c>
    </row>
    <row r="58" spans="1:29" ht="19" x14ac:dyDescent="0.25">
      <c r="A58" t="s">
        <v>73</v>
      </c>
      <c r="B58" t="s">
        <v>201</v>
      </c>
      <c r="D58" t="s">
        <v>115</v>
      </c>
      <c r="E58">
        <v>3</v>
      </c>
      <c r="F58" s="1">
        <v>94718</v>
      </c>
      <c r="G58" t="s">
        <v>188</v>
      </c>
      <c r="H58" t="s">
        <v>187</v>
      </c>
      <c r="I58" s="1"/>
      <c r="Q58" t="str">
        <f>IF(ISBLANK(I58),"",_xlfn.CONCAT(I58,", "))</f>
        <v/>
      </c>
      <c r="R58" t="str">
        <f>IF(ISBLANK(J58),"",_xlfn.CONCAT(J58,", "))</f>
        <v/>
      </c>
      <c r="S58" t="str">
        <f>IF(ISBLANK(K58),"",_xlfn.CONCAT(K58,", "))</f>
        <v/>
      </c>
      <c r="T58" t="str">
        <f>IF(ISBLANK(L58),"",_xlfn.CONCAT(L58,", "))</f>
        <v/>
      </c>
      <c r="U58" t="str">
        <f>_xlfn.CONCAT(Q58,R58,S58,T58)</f>
        <v/>
      </c>
      <c r="V58" t="str">
        <f>IF(I58&gt;0,LEFT(U58,LEN(U58)-2),"")</f>
        <v/>
      </c>
      <c r="W58" s="3">
        <v>0</v>
      </c>
      <c r="X58" t="str">
        <f>_xlfn.CONCAT("| ", A58, " | ", C58, " | ", D58, " | ", E58, " | ", F58, " | ", G58, " | ", H58, " | ", V58, " | ", W58, " | ")</f>
        <v xml:space="preserve">| HITRUN_IM |  | Hit and Run, Imputed | 3 | 94718 | Drop | Discontinued |  | 0 | </v>
      </c>
      <c r="Y58" t="str">
        <f>"["""&amp;A58&amp;""""</f>
        <v>["HITRUN_IM"</v>
      </c>
      <c r="Z58" t="str">
        <f>_xlfn.CONCAT("        ", Y58,", [", V58,"]],")</f>
        <v xml:space="preserve">        ["HITRUN_IM", []],</v>
      </c>
      <c r="AC58" t="str">
        <f t="shared" si="1"/>
        <v xml:space="preserve">        'HITRUN_IM',</v>
      </c>
    </row>
    <row r="59" spans="1:29" ht="19" x14ac:dyDescent="0.25">
      <c r="A59" t="s">
        <v>39</v>
      </c>
      <c r="B59" t="s">
        <v>201</v>
      </c>
      <c r="D59" s="2" t="s">
        <v>151</v>
      </c>
      <c r="E59">
        <v>26</v>
      </c>
      <c r="F59" s="1">
        <v>0</v>
      </c>
      <c r="G59" t="s">
        <v>188</v>
      </c>
      <c r="H59" t="s">
        <v>209</v>
      </c>
      <c r="I59" s="1">
        <v>98</v>
      </c>
      <c r="J59">
        <v>99</v>
      </c>
      <c r="Q59" t="str">
        <f>IF(ISBLANK(I59),"",_xlfn.CONCAT(I59,", "))</f>
        <v xml:space="preserve">98, </v>
      </c>
      <c r="R59" t="str">
        <f>IF(ISBLANK(J59),"",_xlfn.CONCAT(J59,", "))</f>
        <v xml:space="preserve">99, </v>
      </c>
      <c r="S59" t="str">
        <f>IF(ISBLANK(K59),"",_xlfn.CONCAT(K59,", "))</f>
        <v/>
      </c>
      <c r="T59" t="str">
        <f>IF(ISBLANK(L59),"",_xlfn.CONCAT(L59,", "))</f>
        <v/>
      </c>
      <c r="U59" t="str">
        <f>_xlfn.CONCAT(Q59,R59,S59,T59)</f>
        <v xml:space="preserve">98, 99, </v>
      </c>
      <c r="V59" t="str">
        <f>IF(I59&gt;0,LEFT(U59,LEN(U59)-2),"")</f>
        <v>98, 99</v>
      </c>
      <c r="W59" s="3">
        <v>11061</v>
      </c>
      <c r="X59" t="str">
        <f>_xlfn.CONCAT("| ", A59, " | ", C59, " | ", D59, " | ", E59, " | ", F59, " | ", G59, " | ", H59, " | ", V59, " | ", W59, " | ")</f>
        <v xml:space="preserve">| IMPACT1 |  | Area of Impact – Initial Contact Point  | 26 | 0 | Drop | Imputed in another feature | 98, 99 | 11061 | </v>
      </c>
      <c r="Y59" t="str">
        <f>"["""&amp;A59&amp;""""</f>
        <v>["IMPACT1"</v>
      </c>
      <c r="Z59" t="str">
        <f>_xlfn.CONCAT("        ", Y59,", [", V59,"]],")</f>
        <v xml:space="preserve">        ["IMPACT1", [98, 99]],</v>
      </c>
      <c r="AC59" t="str">
        <f t="shared" si="1"/>
        <v xml:space="preserve">        'IMPACT1',</v>
      </c>
    </row>
    <row r="60" spans="1:29" ht="19" x14ac:dyDescent="0.25">
      <c r="A60" t="s">
        <v>76</v>
      </c>
      <c r="B60" t="s">
        <v>201</v>
      </c>
      <c r="D60" t="s">
        <v>152</v>
      </c>
      <c r="E60">
        <v>24</v>
      </c>
      <c r="F60" s="1">
        <v>0</v>
      </c>
      <c r="G60" t="s">
        <v>108</v>
      </c>
      <c r="I60" s="1"/>
      <c r="Q60" t="str">
        <f>IF(ISBLANK(I60),"",_xlfn.CONCAT(I60,", "))</f>
        <v/>
      </c>
      <c r="R60" t="str">
        <f>IF(ISBLANK(J60),"",_xlfn.CONCAT(J60,", "))</f>
        <v/>
      </c>
      <c r="S60" t="str">
        <f>IF(ISBLANK(K60),"",_xlfn.CONCAT(K60,", "))</f>
        <v/>
      </c>
      <c r="T60" t="str">
        <f>IF(ISBLANK(L60),"",_xlfn.CONCAT(L60,", "))</f>
        <v/>
      </c>
      <c r="U60" t="str">
        <f>_xlfn.CONCAT(Q60,R60,S60,T60)</f>
        <v/>
      </c>
      <c r="V60" t="str">
        <f>IF(I60&gt;0,LEFT(U60,LEN(U60)-2),"")</f>
        <v/>
      </c>
      <c r="W60" s="3">
        <v>0</v>
      </c>
      <c r="X60" t="str">
        <f>_xlfn.CONCAT("| ", A60, " | ", C60, " | ", D60, " | ", E60, " | ", F60, " | ", G60, " | ", H60, " | ", V60, " | ", W60, " | ")</f>
        <v xml:space="preserve">| IMPACT1_IM |  | IMPACT1 Imputed | 24 | 0 | Categorical |  |  | 0 | </v>
      </c>
      <c r="Y60" t="str">
        <f>"["""&amp;A60&amp;""""</f>
        <v>["IMPACT1_IM"</v>
      </c>
      <c r="Z60" t="str">
        <f>_xlfn.CONCAT("        ", Y60,", [", V60,"]],")</f>
        <v xml:space="preserve">        ["IMPACT1_IM", []],</v>
      </c>
      <c r="AC60" t="str">
        <f t="shared" si="1"/>
        <v xml:space="preserve">        'IMPACT1_IM',</v>
      </c>
    </row>
    <row r="61" spans="1:29" ht="19" x14ac:dyDescent="0.25">
      <c r="A61" t="s">
        <v>21</v>
      </c>
      <c r="B61" t="s">
        <v>201</v>
      </c>
      <c r="D61" t="s">
        <v>133</v>
      </c>
      <c r="E61">
        <v>4</v>
      </c>
      <c r="F61" s="1">
        <v>0</v>
      </c>
      <c r="G61" t="s">
        <v>108</v>
      </c>
      <c r="I61" s="1"/>
      <c r="Q61" t="str">
        <f>IF(ISBLANK(I61),"",_xlfn.CONCAT(I61,", "))</f>
        <v/>
      </c>
      <c r="R61" t="str">
        <f>IF(ISBLANK(J61),"",_xlfn.CONCAT(J61,", "))</f>
        <v/>
      </c>
      <c r="S61" t="str">
        <f>IF(ISBLANK(K61),"",_xlfn.CONCAT(K61,", "))</f>
        <v/>
      </c>
      <c r="T61" t="str">
        <f>IF(ISBLANK(L61),"",_xlfn.CONCAT(L61,", "))</f>
        <v/>
      </c>
      <c r="U61" t="str">
        <f>_xlfn.CONCAT(Q61,R61,S61,T61)</f>
        <v/>
      </c>
      <c r="V61" t="str">
        <f>IF(I61&gt;0,LEFT(U61,LEN(U61)-2),"")</f>
        <v/>
      </c>
      <c r="W61" s="3">
        <v>0</v>
      </c>
      <c r="X61" t="str">
        <f>_xlfn.CONCAT("| ", A61, " | ", C61, " | ", D61, " | ", E61, " | ", F61, " | ", G61, " | ", H61, " | ", V61, " | ", W61, " | ")</f>
        <v xml:space="preserve">| J_KNIFE |  | Jackknife | 4 | 0 | Categorical |  |  | 0 | </v>
      </c>
      <c r="Y61" t="str">
        <f>"["""&amp;A61&amp;""""</f>
        <v>["J_KNIFE"</v>
      </c>
      <c r="Z61" t="str">
        <f>_xlfn.CONCAT("        ", Y61,", [", V61,"]],")</f>
        <v xml:space="preserve">        ["J_KNIFE", []],</v>
      </c>
      <c r="AC61" t="str">
        <f t="shared" si="1"/>
        <v xml:space="preserve">        'J_KNIFE',</v>
      </c>
    </row>
    <row r="62" spans="1:29" ht="19" x14ac:dyDescent="0.25">
      <c r="A62" t="s">
        <v>42</v>
      </c>
      <c r="B62" t="s">
        <v>201</v>
      </c>
      <c r="D62" t="s">
        <v>197</v>
      </c>
      <c r="E62">
        <v>56</v>
      </c>
      <c r="F62" s="1">
        <v>0</v>
      </c>
      <c r="G62" t="s">
        <v>188</v>
      </c>
      <c r="H62" t="s">
        <v>209</v>
      </c>
      <c r="I62" s="1">
        <v>98</v>
      </c>
      <c r="J62">
        <v>99</v>
      </c>
      <c r="Q62" t="str">
        <f>IF(ISBLANK(I62),"",_xlfn.CONCAT(I62,", "))</f>
        <v xml:space="preserve">98, </v>
      </c>
      <c r="R62" t="str">
        <f>IF(ISBLANK(J62),"",_xlfn.CONCAT(J62,", "))</f>
        <v xml:space="preserve">99, </v>
      </c>
      <c r="S62" t="str">
        <f>IF(ISBLANK(K62),"",_xlfn.CONCAT(K62,", "))</f>
        <v/>
      </c>
      <c r="T62" t="str">
        <f>IF(ISBLANK(L62),"",_xlfn.CONCAT(L62,", "))</f>
        <v/>
      </c>
      <c r="U62" t="str">
        <f>_xlfn.CONCAT(Q62,R62,S62,T62)</f>
        <v xml:space="preserve">98, 99, </v>
      </c>
      <c r="V62" t="str">
        <f>IF(I62&gt;0,LEFT(U62,LEN(U62)-2),"")</f>
        <v>98, 99</v>
      </c>
      <c r="W62" s="3">
        <v>189</v>
      </c>
      <c r="X62" t="str">
        <f>_xlfn.CONCAT("| ", A62, " | ", C62, " | ", D62, " | ", E62, " | ", F62, " | ", G62, " | ", H62, " | ", V62, " | ", W62, " | ")</f>
        <v xml:space="preserve">| M_HARM |  | Most Harmful Event, Imputed as VEVENT_IM | 56 | 0 | Drop | Imputed in another feature | 98, 99 | 189 | </v>
      </c>
      <c r="Y62" t="str">
        <f>"["""&amp;A62&amp;""""</f>
        <v>["M_HARM"</v>
      </c>
      <c r="Z62" t="str">
        <f>_xlfn.CONCAT("        ", Y62,", [", V62,"]],")</f>
        <v xml:space="preserve">        ["M_HARM", [98, 99]],</v>
      </c>
      <c r="AC62" t="str">
        <f t="shared" si="1"/>
        <v xml:space="preserve">        'M_HARM',</v>
      </c>
    </row>
    <row r="63" spans="1:29" ht="19" x14ac:dyDescent="0.25">
      <c r="A63" t="s">
        <v>18</v>
      </c>
      <c r="B63" t="s">
        <v>201</v>
      </c>
      <c r="D63" t="s">
        <v>166</v>
      </c>
      <c r="E63">
        <v>1200</v>
      </c>
      <c r="F63" s="1">
        <v>0</v>
      </c>
      <c r="G63" t="s">
        <v>108</v>
      </c>
      <c r="I63" s="1"/>
      <c r="Q63" t="str">
        <f>IF(ISBLANK(I63),"",_xlfn.CONCAT(I63,", "))</f>
        <v/>
      </c>
      <c r="R63" t="str">
        <f>IF(ISBLANK(J63),"",_xlfn.CONCAT(J63,", "))</f>
        <v/>
      </c>
      <c r="S63" t="str">
        <f>IF(ISBLANK(K63),"",_xlfn.CONCAT(K63,", "))</f>
        <v/>
      </c>
      <c r="T63" t="str">
        <f>IF(ISBLANK(L63),"",_xlfn.CONCAT(L63,", "))</f>
        <v/>
      </c>
      <c r="U63" t="str">
        <f>_xlfn.CONCAT(Q63,R63,S63,T63)</f>
        <v/>
      </c>
      <c r="V63" t="str">
        <f>IF(I63&gt;0,LEFT(U63,LEN(U63)-2),"")</f>
        <v/>
      </c>
      <c r="W63" s="3">
        <v>0</v>
      </c>
      <c r="X63" t="str">
        <f>_xlfn.CONCAT("| ", A63, " | ", C63, " | ", D63, " | ", E63, " | ", F63, " | ", G63, " | ", H63, " | ", V63, " | ", W63, " | ")</f>
        <v xml:space="preserve">| MAK_MOD |  | NCSA Make and Model Code Combined | 1200 | 0 | Categorical |  |  | 0 | </v>
      </c>
      <c r="Y63" t="str">
        <f>"["""&amp;A63&amp;""""</f>
        <v>["MAK_MOD"</v>
      </c>
      <c r="Z63" t="str">
        <f>_xlfn.CONCAT("        ", Y63,", [", V63,"]],")</f>
        <v xml:space="preserve">        ["MAK_MOD", []],</v>
      </c>
      <c r="AC63" t="str">
        <f t="shared" si="1"/>
        <v xml:space="preserve">        'MAK_MOD',</v>
      </c>
    </row>
    <row r="64" spans="1:29" ht="19" x14ac:dyDescent="0.25">
      <c r="A64" t="s">
        <v>14</v>
      </c>
      <c r="B64" t="s">
        <v>201</v>
      </c>
      <c r="C64" t="s">
        <v>201</v>
      </c>
      <c r="D64" t="s">
        <v>123</v>
      </c>
      <c r="E64">
        <v>70</v>
      </c>
      <c r="F64" s="1">
        <v>0</v>
      </c>
      <c r="G64" t="s">
        <v>108</v>
      </c>
      <c r="I64" s="1">
        <v>99</v>
      </c>
      <c r="Q64" t="str">
        <f>IF(ISBLANK(I64),"",_xlfn.CONCAT(I64,", "))</f>
        <v xml:space="preserve">99, </v>
      </c>
      <c r="R64" t="str">
        <f>IF(ISBLANK(J64),"",_xlfn.CONCAT(J64,", "))</f>
        <v/>
      </c>
      <c r="S64" t="str">
        <f>IF(ISBLANK(K64),"",_xlfn.CONCAT(K64,", "))</f>
        <v/>
      </c>
      <c r="T64" t="str">
        <f>IF(ISBLANK(L64),"",_xlfn.CONCAT(L64,", "))</f>
        <v/>
      </c>
      <c r="U64" t="str">
        <f>_xlfn.CONCAT(Q64,R64,S64,T64)</f>
        <v xml:space="preserve">99, </v>
      </c>
      <c r="V64" t="str">
        <f>IF(I64&gt;0,LEFT(U64,LEN(U64)-2),"")</f>
        <v>99</v>
      </c>
      <c r="W64" s="3">
        <v>12901</v>
      </c>
      <c r="X64" t="str">
        <f>_xlfn.CONCAT("| ", A64, " | ", C64, " | ", D64, " | ", E64, " | ", F64, " | ", G64, " | ", H64, " | ", V64, " | ", W64, " | ")</f>
        <v xml:space="preserve">| MAKE | Yes | Vehicle Manufacturer Code | 70 | 0 | Categorical |  | 99 | 12901 | </v>
      </c>
      <c r="Y64" t="str">
        <f>"["""&amp;A64&amp;""""</f>
        <v>["MAKE"</v>
      </c>
      <c r="Z64" t="str">
        <f>_xlfn.CONCAT("        ", Y64,", [", V64,"]],")</f>
        <v xml:space="preserve">        ["MAKE", [99]],</v>
      </c>
      <c r="AC64" t="str">
        <f t="shared" si="1"/>
        <v xml:space="preserve">        'MAKE',</v>
      </c>
    </row>
    <row r="65" spans="1:29" ht="19" x14ac:dyDescent="0.25">
      <c r="A65" t="s">
        <v>46</v>
      </c>
      <c r="B65" t="s">
        <v>201</v>
      </c>
      <c r="D65" t="s">
        <v>158</v>
      </c>
      <c r="E65">
        <v>9</v>
      </c>
      <c r="F65" s="1">
        <v>0</v>
      </c>
      <c r="G65" t="s">
        <v>108</v>
      </c>
      <c r="I65" s="1">
        <v>9</v>
      </c>
      <c r="Q65" t="str">
        <f>IF(ISBLANK(I65),"",_xlfn.CONCAT(I65,", "))</f>
        <v xml:space="preserve">9, </v>
      </c>
      <c r="R65" t="str">
        <f>IF(ISBLANK(J65),"",_xlfn.CONCAT(J65,", "))</f>
        <v/>
      </c>
      <c r="S65" t="str">
        <f>IF(ISBLANK(K65),"",_xlfn.CONCAT(K65,", "))</f>
        <v/>
      </c>
      <c r="T65" t="str">
        <f>IF(ISBLANK(L65),"",_xlfn.CONCAT(L65,", "))</f>
        <v/>
      </c>
      <c r="U65" t="str">
        <f>_xlfn.CONCAT(Q65,R65,S65,T65)</f>
        <v xml:space="preserve">9, </v>
      </c>
      <c r="V65" t="str">
        <f>IF(I65&gt;0,LEFT(U65,LEN(U65)-2),"")</f>
        <v>9</v>
      </c>
      <c r="W65" s="3">
        <v>18600</v>
      </c>
      <c r="X65" t="str">
        <f>_xlfn.CONCAT("| ", A65, " | ", C65, " | ", D65, " | ", E65, " | ", F65, " | ", G65, " | ", H65, " | ", V65, " | ", W65, " | ")</f>
        <v xml:space="preserve">| MAX_VSEV |  | Maximum Injury Severity in Vehicle | 9 | 0 | Categorical |  | 9 | 18600 | </v>
      </c>
      <c r="Y65" t="str">
        <f>"["""&amp;A65&amp;""""</f>
        <v>["MAX_VSEV"</v>
      </c>
      <c r="Z65" t="str">
        <f>_xlfn.CONCAT("        ", Y65,", [", V65,"]],")</f>
        <v xml:space="preserve">        ["MAX_VSEV", [9]],</v>
      </c>
      <c r="AC65" t="str">
        <f t="shared" si="1"/>
        <v xml:space="preserve">        'MAX_VSEV',</v>
      </c>
    </row>
    <row r="66" spans="1:29" ht="19" x14ac:dyDescent="0.25">
      <c r="A66" t="s">
        <v>75</v>
      </c>
      <c r="B66" t="s">
        <v>201</v>
      </c>
      <c r="D66" t="s">
        <v>119</v>
      </c>
      <c r="E66">
        <v>81</v>
      </c>
      <c r="F66" s="1">
        <v>0</v>
      </c>
      <c r="G66" t="s">
        <v>108</v>
      </c>
      <c r="I66" s="1"/>
      <c r="Q66" t="str">
        <f>IF(ISBLANK(I66),"",_xlfn.CONCAT(I66,", "))</f>
        <v/>
      </c>
      <c r="R66" t="str">
        <f>IF(ISBLANK(J66),"",_xlfn.CONCAT(J66,", "))</f>
        <v/>
      </c>
      <c r="S66" t="str">
        <f>IF(ISBLANK(K66),"",_xlfn.CONCAT(K66,", "))</f>
        <v/>
      </c>
      <c r="T66" t="str">
        <f>IF(ISBLANK(L66),"",_xlfn.CONCAT(L66,", "))</f>
        <v/>
      </c>
      <c r="U66" t="str">
        <f>_xlfn.CONCAT(Q66,R66,S66,T66)</f>
        <v/>
      </c>
      <c r="V66" t="str">
        <f>IF(I66&gt;0,LEFT(U66,LEN(U66)-2),"")</f>
        <v/>
      </c>
      <c r="W66" s="3">
        <v>0</v>
      </c>
      <c r="X66" t="str">
        <f>_xlfn.CONCAT("| ", A66, " | ", C66, " | ", D66, " | ", E66, " | ", F66, " | ", G66, " | ", H66, " | ", V66, " | ", W66, " | ")</f>
        <v xml:space="preserve">| MDLYR_IM |  | Model Year, Imputed | 81 | 0 | Categorical |  |  | 0 | </v>
      </c>
      <c r="Y66" t="str">
        <f>"["""&amp;A66&amp;""""</f>
        <v>["MDLYR_IM"</v>
      </c>
      <c r="Z66" t="str">
        <f>_xlfn.CONCAT("        ", Y66,", [", V66,"]],")</f>
        <v xml:space="preserve">        ["MDLYR_IM", []],</v>
      </c>
      <c r="AC66" t="str">
        <f t="shared" si="1"/>
        <v xml:space="preserve">        'MDLYR_IM',</v>
      </c>
    </row>
    <row r="67" spans="1:29" ht="19" x14ac:dyDescent="0.25">
      <c r="A67" t="s">
        <v>17</v>
      </c>
      <c r="B67" t="s">
        <v>201</v>
      </c>
      <c r="C67" t="s">
        <v>201</v>
      </c>
      <c r="D67" t="s">
        <v>118</v>
      </c>
      <c r="E67">
        <v>83</v>
      </c>
      <c r="F67" s="1">
        <v>0</v>
      </c>
      <c r="G67" t="s">
        <v>112</v>
      </c>
      <c r="I67" s="1">
        <v>9998</v>
      </c>
      <c r="J67">
        <v>9999</v>
      </c>
      <c r="Q67" t="str">
        <f>IF(ISBLANK(I67),"",_xlfn.CONCAT(I67,", "))</f>
        <v xml:space="preserve">9998, </v>
      </c>
      <c r="R67" t="str">
        <f>IF(ISBLANK(J67),"",_xlfn.CONCAT(J67,", "))</f>
        <v xml:space="preserve">9999, </v>
      </c>
      <c r="S67" t="str">
        <f>IF(ISBLANK(K67),"",_xlfn.CONCAT(K67,", "))</f>
        <v/>
      </c>
      <c r="T67" t="str">
        <f>IF(ISBLANK(L67),"",_xlfn.CONCAT(L67,", "))</f>
        <v/>
      </c>
      <c r="U67" t="str">
        <f>_xlfn.CONCAT(Q67,R67,S67,T67)</f>
        <v xml:space="preserve">9998, 9999, </v>
      </c>
      <c r="V67" t="str">
        <f>IF(I67&gt;0,LEFT(U67,LEN(U67)-2),"")</f>
        <v>9998, 9999</v>
      </c>
      <c r="W67" s="3">
        <v>18524</v>
      </c>
      <c r="X67" t="str">
        <f>_xlfn.CONCAT("| ", A67, " | ", C67, " | ", D67, " | ", E67, " | ", F67, " | ", G67, " | ", H67, " | ", V67, " | ", W67, " | ")</f>
        <v xml:space="preserve">| MOD_YEAR | Yes | Model Year | 83 | 0 | Continuous |  | 9998, 9999 | 18524 | </v>
      </c>
      <c r="Y67" t="str">
        <f>"["""&amp;A67&amp;""""</f>
        <v>["MOD_YEAR"</v>
      </c>
      <c r="Z67" t="str">
        <f>_xlfn.CONCAT("        ", Y67,", [", V67,"]],")</f>
        <v xml:space="preserve">        ["MOD_YEAR", [9998, 9999]],</v>
      </c>
      <c r="AC67" t="str">
        <f t="shared" ref="AC67:AC98" si="2">_xlfn.CONCAT("        '", A67, "',")</f>
        <v xml:space="preserve">        'MOD_YEAR',</v>
      </c>
    </row>
    <row r="68" spans="1:29" ht="19" x14ac:dyDescent="0.25">
      <c r="A68" t="s">
        <v>15</v>
      </c>
      <c r="B68" t="s">
        <v>201</v>
      </c>
      <c r="C68" t="s">
        <v>201</v>
      </c>
      <c r="D68" t="s">
        <v>121</v>
      </c>
      <c r="E68">
        <v>140</v>
      </c>
      <c r="F68" s="1">
        <v>0</v>
      </c>
      <c r="G68" t="s">
        <v>108</v>
      </c>
      <c r="I68" s="1"/>
      <c r="Q68" t="str">
        <f>IF(ISBLANK(I68),"",_xlfn.CONCAT(I68,", "))</f>
        <v/>
      </c>
      <c r="R68" t="str">
        <f>IF(ISBLANK(J68),"",_xlfn.CONCAT(J68,", "))</f>
        <v/>
      </c>
      <c r="S68" t="str">
        <f>IF(ISBLANK(K68),"",_xlfn.CONCAT(K68,", "))</f>
        <v/>
      </c>
      <c r="T68" t="str">
        <f>IF(ISBLANK(L68),"",_xlfn.CONCAT(L68,", "))</f>
        <v/>
      </c>
      <c r="U68" t="str">
        <f>_xlfn.CONCAT(Q68,R68,S68,T68)</f>
        <v/>
      </c>
      <c r="V68" t="str">
        <f>IF(I68&gt;0,LEFT(U68,LEN(U68)-2),"")</f>
        <v/>
      </c>
      <c r="W68" s="3">
        <v>0</v>
      </c>
      <c r="X68" t="str">
        <f>_xlfn.CONCAT("| ", A68, " | ", C68, " | ", D68, " | ", E68, " | ", F68, " | ", G68, " | ", H68, " | ", V68, " | ", W68, " | ")</f>
        <v xml:space="preserve">| MODEL | Yes | Vehicle Model Code | 140 | 0 | Categorical |  |  | 0 | </v>
      </c>
      <c r="Y68" t="str">
        <f>"["""&amp;A68&amp;""""</f>
        <v>["MODEL"</v>
      </c>
      <c r="Z68" t="str">
        <f>_xlfn.CONCAT("        ", Y68,", [", V68,"]],")</f>
        <v xml:space="preserve">        ["MODEL", []],</v>
      </c>
      <c r="AC68" t="str">
        <f t="shared" si="2"/>
        <v xml:space="preserve">        'MODEL',</v>
      </c>
    </row>
    <row r="69" spans="1:29" ht="19" x14ac:dyDescent="0.25">
      <c r="A69" t="s">
        <v>79</v>
      </c>
      <c r="B69" t="s">
        <v>201</v>
      </c>
      <c r="D69" t="s">
        <v>159</v>
      </c>
      <c r="E69">
        <v>8</v>
      </c>
      <c r="F69" s="1">
        <v>0</v>
      </c>
      <c r="G69" t="s">
        <v>108</v>
      </c>
      <c r="I69" s="1"/>
      <c r="Q69" t="str">
        <f>IF(ISBLANK(I69),"",_xlfn.CONCAT(I69,", "))</f>
        <v/>
      </c>
      <c r="R69" t="str">
        <f>IF(ISBLANK(J69),"",_xlfn.CONCAT(J69,", "))</f>
        <v/>
      </c>
      <c r="S69" t="str">
        <f>IF(ISBLANK(K69),"",_xlfn.CONCAT(K69,", "))</f>
        <v/>
      </c>
      <c r="T69" t="str">
        <f>IF(ISBLANK(L69),"",_xlfn.CONCAT(L69,", "))</f>
        <v/>
      </c>
      <c r="U69" t="str">
        <f>_xlfn.CONCAT(Q69,R69,S69,T69)</f>
        <v/>
      </c>
      <c r="V69" t="str">
        <f>IF(I69&gt;0,LEFT(U69,LEN(U69)-2),"")</f>
        <v/>
      </c>
      <c r="W69" s="3">
        <v>0</v>
      </c>
      <c r="X69" t="str">
        <f>_xlfn.CONCAT("| ", A69, " | ", C69, " | ", D69, " | ", E69, " | ", F69, " | ", G69, " | ", H69, " | ", V69, " | ", W69, " | ")</f>
        <v xml:space="preserve">| MXVSEV_IM |  | MAX_VSEV Imputed | 8 | 0 | Categorical |  |  | 0 | </v>
      </c>
      <c r="Y69" t="str">
        <f>"["""&amp;A69&amp;""""</f>
        <v>["MXVSEV_IM"</v>
      </c>
      <c r="Z69" t="str">
        <f>_xlfn.CONCAT("        ", Y69,", [", V69,"]],")</f>
        <v xml:space="preserve">        ["MXVSEV_IM", []],</v>
      </c>
      <c r="AC69" t="str">
        <f t="shared" si="2"/>
        <v xml:space="preserve">        'MXVSEV_IM',</v>
      </c>
    </row>
    <row r="70" spans="1:29" ht="19" x14ac:dyDescent="0.25">
      <c r="A70" t="s">
        <v>47</v>
      </c>
      <c r="B70" t="s">
        <v>201</v>
      </c>
      <c r="D70" t="s">
        <v>160</v>
      </c>
      <c r="E70">
        <v>17</v>
      </c>
      <c r="F70" s="1">
        <v>0</v>
      </c>
      <c r="G70" t="s">
        <v>188</v>
      </c>
      <c r="H70" t="s">
        <v>162</v>
      </c>
      <c r="I70" s="1">
        <v>99</v>
      </c>
      <c r="Q70" t="str">
        <f>IF(ISBLANK(I70),"",_xlfn.CONCAT(I70,", "))</f>
        <v xml:space="preserve">99, </v>
      </c>
      <c r="R70" t="str">
        <f>IF(ISBLANK(J70),"",_xlfn.CONCAT(J70,", "))</f>
        <v/>
      </c>
      <c r="S70" t="str">
        <f>IF(ISBLANK(K70),"",_xlfn.CONCAT(K70,", "))</f>
        <v/>
      </c>
      <c r="T70" t="str">
        <f>IF(ISBLANK(L70),"",_xlfn.CONCAT(L70,", "))</f>
        <v/>
      </c>
      <c r="U70" t="str">
        <f>_xlfn.CONCAT(Q70,R70,S70,T70)</f>
        <v xml:space="preserve">99, </v>
      </c>
      <c r="V70" t="str">
        <f>IF(I70&gt;0,LEFT(U70,LEN(U70)-2),"")</f>
        <v>99</v>
      </c>
      <c r="W70" s="3">
        <v>18600</v>
      </c>
      <c r="X70" t="str">
        <f>_xlfn.CONCAT("| ", A70, " | ", C70, " | ", D70, " | ", E70, " | ", F70, " | ", G70, " | ", H70, " | ", V70, " | ", W70, " | ")</f>
        <v xml:space="preserve">| NUM_INJV |  | Number Injured in Vehicle | 17 | 0 | Drop | 98 means no person in vehicle;  change to 0 before imputing. | 99 | 18600 | </v>
      </c>
      <c r="Y70" t="str">
        <f>"["""&amp;A70&amp;""""</f>
        <v>["NUM_INJV"</v>
      </c>
      <c r="Z70" t="str">
        <f>_xlfn.CONCAT("        ", Y70,", [", V70,"]],")</f>
        <v xml:space="preserve">        ["NUM_INJV", [99]],</v>
      </c>
      <c r="AC70" t="str">
        <f t="shared" si="2"/>
        <v xml:space="preserve">        'NUM_INJV',</v>
      </c>
    </row>
    <row r="71" spans="1:29" ht="19" x14ac:dyDescent="0.25">
      <c r="A71" t="s">
        <v>80</v>
      </c>
      <c r="B71" t="s">
        <v>201</v>
      </c>
      <c r="D71" t="s">
        <v>161</v>
      </c>
      <c r="E71">
        <v>15</v>
      </c>
      <c r="F71" s="1">
        <v>0</v>
      </c>
      <c r="G71" t="s">
        <v>196</v>
      </c>
      <c r="I71" s="1"/>
      <c r="Q71" t="str">
        <f>IF(ISBLANK(I71),"",_xlfn.CONCAT(I71,", "))</f>
        <v/>
      </c>
      <c r="R71" t="str">
        <f>IF(ISBLANK(J71),"",_xlfn.CONCAT(J71,", "))</f>
        <v/>
      </c>
      <c r="S71" t="str">
        <f>IF(ISBLANK(K71),"",_xlfn.CONCAT(K71,", "))</f>
        <v/>
      </c>
      <c r="T71" t="str">
        <f>IF(ISBLANK(L71),"",_xlfn.CONCAT(L71,", "))</f>
        <v/>
      </c>
      <c r="U71" t="str">
        <f>_xlfn.CONCAT(Q71,R71,S71,T71)</f>
        <v/>
      </c>
      <c r="V71" t="str">
        <f>IF(I71&gt;0,LEFT(U71,LEN(U71)-2),"")</f>
        <v/>
      </c>
      <c r="W71" s="3">
        <v>0</v>
      </c>
      <c r="X71" t="str">
        <f>_xlfn.CONCAT("| ", A71, " | ", C71, " | ", D71, " | ", E71, " | ", F71, " | ", G71, " | ", H71, " | ", V71, " | ", W71, " | ")</f>
        <v xml:space="preserve">| NUMINJ_IM |  | NUM_INJV Imputed | 15 | 0 | Count |  |  | 0 | </v>
      </c>
      <c r="Y71" t="str">
        <f>"["""&amp;A71&amp;""""</f>
        <v>["NUMINJ_IM"</v>
      </c>
      <c r="Z71" t="str">
        <f>_xlfn.CONCAT("        ", Y71,", [", V71,"]],")</f>
        <v xml:space="preserve">        ["NUMINJ_IM", []],</v>
      </c>
      <c r="AC71" t="str">
        <f t="shared" si="2"/>
        <v xml:space="preserve">        'NUMINJ_IM',</v>
      </c>
    </row>
    <row r="72" spans="1:29" ht="19" x14ac:dyDescent="0.25">
      <c r="A72" t="s">
        <v>6</v>
      </c>
      <c r="B72" t="s">
        <v>201</v>
      </c>
      <c r="D72" t="s">
        <v>111</v>
      </c>
      <c r="E72">
        <v>66</v>
      </c>
      <c r="F72" s="1">
        <v>0</v>
      </c>
      <c r="G72" t="s">
        <v>196</v>
      </c>
      <c r="I72" s="1">
        <v>99</v>
      </c>
      <c r="Q72" t="str">
        <f>IF(ISBLANK(I72),"",_xlfn.CONCAT(I72,", "))</f>
        <v xml:space="preserve">99, </v>
      </c>
      <c r="R72" t="str">
        <f>IF(ISBLANK(J72),"",_xlfn.CONCAT(J72,", "))</f>
        <v/>
      </c>
      <c r="S72" t="str">
        <f>IF(ISBLANK(K72),"",_xlfn.CONCAT(K72,", "))</f>
        <v/>
      </c>
      <c r="T72" t="str">
        <f>IF(ISBLANK(L72),"",_xlfn.CONCAT(L72,", "))</f>
        <v/>
      </c>
      <c r="U72" t="str">
        <f>_xlfn.CONCAT(Q72,R72,S72,T72)</f>
        <v xml:space="preserve">99, </v>
      </c>
      <c r="V72" t="str">
        <f>IF(I72&gt;0,LEFT(U72,LEN(U72)-2),"")</f>
        <v>99</v>
      </c>
      <c r="W72" s="3">
        <v>21279</v>
      </c>
      <c r="X72" t="str">
        <f>_xlfn.CONCAT("| ", A72, " | ", C72, " | ", D72, " | ", E72, " | ", F72, " | ", G72, " | ", H72, " | ", V72, " | ", W72, " | ")</f>
        <v xml:space="preserve">| NUMOCCS |  | Number of Occupants | 66 | 0 | Count |  | 99 | 21279 | </v>
      </c>
      <c r="Y72" t="str">
        <f>"["""&amp;A72&amp;""""</f>
        <v>["NUMOCCS"</v>
      </c>
      <c r="Z72" t="str">
        <f>_xlfn.CONCAT("        ", Y72,", [", V72,"]],")</f>
        <v xml:space="preserve">        ["NUMOCCS", [99]],</v>
      </c>
      <c r="AC72" t="str">
        <f t="shared" si="2"/>
        <v xml:space="preserve">        'NUMOCCS',</v>
      </c>
    </row>
    <row r="73" spans="1:29" ht="19" x14ac:dyDescent="0.25">
      <c r="A73" t="s">
        <v>64</v>
      </c>
      <c r="B73" t="s">
        <v>201</v>
      </c>
      <c r="D73" s="2" t="s">
        <v>180</v>
      </c>
      <c r="E73">
        <v>20</v>
      </c>
      <c r="F73" s="1">
        <v>0</v>
      </c>
      <c r="G73" t="s">
        <v>188</v>
      </c>
      <c r="H73" t="s">
        <v>209</v>
      </c>
      <c r="I73" s="1">
        <v>99</v>
      </c>
      <c r="Q73" t="str">
        <f>IF(ISBLANK(I73),"",_xlfn.CONCAT(I73,", "))</f>
        <v xml:space="preserve">99, </v>
      </c>
      <c r="R73" t="str">
        <f>IF(ISBLANK(J73),"",_xlfn.CONCAT(J73,", "))</f>
        <v/>
      </c>
      <c r="S73" t="str">
        <f>IF(ISBLANK(K73),"",_xlfn.CONCAT(K73,", "))</f>
        <v/>
      </c>
      <c r="T73" t="str">
        <f>IF(ISBLANK(L73),"",_xlfn.CONCAT(L73,", "))</f>
        <v/>
      </c>
      <c r="U73" t="str">
        <f>_xlfn.CONCAT(Q73,R73,S73,T73)</f>
        <v xml:space="preserve">99, </v>
      </c>
      <c r="V73" t="str">
        <f>IF(I73&gt;0,LEFT(U73,LEN(U73)-2),"")</f>
        <v>99</v>
      </c>
      <c r="W73" s="3">
        <v>8340</v>
      </c>
      <c r="X73" t="str">
        <f>_xlfn.CONCAT("| ", A73, " | ", C73, " | ", D73, " | ", E73, " | ", F73, " | ", G73, " | ", H73, " | ", V73, " | ", W73, " | ")</f>
        <v xml:space="preserve">| P_CRASH1 |  | Pre-Event Movement (Prior to Recognition of Critical Event)  | 20 | 0 | Drop | Imputed in another feature | 99 | 8340 | </v>
      </c>
      <c r="Y73" t="str">
        <f>"["""&amp;A73&amp;""""</f>
        <v>["P_CRASH1"</v>
      </c>
      <c r="Z73" t="str">
        <f>_xlfn.CONCAT("        ", Y73,", [", V73,"]],")</f>
        <v xml:space="preserve">        ["P_CRASH1", [99]],</v>
      </c>
      <c r="AC73" t="str">
        <f t="shared" si="2"/>
        <v xml:space="preserve">        'P_CRASH1',</v>
      </c>
    </row>
    <row r="74" spans="1:29" ht="19" x14ac:dyDescent="0.25">
      <c r="A74" t="s">
        <v>65</v>
      </c>
      <c r="B74" t="s">
        <v>201</v>
      </c>
      <c r="D74" t="s">
        <v>182</v>
      </c>
      <c r="E74">
        <v>57</v>
      </c>
      <c r="F74" s="1">
        <v>0</v>
      </c>
      <c r="G74" t="s">
        <v>108</v>
      </c>
      <c r="I74" s="1">
        <v>99</v>
      </c>
      <c r="Q74" t="str">
        <f>IF(ISBLANK(I74),"",_xlfn.CONCAT(I74,", "))</f>
        <v xml:space="preserve">99, </v>
      </c>
      <c r="R74" t="str">
        <f>IF(ISBLANK(J74),"",_xlfn.CONCAT(J74,", "))</f>
        <v/>
      </c>
      <c r="S74" t="str">
        <f>IF(ISBLANK(K74),"",_xlfn.CONCAT(K74,", "))</f>
        <v/>
      </c>
      <c r="T74" t="str">
        <f>IF(ISBLANK(L74),"",_xlfn.CONCAT(L74,", "))</f>
        <v/>
      </c>
      <c r="U74" t="str">
        <f>_xlfn.CONCAT(Q74,R74,S74,T74)</f>
        <v xml:space="preserve">99, </v>
      </c>
      <c r="V74" t="str">
        <f>IF(I74&gt;0,LEFT(U74,LEN(U74)-2),"")</f>
        <v>99</v>
      </c>
      <c r="W74" s="3">
        <v>3546</v>
      </c>
      <c r="X74" t="str">
        <f>_xlfn.CONCAT("| ", A74, " | ", C74, " | ", D74, " | ", E74, " | ", F74, " | ", G74, " | ", H74, " | ", V74, " | ", W74, " | ")</f>
        <v xml:space="preserve">| P_CRASH2 |  | Critical Event-Precrash  | 57 | 0 | Categorical |  | 99 | 3546 | </v>
      </c>
      <c r="Y74" t="str">
        <f>"["""&amp;A74&amp;""""</f>
        <v>["P_CRASH2"</v>
      </c>
      <c r="Z74" t="str">
        <f>_xlfn.CONCAT("        ", Y74,", [", V74,"]],")</f>
        <v xml:space="preserve">        ["P_CRASH2", [99]],</v>
      </c>
      <c r="AC74" t="str">
        <f t="shared" si="2"/>
        <v xml:space="preserve">        'P_CRASH2',</v>
      </c>
    </row>
    <row r="75" spans="1:29" ht="19" x14ac:dyDescent="0.25">
      <c r="A75" t="s">
        <v>66</v>
      </c>
      <c r="B75" t="s">
        <v>201</v>
      </c>
      <c r="D75" t="s">
        <v>183</v>
      </c>
      <c r="E75">
        <v>14</v>
      </c>
      <c r="F75" s="1">
        <v>0</v>
      </c>
      <c r="G75" t="s">
        <v>108</v>
      </c>
      <c r="I75" s="1">
        <v>99</v>
      </c>
      <c r="Q75" t="str">
        <f>IF(ISBLANK(I75),"",_xlfn.CONCAT(I75,", "))</f>
        <v xml:space="preserve">99, </v>
      </c>
      <c r="R75" t="str">
        <f>IF(ISBLANK(J75),"",_xlfn.CONCAT(J75,", "))</f>
        <v/>
      </c>
      <c r="S75" t="str">
        <f>IF(ISBLANK(K75),"",_xlfn.CONCAT(K75,", "))</f>
        <v/>
      </c>
      <c r="T75" t="str">
        <f>IF(ISBLANK(L75),"",_xlfn.CONCAT(L75,", "))</f>
        <v/>
      </c>
      <c r="U75" t="str">
        <f>_xlfn.CONCAT(Q75,R75,S75,T75)</f>
        <v xml:space="preserve">99, </v>
      </c>
      <c r="V75" t="str">
        <f>IF(I75&gt;0,LEFT(U75,LEN(U75)-2),"")</f>
        <v>99</v>
      </c>
      <c r="W75" s="3">
        <v>329232</v>
      </c>
      <c r="X75" t="str">
        <f>_xlfn.CONCAT("| ", A75, " | ", C75, " | ", D75, " | ", E75, " | ", F75, " | ", G75, " | ", H75, " | ", V75, " | ", W75, " | ")</f>
        <v xml:space="preserve">| P_CRASH3 |  | Attempted Avoidance Maneuver  | 14 | 0 | Categorical |  | 99 | 329232 | </v>
      </c>
      <c r="Y75" t="str">
        <f>"["""&amp;A75&amp;""""</f>
        <v>["P_CRASH3"</v>
      </c>
      <c r="Z75" t="str">
        <f>_xlfn.CONCAT("        ", Y75,", [", V75,"]],")</f>
        <v xml:space="preserve">        ["P_CRASH3", [99]],</v>
      </c>
      <c r="AC75" t="str">
        <f t="shared" si="2"/>
        <v xml:space="preserve">        'P_CRASH3',</v>
      </c>
    </row>
    <row r="76" spans="1:29" ht="19" x14ac:dyDescent="0.25">
      <c r="A76" t="s">
        <v>78</v>
      </c>
      <c r="B76" t="s">
        <v>201</v>
      </c>
      <c r="D76" t="s">
        <v>181</v>
      </c>
      <c r="E76">
        <v>19</v>
      </c>
      <c r="F76" s="1">
        <v>0</v>
      </c>
      <c r="G76" t="s">
        <v>108</v>
      </c>
      <c r="I76" s="1"/>
      <c r="Q76" t="str">
        <f>IF(ISBLANK(I76),"",_xlfn.CONCAT(I76,", "))</f>
        <v/>
      </c>
      <c r="R76" t="str">
        <f>IF(ISBLANK(J76),"",_xlfn.CONCAT(J76,", "))</f>
        <v/>
      </c>
      <c r="S76" t="str">
        <f>IF(ISBLANK(K76),"",_xlfn.CONCAT(K76,", "))</f>
        <v/>
      </c>
      <c r="T76" t="str">
        <f>IF(ISBLANK(L76),"",_xlfn.CONCAT(L76,", "))</f>
        <v/>
      </c>
      <c r="U76" t="str">
        <f>_xlfn.CONCAT(Q76,R76,S76,T76)</f>
        <v/>
      </c>
      <c r="V76" t="str">
        <f>IF(I76&gt;0,LEFT(U76,LEN(U76)-2),"")</f>
        <v/>
      </c>
      <c r="W76" s="3">
        <v>0</v>
      </c>
      <c r="X76" t="str">
        <f>_xlfn.CONCAT("| ", A76, " | ", C76, " | ", D76, " | ", E76, " | ", F76, " | ", G76, " | ", H76, " | ", V76, " | ", W76, " | ")</f>
        <v xml:space="preserve">| PCRASH1_IM |  | P_CRASH1 Imputed | 19 | 0 | Categorical |  |  | 0 | </v>
      </c>
      <c r="Y76" t="str">
        <f>"["""&amp;A76&amp;""""</f>
        <v>["PCRASH1_IM"</v>
      </c>
      <c r="Z76" t="str">
        <f>_xlfn.CONCAT("        ", Y76,", [", V76,"]],")</f>
        <v xml:space="preserve">        ["PCRASH1_IM", []],</v>
      </c>
      <c r="AC76" t="str">
        <f t="shared" si="2"/>
        <v xml:space="preserve">        'PCRASH1_IM',</v>
      </c>
    </row>
    <row r="77" spans="1:29" ht="19" x14ac:dyDescent="0.25">
      <c r="A77" t="s">
        <v>67</v>
      </c>
      <c r="B77" t="s">
        <v>201</v>
      </c>
      <c r="D77" t="s">
        <v>184</v>
      </c>
      <c r="E77">
        <v>8</v>
      </c>
      <c r="F77" s="1">
        <v>0</v>
      </c>
      <c r="G77" t="s">
        <v>108</v>
      </c>
      <c r="I77" s="1">
        <v>9</v>
      </c>
      <c r="Q77" t="str">
        <f>IF(ISBLANK(I77),"",_xlfn.CONCAT(I77,", "))</f>
        <v xml:space="preserve">9, </v>
      </c>
      <c r="R77" t="str">
        <f>IF(ISBLANK(J77),"",_xlfn.CONCAT(J77,", "))</f>
        <v/>
      </c>
      <c r="S77" t="str">
        <f>IF(ISBLANK(K77),"",_xlfn.CONCAT(K77,", "))</f>
        <v/>
      </c>
      <c r="T77" t="str">
        <f>IF(ISBLANK(L77),"",_xlfn.CONCAT(L77,", "))</f>
        <v/>
      </c>
      <c r="U77" t="str">
        <f>_xlfn.CONCAT(Q77,R77,S77,T77)</f>
        <v xml:space="preserve">9, </v>
      </c>
      <c r="V77" t="str">
        <f>IF(I77&gt;0,LEFT(U77,LEN(U77)-2),"")</f>
        <v>9</v>
      </c>
      <c r="W77" s="3">
        <v>23531</v>
      </c>
      <c r="X77" t="str">
        <f>_xlfn.CONCAT("| ", A77, " | ", C77, " | ", D77, " | ", E77, " | ", F77, " | ", G77, " | ", H77, " | ", V77, " | ", W77, " | ")</f>
        <v xml:space="preserve">| PCRASH4 |  | Pre-Impact Stability  | 8 | 0 | Categorical |  | 9 | 23531 | </v>
      </c>
      <c r="Y77" t="str">
        <f>"["""&amp;A77&amp;""""</f>
        <v>["PCRASH4"</v>
      </c>
      <c r="Z77" t="str">
        <f>_xlfn.CONCAT("        ", Y77,", [", V77,"]],")</f>
        <v xml:space="preserve">        ["PCRASH4", [9]],</v>
      </c>
      <c r="AC77" t="str">
        <f t="shared" si="2"/>
        <v xml:space="preserve">        'PCRASH4',</v>
      </c>
    </row>
    <row r="78" spans="1:29" ht="19" x14ac:dyDescent="0.25">
      <c r="A78" t="s">
        <v>68</v>
      </c>
      <c r="B78" t="s">
        <v>201</v>
      </c>
      <c r="D78" t="s">
        <v>185</v>
      </c>
      <c r="E78">
        <v>9</v>
      </c>
      <c r="F78" s="1">
        <v>0</v>
      </c>
      <c r="G78" t="s">
        <v>108</v>
      </c>
      <c r="I78" s="1">
        <v>9</v>
      </c>
      <c r="Q78" t="str">
        <f>IF(ISBLANK(I78),"",_xlfn.CONCAT(I78,", "))</f>
        <v xml:space="preserve">9, </v>
      </c>
      <c r="R78" t="str">
        <f>IF(ISBLANK(J78),"",_xlfn.CONCAT(J78,", "))</f>
        <v/>
      </c>
      <c r="S78" t="str">
        <f>IF(ISBLANK(K78),"",_xlfn.CONCAT(K78,", "))</f>
        <v/>
      </c>
      <c r="T78" t="str">
        <f>IF(ISBLANK(L78),"",_xlfn.CONCAT(L78,", "))</f>
        <v/>
      </c>
      <c r="U78" t="str">
        <f>_xlfn.CONCAT(Q78,R78,S78,T78)</f>
        <v xml:space="preserve">9, </v>
      </c>
      <c r="V78" t="str">
        <f>IF(I78&gt;0,LEFT(U78,LEN(U78)-2),"")</f>
        <v>9</v>
      </c>
      <c r="W78" s="3">
        <v>2443</v>
      </c>
      <c r="X78" t="str">
        <f>_xlfn.CONCAT("| ", A78, " | ", C78, " | ", D78, " | ", E78, " | ", F78, " | ", G78, " | ", H78, " | ", V78, " | ", W78, " | ")</f>
        <v xml:space="preserve">| PCRASH5 |  | Pre-Impact Location  | 9 | 0 | Categorical |  | 9 | 2443 | </v>
      </c>
      <c r="Y78" t="str">
        <f>"["""&amp;A78&amp;""""</f>
        <v>["PCRASH5"</v>
      </c>
      <c r="Z78" t="str">
        <f>_xlfn.CONCAT("        ", Y78,", [", V78,"]],")</f>
        <v xml:space="preserve">        ["PCRASH5", [9]],</v>
      </c>
      <c r="AC78" t="str">
        <f t="shared" si="2"/>
        <v xml:space="preserve">        'PCRASH5',</v>
      </c>
    </row>
    <row r="79" spans="1:29" ht="19" x14ac:dyDescent="0.25">
      <c r="A79" t="s">
        <v>38</v>
      </c>
      <c r="B79" t="s">
        <v>201</v>
      </c>
      <c r="D79" t="s">
        <v>150</v>
      </c>
      <c r="E79">
        <v>9</v>
      </c>
      <c r="F79" s="1">
        <v>0</v>
      </c>
      <c r="G79" t="s">
        <v>108</v>
      </c>
      <c r="I79" s="1">
        <v>9</v>
      </c>
      <c r="Q79" t="str">
        <f>IF(ISBLANK(I79),"",_xlfn.CONCAT(I79,", "))</f>
        <v xml:space="preserve">9, </v>
      </c>
      <c r="R79" t="str">
        <f>IF(ISBLANK(J79),"",_xlfn.CONCAT(J79,", "))</f>
        <v/>
      </c>
      <c r="S79" t="str">
        <f>IF(ISBLANK(K79),"",_xlfn.CONCAT(K79,", "))</f>
        <v/>
      </c>
      <c r="T79" t="str">
        <f>IF(ISBLANK(L79),"",_xlfn.CONCAT(L79,", "))</f>
        <v/>
      </c>
      <c r="U79" t="str">
        <f>_xlfn.CONCAT(Q79,R79,S79,T79)</f>
        <v xml:space="preserve">9, </v>
      </c>
      <c r="V79" t="str">
        <f>IF(I79&gt;0,LEFT(U79,LEN(U79)-2),"")</f>
        <v>9</v>
      </c>
      <c r="W79" s="3">
        <v>203</v>
      </c>
      <c r="X79" t="str">
        <f>_xlfn.CONCAT("| ", A79, " | ", C79, " | ", D79, " | ", E79, " | ", F79, " | ", G79, " | ", H79, " | ", V79, " | ", W79, " | ")</f>
        <v xml:space="preserve">| ROLINLOC |  | Location of Rollover | 9 | 0 | Categorical |  | 9 | 203 | </v>
      </c>
      <c r="Y79" t="str">
        <f>"["""&amp;A79&amp;""""</f>
        <v>["ROLINLOC"</v>
      </c>
      <c r="Z79" t="str">
        <f>_xlfn.CONCAT("        ", Y79,", [", V79,"]],")</f>
        <v xml:space="preserve">        ["ROLINLOC", [9]],</v>
      </c>
      <c r="AC79" t="str">
        <f t="shared" si="2"/>
        <v xml:space="preserve">        'ROLINLOC',</v>
      </c>
    </row>
    <row r="80" spans="1:29" ht="19" x14ac:dyDescent="0.25">
      <c r="A80" t="s">
        <v>37</v>
      </c>
      <c r="B80" t="s">
        <v>201</v>
      </c>
      <c r="D80" t="s">
        <v>149</v>
      </c>
      <c r="E80">
        <v>4</v>
      </c>
      <c r="F80" s="1">
        <v>0</v>
      </c>
      <c r="G80" t="s">
        <v>108</v>
      </c>
      <c r="I80" s="1"/>
      <c r="Q80" t="str">
        <f>IF(ISBLANK(I80),"",_xlfn.CONCAT(I80,", "))</f>
        <v/>
      </c>
      <c r="R80" t="str">
        <f>IF(ISBLANK(J80),"",_xlfn.CONCAT(J80,", "))</f>
        <v/>
      </c>
      <c r="S80" t="str">
        <f>IF(ISBLANK(K80),"",_xlfn.CONCAT(K80,", "))</f>
        <v/>
      </c>
      <c r="T80" t="str">
        <f>IF(ISBLANK(L80),"",_xlfn.CONCAT(L80,", "))</f>
        <v/>
      </c>
      <c r="U80" t="str">
        <f>_xlfn.CONCAT(Q80,R80,S80,T80)</f>
        <v/>
      </c>
      <c r="V80" t="str">
        <f>IF(I80&gt;0,LEFT(U80,LEN(U80)-2),"")</f>
        <v/>
      </c>
      <c r="W80" s="3">
        <v>0</v>
      </c>
      <c r="X80" t="str">
        <f>_xlfn.CONCAT("| ", A80, " | ", C80, " | ", D80, " | ", E80, " | ", F80, " | ", G80, " | ", H80, " | ", V80, " | ", W80, " | ")</f>
        <v xml:space="preserve">| ROLLOVER |  | Rollover | 4 | 0 | Categorical |  |  | 0 | </v>
      </c>
      <c r="Y80" t="str">
        <f>"["""&amp;A80&amp;""""</f>
        <v>["ROLLOVER"</v>
      </c>
      <c r="Z80" t="str">
        <f>_xlfn.CONCAT("        ", Y80,", [", V80,"]],")</f>
        <v xml:space="preserve">        ["ROLLOVER", []],</v>
      </c>
      <c r="AC80" t="str">
        <f t="shared" si="2"/>
        <v xml:space="preserve">        'ROLLOVER',</v>
      </c>
    </row>
    <row r="81" spans="1:29" ht="19" x14ac:dyDescent="0.25">
      <c r="A81" t="s">
        <v>34</v>
      </c>
      <c r="B81" t="s">
        <v>201</v>
      </c>
      <c r="D81" t="s">
        <v>144</v>
      </c>
      <c r="E81">
        <v>20</v>
      </c>
      <c r="F81" s="1">
        <v>0</v>
      </c>
      <c r="G81" t="s">
        <v>108</v>
      </c>
      <c r="I81" s="1">
        <v>98</v>
      </c>
      <c r="J81">
        <v>99</v>
      </c>
      <c r="Q81" t="str">
        <f>IF(ISBLANK(I81),"",_xlfn.CONCAT(I81,", "))</f>
        <v xml:space="preserve">98, </v>
      </c>
      <c r="R81" t="str">
        <f>IF(ISBLANK(J81),"",_xlfn.CONCAT(J81,", "))</f>
        <v xml:space="preserve">99, </v>
      </c>
      <c r="S81" t="str">
        <f>IF(ISBLANK(K81),"",_xlfn.CONCAT(K81,", "))</f>
        <v/>
      </c>
      <c r="T81" t="str">
        <f>IF(ISBLANK(L81),"",_xlfn.CONCAT(L81,", "))</f>
        <v/>
      </c>
      <c r="U81" t="str">
        <f>_xlfn.CONCAT(Q81,R81,S81,T81)</f>
        <v xml:space="preserve">98, 99, </v>
      </c>
      <c r="V81" t="str">
        <f>IF(I81&gt;0,LEFT(U81,LEN(U81)-2),"")</f>
        <v>98, 99</v>
      </c>
      <c r="W81" s="3">
        <v>10134</v>
      </c>
      <c r="X81" t="str">
        <f>_xlfn.CONCAT("| ", A81, " | ", C81, " | ", D81, " | ", E81, " | ", F81, " | ", G81, " | ", H81, " | ", V81, " | ", W81, " | ")</f>
        <v xml:space="preserve">| SPEC_USE |  | Special Use  | 20 | 0 | Categorical |  | 98, 99 | 10134 | </v>
      </c>
      <c r="Y81" t="str">
        <f>"["""&amp;A81&amp;""""</f>
        <v>["SPEC_USE"</v>
      </c>
      <c r="Z81" t="str">
        <f>_xlfn.CONCAT("        ", Y81,", [", V81,"]],")</f>
        <v xml:space="preserve">        ["SPEC_USE", [98, 99]],</v>
      </c>
      <c r="AC81" t="str">
        <f t="shared" si="2"/>
        <v xml:space="preserve">        'SPEC_USE',</v>
      </c>
    </row>
    <row r="82" spans="1:29" ht="19" x14ac:dyDescent="0.25">
      <c r="A82" t="s">
        <v>51</v>
      </c>
      <c r="B82" t="s">
        <v>201</v>
      </c>
      <c r="D82" t="s">
        <v>169</v>
      </c>
      <c r="E82">
        <v>7</v>
      </c>
      <c r="F82" s="1">
        <v>0</v>
      </c>
      <c r="G82" t="s">
        <v>108</v>
      </c>
      <c r="H82" t="s">
        <v>170</v>
      </c>
      <c r="I82">
        <v>9</v>
      </c>
      <c r="Q82" t="str">
        <f>IF(ISBLANK(I82),"",_xlfn.CONCAT(I82,", "))</f>
        <v xml:space="preserve">9, </v>
      </c>
      <c r="R82" t="str">
        <f>IF(ISBLANK(J82),"",_xlfn.CONCAT(J82,", "))</f>
        <v/>
      </c>
      <c r="S82" t="str">
        <f>IF(ISBLANK(K82),"",_xlfn.CONCAT(K82,", "))</f>
        <v/>
      </c>
      <c r="T82" t="str">
        <f>IF(ISBLANK(L82),"",_xlfn.CONCAT(L82,", "))</f>
        <v/>
      </c>
      <c r="U82" t="str">
        <f>_xlfn.CONCAT(Q82,R82,S82,T82)</f>
        <v xml:space="preserve">9, </v>
      </c>
      <c r="V82" t="str">
        <f>IF(I82&gt;0,LEFT(U82,LEN(U82)-2),"")</f>
        <v>9</v>
      </c>
      <c r="W82" s="3">
        <v>10063</v>
      </c>
      <c r="X82" t="str">
        <f>_xlfn.CONCAT("| ", A82, " | ", C82, " | ", D82, " | ", E82, " | ", F82, " | ", G82, " | ", H82, " | ", V82, " | ", W82, " | ")</f>
        <v xml:space="preserve">| SPEEDREL |  | Speeding Related | 7 | 0 | Categorical | 8 signifies No Driver Present/Unknown if Driver Present  | 9 | 10063 | </v>
      </c>
      <c r="Y82" t="str">
        <f>"["""&amp;A82&amp;""""</f>
        <v>["SPEEDREL"</v>
      </c>
      <c r="Z82" t="str">
        <f>_xlfn.CONCAT("        ", Y82,", [", V82,"]],")</f>
        <v xml:space="preserve">        ["SPEEDREL", [9]],</v>
      </c>
      <c r="AC82" t="str">
        <f t="shared" si="2"/>
        <v xml:space="preserve">        'SPEEDREL',</v>
      </c>
    </row>
    <row r="83" spans="1:29" ht="19" x14ac:dyDescent="0.25">
      <c r="A83" t="s">
        <v>20</v>
      </c>
      <c r="B83" t="s">
        <v>201</v>
      </c>
      <c r="D83" t="s">
        <v>128</v>
      </c>
      <c r="E83">
        <v>8</v>
      </c>
      <c r="F83" s="1">
        <v>0</v>
      </c>
      <c r="G83" t="s">
        <v>108</v>
      </c>
      <c r="I83" s="1">
        <v>9</v>
      </c>
      <c r="Q83" t="str">
        <f>IF(ISBLANK(I83),"",_xlfn.CONCAT(I83,", "))</f>
        <v xml:space="preserve">9, </v>
      </c>
      <c r="R83" t="str">
        <f>IF(ISBLANK(J83),"",_xlfn.CONCAT(J83,", "))</f>
        <v/>
      </c>
      <c r="S83" t="str">
        <f>IF(ISBLANK(K83),"",_xlfn.CONCAT(K83,", "))</f>
        <v/>
      </c>
      <c r="T83" t="str">
        <f>IF(ISBLANK(L83),"",_xlfn.CONCAT(L83,", "))</f>
        <v/>
      </c>
      <c r="U83" t="str">
        <f>_xlfn.CONCAT(Q83,R83,S83,T83)</f>
        <v xml:space="preserve">9, </v>
      </c>
      <c r="V83" t="str">
        <f>IF(I83&gt;0,LEFT(U83,LEN(U83)-2),"")</f>
        <v>9</v>
      </c>
      <c r="W83" s="3">
        <v>1021</v>
      </c>
      <c r="X83" t="str">
        <f>_xlfn.CONCAT("| ", A83, " | ", C83, " | ", D83, " | ", E83, " | ", F83, " | ", G83, " | ", H83, " | ", V83, " | ", W83, " | ")</f>
        <v xml:space="preserve">| TOW_VEH |  | Vehicle Trailing | 8 | 0 | Categorical |  | 9 | 1021 | </v>
      </c>
      <c r="Y83" t="str">
        <f>"["""&amp;A83&amp;""""</f>
        <v>["TOW_VEH"</v>
      </c>
      <c r="Z83" t="str">
        <f>_xlfn.CONCAT("        ", Y83,", [", V83,"]],")</f>
        <v xml:space="preserve">        ["TOW_VEH", [9]],</v>
      </c>
      <c r="AC83" t="str">
        <f t="shared" si="2"/>
        <v xml:space="preserve">        'TOW_VEH',</v>
      </c>
    </row>
    <row r="84" spans="1:29" ht="19" x14ac:dyDescent="0.25">
      <c r="A84" t="s">
        <v>41</v>
      </c>
      <c r="B84" t="s">
        <v>201</v>
      </c>
      <c r="D84" t="s">
        <v>154</v>
      </c>
      <c r="E84">
        <v>6</v>
      </c>
      <c r="F84" s="1">
        <v>0</v>
      </c>
      <c r="G84" t="s">
        <v>108</v>
      </c>
      <c r="I84" s="1">
        <v>8</v>
      </c>
      <c r="J84">
        <v>9</v>
      </c>
      <c r="Q84" t="str">
        <f>IF(ISBLANK(I84),"",_xlfn.CONCAT(I84,", "))</f>
        <v xml:space="preserve">8, </v>
      </c>
      <c r="R84" t="str">
        <f>IF(ISBLANK(J84),"",_xlfn.CONCAT(J84,", "))</f>
        <v xml:space="preserve">9, </v>
      </c>
      <c r="S84" t="str">
        <f>IF(ISBLANK(K84),"",_xlfn.CONCAT(K84,", "))</f>
        <v/>
      </c>
      <c r="T84" t="str">
        <f>IF(ISBLANK(L84),"",_xlfn.CONCAT(L84,", "))</f>
        <v/>
      </c>
      <c r="U84" t="str">
        <f>_xlfn.CONCAT(Q84,R84,S84,T84)</f>
        <v xml:space="preserve">8, 9, </v>
      </c>
      <c r="V84" t="str">
        <f>IF(I84&gt;0,LEFT(U84,LEN(U84)-2),"")</f>
        <v>8, 9</v>
      </c>
      <c r="W84" s="3">
        <v>26643</v>
      </c>
      <c r="X84" t="str">
        <f>_xlfn.CONCAT("| ", A84, " | ", C84, " | ", D84, " | ", E84, " | ", F84, " | ", G84, " | ", H84, " | ", V84, " | ", W84, " | ")</f>
        <v xml:space="preserve">| TOWED |  | Vehicle Removal | 6 | 0 | Categorical |  | 8, 9 | 26643 | </v>
      </c>
      <c r="Y84" t="str">
        <f>"["""&amp;A84&amp;""""</f>
        <v>["TOWED"</v>
      </c>
      <c r="Z84" t="str">
        <f>_xlfn.CONCAT("        ", Y84,", [", V84,"]],")</f>
        <v xml:space="preserve">        ["TOWED", [8, 9]],</v>
      </c>
      <c r="AC84" t="str">
        <f t="shared" si="2"/>
        <v xml:space="preserve">        'TOWED',</v>
      </c>
    </row>
    <row r="85" spans="1:29" ht="19" x14ac:dyDescent="0.25">
      <c r="A85" t="s">
        <v>36</v>
      </c>
      <c r="B85" t="s">
        <v>201</v>
      </c>
      <c r="D85" t="s">
        <v>146</v>
      </c>
      <c r="E85">
        <v>123</v>
      </c>
      <c r="F85" s="1">
        <v>0</v>
      </c>
      <c r="G85" t="s">
        <v>112</v>
      </c>
      <c r="H85" t="s">
        <v>148</v>
      </c>
      <c r="I85" s="1">
        <v>998</v>
      </c>
      <c r="J85">
        <v>999</v>
      </c>
      <c r="Q85" t="str">
        <f>IF(ISBLANK(I85),"",_xlfn.CONCAT(I85,", "))</f>
        <v xml:space="preserve">998, </v>
      </c>
      <c r="R85" t="str">
        <f>IF(ISBLANK(J85),"",_xlfn.CONCAT(J85,", "))</f>
        <v xml:space="preserve">999, </v>
      </c>
      <c r="S85" t="str">
        <f>IF(ISBLANK(K85),"",_xlfn.CONCAT(K85,", "))</f>
        <v/>
      </c>
      <c r="T85" t="str">
        <f>IF(ISBLANK(L85),"",_xlfn.CONCAT(L85,", "))</f>
        <v/>
      </c>
      <c r="U85" t="str">
        <f>_xlfn.CONCAT(Q85,R85,S85,T85)</f>
        <v xml:space="preserve">998, 999, </v>
      </c>
      <c r="V85" t="str">
        <f>IF(I85&gt;0,LEFT(U85,LEN(U85)-2),"")</f>
        <v>998, 999</v>
      </c>
      <c r="W85" s="3">
        <v>240606</v>
      </c>
      <c r="X85" t="str">
        <f>_xlfn.CONCAT("| ", A85, " | ", C85, " | ", D85, " | ", E85, " | ", F85, " | ", G85, " | ", H85, " | ", V85, " | ", W85, " | ")</f>
        <v xml:space="preserve">| TRAV_SP |  | Travel Speed | 123 | 0 | Continuous | 997 means more than 151 MPH | 998, 999 | 240606 | </v>
      </c>
      <c r="Y85" t="str">
        <f>"["""&amp;A85&amp;""""</f>
        <v>["TRAV_SP"</v>
      </c>
      <c r="Z85" t="str">
        <f>_xlfn.CONCAT("        ", Y85,", [", V85,"]],")</f>
        <v xml:space="preserve">        ["TRAV_SP", [998, 999]],</v>
      </c>
      <c r="AC85" t="str">
        <f t="shared" si="2"/>
        <v xml:space="preserve">        'TRAV_SP',</v>
      </c>
    </row>
    <row r="86" spans="1:29" ht="19" x14ac:dyDescent="0.25">
      <c r="A86" t="s">
        <v>81</v>
      </c>
      <c r="B86" t="s">
        <v>201</v>
      </c>
      <c r="D86" t="s">
        <v>165</v>
      </c>
      <c r="E86">
        <v>2</v>
      </c>
      <c r="F86" s="1">
        <v>0</v>
      </c>
      <c r="G86" t="s">
        <v>108</v>
      </c>
      <c r="I86" s="1"/>
      <c r="Q86" t="str">
        <f>IF(ISBLANK(I86),"",_xlfn.CONCAT(I86,", "))</f>
        <v/>
      </c>
      <c r="R86" t="str">
        <f>IF(ISBLANK(J86),"",_xlfn.CONCAT(J86,", "))</f>
        <v/>
      </c>
      <c r="S86" t="str">
        <f>IF(ISBLANK(K86),"",_xlfn.CONCAT(K86,", "))</f>
        <v/>
      </c>
      <c r="T86" t="str">
        <f>IF(ISBLANK(L86),"",_xlfn.CONCAT(L86,", "))</f>
        <v/>
      </c>
      <c r="U86" t="str">
        <f>_xlfn.CONCAT(Q86,R86,S86,T86)</f>
        <v/>
      </c>
      <c r="V86" t="str">
        <f>IF(I86&gt;0,LEFT(U86,LEN(U86)-2),"")</f>
        <v/>
      </c>
      <c r="W86" s="3">
        <v>0</v>
      </c>
      <c r="X86" t="str">
        <f>_xlfn.CONCAT("| ", A86, " | ", C86, " | ", D86, " | ", E86, " | ", F86, " | ", G86, " | ", H86, " | ", V86, " | ", W86, " | ")</f>
        <v xml:space="preserve">| V_ALCH_IM |  | VEH_ALCH Imputed | 2 | 0 | Categorical |  |  | 0 | </v>
      </c>
      <c r="Y86" t="str">
        <f>"["""&amp;A86&amp;""""</f>
        <v>["V_ALCH_IM"</v>
      </c>
      <c r="Z86" t="str">
        <f>_xlfn.CONCAT("        ", Y86,", [", V86,"]],")</f>
        <v xml:space="preserve">        ["V_ALCH_IM", []],</v>
      </c>
      <c r="AC86" t="str">
        <f t="shared" si="2"/>
        <v xml:space="preserve">        'V_ALCH_IM',</v>
      </c>
    </row>
    <row r="87" spans="1:29" ht="19" x14ac:dyDescent="0.25">
      <c r="A87" t="s">
        <v>59</v>
      </c>
      <c r="B87" t="s">
        <v>201</v>
      </c>
      <c r="C87" t="s">
        <v>201</v>
      </c>
      <c r="D87" t="s">
        <v>175</v>
      </c>
      <c r="E87">
        <v>7</v>
      </c>
      <c r="F87" s="1">
        <v>0</v>
      </c>
      <c r="G87" t="s">
        <v>108</v>
      </c>
      <c r="I87" s="1">
        <v>8</v>
      </c>
      <c r="J87">
        <v>9</v>
      </c>
      <c r="Q87" t="str">
        <f>IF(ISBLANK(I87),"",_xlfn.CONCAT(I87,", "))</f>
        <v xml:space="preserve">8, </v>
      </c>
      <c r="R87" t="str">
        <f>IF(ISBLANK(J87),"",_xlfn.CONCAT(J87,", "))</f>
        <v xml:space="preserve">9, </v>
      </c>
      <c r="S87" t="str">
        <f>IF(ISBLANK(K87),"",_xlfn.CONCAT(K87,", "))</f>
        <v/>
      </c>
      <c r="T87" t="str">
        <f>IF(ISBLANK(L87),"",_xlfn.CONCAT(L87,", "))</f>
        <v/>
      </c>
      <c r="U87" t="str">
        <f>_xlfn.CONCAT(Q87,R87,S87,T87)</f>
        <v xml:space="preserve">8, 9, </v>
      </c>
      <c r="V87" t="str">
        <f>IF(I87&gt;0,LEFT(U87,LEN(U87)-2),"")</f>
        <v>8, 9</v>
      </c>
      <c r="W87" s="3">
        <v>31554</v>
      </c>
      <c r="X87" t="str">
        <f>_xlfn.CONCAT("| ", A87, " | ", C87, " | ", D87, " | ", E87, " | ", F87, " | ", G87, " | ", H87, " | ", V87, " | ", W87, " | ")</f>
        <v xml:space="preserve">| VALIGN | Yes | Roadway Alignment | 7 | 0 | Categorical |  | 8, 9 | 31554 | </v>
      </c>
      <c r="Y87" t="str">
        <f>"["""&amp;A87&amp;""""</f>
        <v>["VALIGN"</v>
      </c>
      <c r="Z87" t="str">
        <f>_xlfn.CONCAT("        ", Y87,", [", V87,"]],")</f>
        <v xml:space="preserve">        ["VALIGN", [8, 9]],</v>
      </c>
      <c r="AC87" t="str">
        <f t="shared" si="2"/>
        <v xml:space="preserve">        'VALIGN',</v>
      </c>
    </row>
    <row r="88" spans="1:29" ht="19" x14ac:dyDescent="0.25">
      <c r="A88" t="s">
        <v>45</v>
      </c>
      <c r="B88" t="s">
        <v>201</v>
      </c>
      <c r="D88" t="s">
        <v>163</v>
      </c>
      <c r="E88">
        <v>4</v>
      </c>
      <c r="F88" s="1">
        <v>0</v>
      </c>
      <c r="G88" t="s">
        <v>108</v>
      </c>
      <c r="H88" t="s">
        <v>164</v>
      </c>
      <c r="I88" s="1">
        <v>9</v>
      </c>
      <c r="Q88" t="str">
        <f>IF(ISBLANK(I88),"",_xlfn.CONCAT(I88,", "))</f>
        <v xml:space="preserve">9, </v>
      </c>
      <c r="R88" t="str">
        <f>IF(ISBLANK(J88),"",_xlfn.CONCAT(J88,", "))</f>
        <v/>
      </c>
      <c r="S88" t="str">
        <f>IF(ISBLANK(K88),"",_xlfn.CONCAT(K88,", "))</f>
        <v/>
      </c>
      <c r="T88" t="str">
        <f>IF(ISBLANK(L88),"",_xlfn.CONCAT(L88,", "))</f>
        <v/>
      </c>
      <c r="U88" t="str">
        <f>_xlfn.CONCAT(Q88,R88,S88,T88)</f>
        <v xml:space="preserve">9, </v>
      </c>
      <c r="V88" t="str">
        <f>IF(I88&gt;0,LEFT(U88,LEN(U88)-2),"")</f>
        <v>9</v>
      </c>
      <c r="W88" s="3">
        <v>84494</v>
      </c>
      <c r="X88" t="str">
        <f>_xlfn.CONCAT("| ", A88, " | ", C88, " | ", D88, " | ", E88, " | ", F88, " | ", G88, " | ", H88, " | ", V88, " | ", W88, " | ")</f>
        <v xml:space="preserve">| VEH_ALCH |  | Driver Drinking in Vehicle | 4 | 0 | Categorical | Convert 8 to 2 before imputing. | 9 | 84494 | </v>
      </c>
      <c r="Y88" t="str">
        <f>"["""&amp;A88&amp;""""</f>
        <v>["VEH_ALCH"</v>
      </c>
      <c r="Z88" t="str">
        <f>_xlfn.CONCAT("        ", Y88,", [", V88,"]],")</f>
        <v xml:space="preserve">        ["VEH_ALCH", [9]],</v>
      </c>
      <c r="AC88" t="str">
        <f t="shared" si="2"/>
        <v xml:space="preserve">        'VEH_ALCH',</v>
      </c>
    </row>
    <row r="89" spans="1:29" ht="19" x14ac:dyDescent="0.25">
      <c r="A89" t="s">
        <v>77</v>
      </c>
      <c r="B89" t="s">
        <v>201</v>
      </c>
      <c r="D89" t="s">
        <v>156</v>
      </c>
      <c r="E89">
        <v>55</v>
      </c>
      <c r="F89" s="1">
        <v>0</v>
      </c>
      <c r="G89" t="s">
        <v>108</v>
      </c>
      <c r="I89" s="1"/>
      <c r="Q89" t="str">
        <f>IF(ISBLANK(I89),"",_xlfn.CONCAT(I89,", "))</f>
        <v/>
      </c>
      <c r="R89" t="str">
        <f>IF(ISBLANK(J89),"",_xlfn.CONCAT(J89,", "))</f>
        <v/>
      </c>
      <c r="S89" t="str">
        <f>IF(ISBLANK(K89),"",_xlfn.CONCAT(K89,", "))</f>
        <v/>
      </c>
      <c r="T89" t="str">
        <f>IF(ISBLANK(L89),"",_xlfn.CONCAT(L89,", "))</f>
        <v/>
      </c>
      <c r="U89" t="str">
        <f>_xlfn.CONCAT(Q89,R89,S89,T89)</f>
        <v/>
      </c>
      <c r="V89" t="str">
        <f>IF(I89&gt;0,LEFT(U89,LEN(U89)-2),"")</f>
        <v/>
      </c>
      <c r="W89" s="3">
        <v>0</v>
      </c>
      <c r="X89" t="str">
        <f>_xlfn.CONCAT("| ", A89, " | ", C89, " | ", D89, " | ", E89, " | ", F89, " | ", G89, " | ", H89, " | ", V89, " | ", W89, " | ")</f>
        <v xml:space="preserve">| VEVENT_IM |  | M_HARM Imputed | 55 | 0 | Categorical |  |  | 0 | </v>
      </c>
      <c r="Y89" t="str">
        <f>"["""&amp;A89&amp;""""</f>
        <v>["VEVENT_IM"</v>
      </c>
      <c r="Z89" t="str">
        <f>_xlfn.CONCAT("        ", Y89,", [", V89,"]],")</f>
        <v xml:space="preserve">        ["VEVENT_IM", []],</v>
      </c>
      <c r="AC89" t="str">
        <f t="shared" si="2"/>
        <v xml:space="preserve">        'VEVENT_IM',</v>
      </c>
    </row>
    <row r="90" spans="1:29" ht="19" x14ac:dyDescent="0.25">
      <c r="A90" t="s">
        <v>57</v>
      </c>
      <c r="B90" t="s">
        <v>201</v>
      </c>
      <c r="C90" t="s">
        <v>201</v>
      </c>
      <c r="D90" t="s">
        <v>172</v>
      </c>
      <c r="E90">
        <v>10</v>
      </c>
      <c r="F90" s="1">
        <v>0</v>
      </c>
      <c r="G90" t="s">
        <v>196</v>
      </c>
      <c r="I90" s="1">
        <v>8</v>
      </c>
      <c r="J90">
        <v>9</v>
      </c>
      <c r="Q90" t="str">
        <f>IF(ISBLANK(I90),"",_xlfn.CONCAT(I90,", "))</f>
        <v xml:space="preserve">8, </v>
      </c>
      <c r="R90" t="str">
        <f>IF(ISBLANK(J90),"",_xlfn.CONCAT(J90,", "))</f>
        <v xml:space="preserve">9, </v>
      </c>
      <c r="S90" t="str">
        <f>IF(ISBLANK(K90),"",_xlfn.CONCAT(K90,", "))</f>
        <v/>
      </c>
      <c r="T90" t="str">
        <f>IF(ISBLANK(L90),"",_xlfn.CONCAT(L90,", "))</f>
        <v/>
      </c>
      <c r="U90" t="str">
        <f>_xlfn.CONCAT(Q90,R90,S90,T90)</f>
        <v xml:space="preserve">8, 9, </v>
      </c>
      <c r="V90" t="str">
        <f>IF(I90&gt;0,LEFT(U90,LEN(U90)-2),"")</f>
        <v>8, 9</v>
      </c>
      <c r="W90" s="3">
        <v>127387</v>
      </c>
      <c r="X90" t="str">
        <f>_xlfn.CONCAT("| ", A90, " | ", C90, " | ", D90, " | ", E90, " | ", F90, " | ", G90, " | ", H90, " | ", V90, " | ", W90, " | ")</f>
        <v xml:space="preserve">| VNUM_LAN | Yes | Total Lanes in Roadway | 10 | 0 | Count |  | 8, 9 | 127387 | </v>
      </c>
      <c r="Y90" t="str">
        <f>"["""&amp;A90&amp;""""</f>
        <v>["VNUM_LAN"</v>
      </c>
      <c r="Z90" t="str">
        <f>_xlfn.CONCAT("        ", Y90,", [", V90,"]],")</f>
        <v xml:space="preserve">        ["VNUM_LAN", [8, 9]],</v>
      </c>
      <c r="AC90" t="str">
        <f t="shared" si="2"/>
        <v xml:space="preserve">        'VNUM_LAN',</v>
      </c>
    </row>
    <row r="91" spans="1:29" ht="19" x14ac:dyDescent="0.25">
      <c r="A91" t="s">
        <v>60</v>
      </c>
      <c r="B91" t="s">
        <v>201</v>
      </c>
      <c r="C91" t="s">
        <v>201</v>
      </c>
      <c r="D91" t="s">
        <v>176</v>
      </c>
      <c r="E91">
        <v>9</v>
      </c>
      <c r="F91" s="1">
        <v>0</v>
      </c>
      <c r="G91" t="s">
        <v>108</v>
      </c>
      <c r="I91" s="1">
        <v>8</v>
      </c>
      <c r="J91">
        <v>9</v>
      </c>
      <c r="Q91" t="str">
        <f>IF(ISBLANK(I91),"",_xlfn.CONCAT(I91,", "))</f>
        <v xml:space="preserve">8, </v>
      </c>
      <c r="R91" t="str">
        <f>IF(ISBLANK(J91),"",_xlfn.CONCAT(J91,", "))</f>
        <v xml:space="preserve">9, </v>
      </c>
      <c r="S91" t="str">
        <f>IF(ISBLANK(K91),"",_xlfn.CONCAT(K91,", "))</f>
        <v/>
      </c>
      <c r="T91" t="str">
        <f>IF(ISBLANK(L91),"",_xlfn.CONCAT(L91,", "))</f>
        <v/>
      </c>
      <c r="U91" t="str">
        <f>_xlfn.CONCAT(Q91,R91,S91,T91)</f>
        <v xml:space="preserve">8, 9, </v>
      </c>
      <c r="V91" t="str">
        <f>IF(I91&gt;0,LEFT(U91,LEN(U91)-2),"")</f>
        <v>8, 9</v>
      </c>
      <c r="W91" s="3">
        <v>62776</v>
      </c>
      <c r="X91" t="str">
        <f>_xlfn.CONCAT("| ", A91, " | ", C91, " | ", D91, " | ", E91, " | ", F91, " | ", G91, " | ", H91, " | ", V91, " | ", W91, " | ")</f>
        <v xml:space="preserve">| VPROFILE | Yes | Roadway Grade | 9 | 0 | Categorical |  | 8, 9 | 62776 | </v>
      </c>
      <c r="Y91" t="str">
        <f>"["""&amp;A91&amp;""""</f>
        <v>["VPROFILE"</v>
      </c>
      <c r="Z91" t="str">
        <f>_xlfn.CONCAT("        ", Y91,", [", V91,"]],")</f>
        <v xml:space="preserve">        ["VPROFILE", [8, 9]],</v>
      </c>
      <c r="AC91" t="str">
        <f t="shared" si="2"/>
        <v xml:space="preserve">        'VPROFILE',</v>
      </c>
    </row>
    <row r="92" spans="1:29" ht="19" x14ac:dyDescent="0.25">
      <c r="A92" t="s">
        <v>58</v>
      </c>
      <c r="B92" t="s">
        <v>201</v>
      </c>
      <c r="C92" t="s">
        <v>201</v>
      </c>
      <c r="D92" t="s">
        <v>173</v>
      </c>
      <c r="E92">
        <v>20</v>
      </c>
      <c r="F92" s="1">
        <v>0</v>
      </c>
      <c r="G92" t="s">
        <v>108</v>
      </c>
      <c r="H92" t="s">
        <v>174</v>
      </c>
      <c r="I92" s="1">
        <v>98</v>
      </c>
      <c r="J92">
        <v>99</v>
      </c>
      <c r="Q92" t="str">
        <f>IF(ISBLANK(I92),"",_xlfn.CONCAT(I92,", "))</f>
        <v xml:space="preserve">98, </v>
      </c>
      <c r="R92" t="str">
        <f>IF(ISBLANK(J92),"",_xlfn.CONCAT(J92,", "))</f>
        <v xml:space="preserve">99, </v>
      </c>
      <c r="S92" t="str">
        <f>IF(ISBLANK(K92),"",_xlfn.CONCAT(K92,", "))</f>
        <v/>
      </c>
      <c r="T92" t="str">
        <f>IF(ISBLANK(L92),"",_xlfn.CONCAT(L92,", "))</f>
        <v/>
      </c>
      <c r="U92" t="str">
        <f>_xlfn.CONCAT(Q92,R92,S92,T92)</f>
        <v xml:space="preserve">98, 99, </v>
      </c>
      <c r="V92" t="str">
        <f>IF(I92&gt;0,LEFT(U92,LEN(U92)-2),"")</f>
        <v>98, 99</v>
      </c>
      <c r="W92" s="3">
        <v>62649</v>
      </c>
      <c r="X92" t="str">
        <f>_xlfn.CONCAT("| ", A92, " | ", C92, " | ", D92, " | ", E92, " | ", F92, " | ", G92, " | ", H92, " | ", V92, " | ", W92, " | ")</f>
        <v xml:space="preserve">| VSPD_LIM | Yes | Speed Limit | 20 | 0 | Categorical | In 5 mph increments | 98, 99 | 62649 | </v>
      </c>
      <c r="Y92" t="str">
        <f>"["""&amp;A92&amp;""""</f>
        <v>["VSPD_LIM"</v>
      </c>
      <c r="Z92" t="str">
        <f>_xlfn.CONCAT("        ", Y92,", [", V92,"]],")</f>
        <v xml:space="preserve">        ["VSPD_LIM", [98, 99]],</v>
      </c>
      <c r="AC92" t="str">
        <f t="shared" si="2"/>
        <v xml:space="preserve">        'VSPD_LIM',</v>
      </c>
    </row>
    <row r="93" spans="1:29" ht="19" x14ac:dyDescent="0.25">
      <c r="A93" t="s">
        <v>61</v>
      </c>
      <c r="B93" t="s">
        <v>201</v>
      </c>
      <c r="D93" t="s">
        <v>177</v>
      </c>
      <c r="E93">
        <v>13</v>
      </c>
      <c r="F93" s="1">
        <v>0</v>
      </c>
      <c r="G93" t="s">
        <v>108</v>
      </c>
      <c r="I93" s="1">
        <v>98</v>
      </c>
      <c r="J93">
        <v>99</v>
      </c>
      <c r="Q93" t="str">
        <f>IF(ISBLANK(I93),"",_xlfn.CONCAT(I93,", "))</f>
        <v xml:space="preserve">98, </v>
      </c>
      <c r="R93" t="str">
        <f>IF(ISBLANK(J93),"",_xlfn.CONCAT(J93,", "))</f>
        <v xml:space="preserve">99, </v>
      </c>
      <c r="S93" t="str">
        <f>IF(ISBLANK(K93),"",_xlfn.CONCAT(K93,", "))</f>
        <v/>
      </c>
      <c r="T93" t="str">
        <f>IF(ISBLANK(L93),"",_xlfn.CONCAT(L93,", "))</f>
        <v/>
      </c>
      <c r="U93" t="str">
        <f>_xlfn.CONCAT(Q93,R93,S93,T93)</f>
        <v xml:space="preserve">98, 99, </v>
      </c>
      <c r="V93" t="str">
        <f>IF(I93&gt;0,LEFT(U93,LEN(U93)-2),"")</f>
        <v>98, 99</v>
      </c>
      <c r="W93" s="3">
        <v>10897</v>
      </c>
      <c r="X93" t="str">
        <f>_xlfn.CONCAT("| ", A93, " | ", C93, " | ", D93, " | ", E93, " | ", F93, " | ", G93, " | ", H93, " | ", V93, " | ", W93, " | ")</f>
        <v xml:space="preserve">| VSURCOND |  | Roadway Surface Condition | 13 | 0 | Categorical |  | 98, 99 | 10897 | </v>
      </c>
      <c r="Y93" t="str">
        <f>"["""&amp;A93&amp;""""</f>
        <v>["VSURCOND"</v>
      </c>
      <c r="Z93" t="str">
        <f>_xlfn.CONCAT("        ", Y93,", [", V93,"]],")</f>
        <v xml:space="preserve">        ["VSURCOND", [98, 99]],</v>
      </c>
      <c r="AC93" t="str">
        <f t="shared" si="2"/>
        <v xml:space="preserve">        'VSURCOND',</v>
      </c>
    </row>
    <row r="94" spans="1:29" ht="19" x14ac:dyDescent="0.25">
      <c r="A94" t="s">
        <v>63</v>
      </c>
      <c r="B94" t="s">
        <v>201</v>
      </c>
      <c r="D94" t="s">
        <v>179</v>
      </c>
      <c r="E94">
        <v>7</v>
      </c>
      <c r="F94" s="1">
        <v>0</v>
      </c>
      <c r="G94" t="s">
        <v>108</v>
      </c>
      <c r="I94" s="1">
        <v>8</v>
      </c>
      <c r="J94">
        <v>9</v>
      </c>
      <c r="Q94" t="str">
        <f>IF(ISBLANK(I94),"",_xlfn.CONCAT(I94,", "))</f>
        <v xml:space="preserve">8, </v>
      </c>
      <c r="R94" t="str">
        <f>IF(ISBLANK(J94),"",_xlfn.CONCAT(J94,", "))</f>
        <v xml:space="preserve">9, </v>
      </c>
      <c r="S94" t="str">
        <f>IF(ISBLANK(K94),"",_xlfn.CONCAT(K94,", "))</f>
        <v/>
      </c>
      <c r="T94" t="str">
        <f>IF(ISBLANK(L94),"",_xlfn.CONCAT(L94,", "))</f>
        <v/>
      </c>
      <c r="U94" t="str">
        <f>_xlfn.CONCAT(Q94,R94,S94,T94)</f>
        <v xml:space="preserve">8, 9, </v>
      </c>
      <c r="V94" t="str">
        <f>IF(I94&gt;0,LEFT(U94,LEN(U94)-2),"")</f>
        <v>8, 9</v>
      </c>
      <c r="W94" s="3">
        <v>30284</v>
      </c>
      <c r="X94" t="str">
        <f>_xlfn.CONCAT("| ", A94, " | ", C94, " | ", D94, " | ", E94, " | ", F94, " | ", G94, " | ", H94, " | ", V94, " | ", W94, " | ")</f>
        <v xml:space="preserve">| VTCONT_F |  | Traffic Control Device Functioning | 7 | 0 | Categorical |  | 8, 9 | 30284 | </v>
      </c>
      <c r="Y94" t="str">
        <f>"["""&amp;A94&amp;""""</f>
        <v>["VTCONT_F"</v>
      </c>
      <c r="Z94" t="str">
        <f>_xlfn.CONCAT("        ", Y94,", [", V94,"]],")</f>
        <v xml:space="preserve">        ["VTCONT_F", [8, 9]],</v>
      </c>
      <c r="AC94" t="str">
        <f t="shared" si="2"/>
        <v xml:space="preserve">        'VTCONT_F',</v>
      </c>
    </row>
    <row r="95" spans="1:29" ht="19" x14ac:dyDescent="0.25">
      <c r="A95" t="s">
        <v>62</v>
      </c>
      <c r="B95" t="s">
        <v>201</v>
      </c>
      <c r="C95" t="s">
        <v>201</v>
      </c>
      <c r="D95" t="s">
        <v>178</v>
      </c>
      <c r="E95">
        <v>19</v>
      </c>
      <c r="F95" s="1">
        <v>0</v>
      </c>
      <c r="G95" t="s">
        <v>108</v>
      </c>
      <c r="I95" s="1">
        <v>97</v>
      </c>
      <c r="J95">
        <v>99</v>
      </c>
      <c r="Q95" t="str">
        <f>IF(ISBLANK(I95),"",_xlfn.CONCAT(I95,", "))</f>
        <v xml:space="preserve">97, </v>
      </c>
      <c r="R95" t="str">
        <f>IF(ISBLANK(J95),"",_xlfn.CONCAT(J95,", "))</f>
        <v xml:space="preserve">99, </v>
      </c>
      <c r="S95" t="str">
        <f>IF(ISBLANK(K95),"",_xlfn.CONCAT(K95,", "))</f>
        <v/>
      </c>
      <c r="T95" t="str">
        <f>IF(ISBLANK(L95),"",_xlfn.CONCAT(L95,", "))</f>
        <v/>
      </c>
      <c r="U95" t="str">
        <f>_xlfn.CONCAT(Q95,R95,S95,T95)</f>
        <v xml:space="preserve">97, 99, </v>
      </c>
      <c r="V95" t="str">
        <f>IF(I95&gt;0,LEFT(U95,LEN(U95)-2),"")</f>
        <v>97, 99</v>
      </c>
      <c r="W95" s="3">
        <v>30151</v>
      </c>
      <c r="X95" t="str">
        <f>_xlfn.CONCAT("| ", A95, " | ", C95, " | ", D95, " | ", E95, " | ", F95, " | ", G95, " | ", H95, " | ", V95, " | ", W95, " | ")</f>
        <v xml:space="preserve">| VTRAFCON | Yes | Traffic Control Device | 19 | 0 | Categorical |  | 97, 99 | 30151 | </v>
      </c>
      <c r="Y95" t="str">
        <f>"["""&amp;A95&amp;""""</f>
        <v>["VTRAFCON"</v>
      </c>
      <c r="Z95" t="str">
        <f>_xlfn.CONCAT("        ", Y95,", [", V95,"]],")</f>
        <v xml:space="preserve">        ["VTRAFCON", [97, 99]],</v>
      </c>
      <c r="AC95" t="str">
        <f t="shared" si="2"/>
        <v xml:space="preserve">        'VTRAFCON',</v>
      </c>
    </row>
    <row r="96" spans="1:29" ht="19" x14ac:dyDescent="0.25">
      <c r="A96" t="s">
        <v>56</v>
      </c>
      <c r="B96" t="s">
        <v>201</v>
      </c>
      <c r="C96" t="s">
        <v>201</v>
      </c>
      <c r="D96" t="s">
        <v>171</v>
      </c>
      <c r="E96">
        <v>9</v>
      </c>
      <c r="F96" s="1">
        <v>0</v>
      </c>
      <c r="G96" t="s">
        <v>108</v>
      </c>
      <c r="I96" s="1">
        <v>8</v>
      </c>
      <c r="J96">
        <v>9</v>
      </c>
      <c r="Q96" t="str">
        <f>IF(ISBLANK(I96),"",_xlfn.CONCAT(I96,", "))</f>
        <v xml:space="preserve">8, </v>
      </c>
      <c r="R96" t="str">
        <f>IF(ISBLANK(J96),"",_xlfn.CONCAT(J96,", "))</f>
        <v xml:space="preserve">9, </v>
      </c>
      <c r="S96" t="str">
        <f>IF(ISBLANK(K96),"",_xlfn.CONCAT(K96,", "))</f>
        <v/>
      </c>
      <c r="T96" t="str">
        <f>IF(ISBLANK(L96),"",_xlfn.CONCAT(L96,", "))</f>
        <v/>
      </c>
      <c r="U96" t="str">
        <f>_xlfn.CONCAT(Q96,R96,S96,T96)</f>
        <v xml:space="preserve">8, 9, </v>
      </c>
      <c r="V96" t="str">
        <f>IF(I96&gt;0,LEFT(U96,LEN(U96)-2),"")</f>
        <v>8, 9</v>
      </c>
      <c r="W96" s="3">
        <v>83513</v>
      </c>
      <c r="X96" t="str">
        <f>_xlfn.CONCAT("| ", A96, " | ", C96, " | ", D96, " | ", E96, " | ", F96, " | ", G96, " | ", H96, " | ", V96, " | ", W96, " | ")</f>
        <v xml:space="preserve">| VTRAFWAY | Yes | Trafficway Description | 9 | 0 | Categorical |  | 8, 9 | 83513 | </v>
      </c>
      <c r="Y96" t="str">
        <f>"["""&amp;A96&amp;""""</f>
        <v>["VTRAFWAY"</v>
      </c>
      <c r="Z96" t="str">
        <f>_xlfn.CONCAT("        ", Y96,", [", V96,"]],")</f>
        <v xml:space="preserve">        ["VTRAFWAY", [8, 9]],</v>
      </c>
      <c r="AC96" t="str">
        <f t="shared" si="2"/>
        <v xml:space="preserve">        'VTRAFWAY',</v>
      </c>
    </row>
    <row r="97" spans="1:29" ht="19" x14ac:dyDescent="0.25">
      <c r="A97" t="s">
        <v>0</v>
      </c>
      <c r="B97" t="s">
        <v>202</v>
      </c>
      <c r="C97" t="s">
        <v>202</v>
      </c>
      <c r="D97" t="s">
        <v>101</v>
      </c>
      <c r="E97">
        <v>259077</v>
      </c>
      <c r="F97" s="1">
        <v>0</v>
      </c>
      <c r="G97" t="s">
        <v>99</v>
      </c>
      <c r="I97" s="1"/>
      <c r="Q97" t="str">
        <f>IF(ISBLANK(I97),"",_xlfn.CONCAT(I97,", "))</f>
        <v/>
      </c>
      <c r="R97" t="str">
        <f>IF(ISBLANK(J97),"",_xlfn.CONCAT(J97,", "))</f>
        <v/>
      </c>
      <c r="S97" t="str">
        <f>IF(ISBLANK(K97),"",_xlfn.CONCAT(K97,", "))</f>
        <v/>
      </c>
      <c r="T97" t="str">
        <f>IF(ISBLANK(L97),"",_xlfn.CONCAT(L97,", "))</f>
        <v/>
      </c>
      <c r="U97" t="str">
        <f>_xlfn.CONCAT(Q97,R97,S97,T97)</f>
        <v/>
      </c>
      <c r="V97" t="str">
        <f>IF(I97&gt;0,LEFT(U97,LEN(U97)-2),"")</f>
        <v/>
      </c>
      <c r="W97" s="3">
        <v>0</v>
      </c>
      <c r="X97" t="str">
        <f>_xlfn.CONCAT("| ", A97, " | ", C97, " | ", D97, " | ", E97, " | ", F97, " | ", G97, " | ", H97, " | ", V97, " | ", W97, " | ")</f>
        <v xml:space="preserve">| CASENUM | Yes, for correlation with other datasets | Case Number of Crash | 259077 | 0 | Transfer |  |  | 0 | </v>
      </c>
      <c r="Y97" t="str">
        <f>"["""&amp;A97&amp;""""</f>
        <v>["CASENUM"</v>
      </c>
      <c r="Z97" t="str">
        <f>_xlfn.CONCAT("        ", Y97,", [", V97,"]],")</f>
        <v xml:space="preserve">        ["CASENUM", []],</v>
      </c>
      <c r="AC97" t="str">
        <f t="shared" si="2"/>
        <v xml:space="preserve">        'CASENUM',</v>
      </c>
    </row>
    <row r="98" spans="1:29" ht="19" x14ac:dyDescent="0.25">
      <c r="A98" t="s">
        <v>1</v>
      </c>
      <c r="B98" t="s">
        <v>202</v>
      </c>
      <c r="C98" t="s">
        <v>202</v>
      </c>
      <c r="D98" t="s">
        <v>100</v>
      </c>
      <c r="E98">
        <v>15</v>
      </c>
      <c r="F98" s="1">
        <v>0</v>
      </c>
      <c r="G98" t="s">
        <v>99</v>
      </c>
      <c r="I98" s="1"/>
      <c r="Q98" t="str">
        <f>IF(ISBLANK(I98),"",_xlfn.CONCAT(I98,", "))</f>
        <v/>
      </c>
      <c r="R98" t="str">
        <f>IF(ISBLANK(J98),"",_xlfn.CONCAT(J98,", "))</f>
        <v/>
      </c>
      <c r="S98" t="str">
        <f>IF(ISBLANK(K98),"",_xlfn.CONCAT(K98,", "))</f>
        <v/>
      </c>
      <c r="T98" t="str">
        <f>IF(ISBLANK(L98),"",_xlfn.CONCAT(L98,", "))</f>
        <v/>
      </c>
      <c r="U98" t="str">
        <f>_xlfn.CONCAT(Q98,R98,S98,T98)</f>
        <v/>
      </c>
      <c r="V98" t="str">
        <f>IF(I98&gt;0,LEFT(U98,LEN(U98)-2),"")</f>
        <v/>
      </c>
      <c r="W98" s="3">
        <v>0</v>
      </c>
      <c r="X98" t="str">
        <f>_xlfn.CONCAT("| ", A98, " | ", C98, " | ", D98, " | ", E98, " | ", F98, " | ", G98, " | ", H98, " | ", V98, " | ", W98, " | ")</f>
        <v xml:space="preserve">| VEH_NO | Yes, for correlation with other datasets | Index of Vehicle in Crash | 15 | 0 | Transfer |  |  | 0 | </v>
      </c>
      <c r="Y98" t="str">
        <f>"["""&amp;A98&amp;""""</f>
        <v>["VEH_NO"</v>
      </c>
      <c r="Z98" t="str">
        <f>_xlfn.CONCAT("        ", Y98,", [", V98,"]],")</f>
        <v xml:space="preserve">        ["VEH_NO", []],</v>
      </c>
      <c r="AC98" t="str">
        <f t="shared" si="2"/>
        <v xml:space="preserve">        'VEH_NO',</v>
      </c>
    </row>
    <row r="99" spans="1:29" x14ac:dyDescent="0.2">
      <c r="A99" s="4" t="s">
        <v>199</v>
      </c>
      <c r="B99" s="4"/>
      <c r="C99" s="4" t="s">
        <v>199</v>
      </c>
      <c r="D99" s="4" t="s">
        <v>199</v>
      </c>
      <c r="E99" s="4" t="s">
        <v>199</v>
      </c>
      <c r="F99" s="4" t="s">
        <v>199</v>
      </c>
      <c r="G99" s="4" t="s">
        <v>199</v>
      </c>
      <c r="H99" s="4" t="s">
        <v>199</v>
      </c>
      <c r="I99" s="4"/>
      <c r="V99" s="4" t="s">
        <v>199</v>
      </c>
      <c r="W99" s="4" t="s">
        <v>199</v>
      </c>
      <c r="X99" t="str">
        <f>_xlfn.CONCAT("| ", A99, " | ", C99, " | ", D99, " | ", E99, " | ", F99, " | ", G99, " | ", H99, " | ", V99, " | ", W99, " | ")</f>
        <v xml:space="preserve">| --- | --- | --- | --- | --- | --- | --- | --- | --- | </v>
      </c>
    </row>
  </sheetData>
  <sortState xmlns:xlrd2="http://schemas.microsoft.com/office/spreadsheetml/2017/richdata2" ref="A2:Z100">
    <sortCondition ref="B2:B100"/>
    <sortCondition ref="A2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9326-D934-4C46-B7FC-9EAB94417E11}">
  <dimension ref="A1:E97"/>
  <sheetViews>
    <sheetView topLeftCell="A63" workbookViewId="0">
      <selection activeCell="A74" sqref="A74"/>
    </sheetView>
  </sheetViews>
  <sheetFormatPr baseColWidth="10" defaultRowHeight="16" x14ac:dyDescent="0.2"/>
  <sheetData>
    <row r="1" spans="1:5" x14ac:dyDescent="0.2">
      <c r="A1" t="s">
        <v>69</v>
      </c>
      <c r="B1" t="s">
        <v>186</v>
      </c>
      <c r="C1">
        <v>91</v>
      </c>
      <c r="D1" s="1">
        <v>0</v>
      </c>
      <c r="E1" t="s">
        <v>108</v>
      </c>
    </row>
    <row r="2" spans="1:5" x14ac:dyDescent="0.2">
      <c r="A2" t="s">
        <v>33</v>
      </c>
      <c r="B2" t="s">
        <v>143</v>
      </c>
      <c r="C2">
        <v>9</v>
      </c>
      <c r="D2" s="1">
        <v>0</v>
      </c>
      <c r="E2" t="s">
        <v>108</v>
      </c>
    </row>
    <row r="3" spans="1:5" x14ac:dyDescent="0.2">
      <c r="A3" t="s">
        <v>27</v>
      </c>
      <c r="B3" t="s">
        <v>137</v>
      </c>
      <c r="C3">
        <v>18</v>
      </c>
      <c r="D3" s="1">
        <v>0</v>
      </c>
      <c r="E3" t="s">
        <v>108</v>
      </c>
    </row>
    <row r="4" spans="1:5" x14ac:dyDescent="0.2">
      <c r="A4" t="s">
        <v>40</v>
      </c>
      <c r="B4" t="s">
        <v>153</v>
      </c>
      <c r="C4">
        <v>6</v>
      </c>
      <c r="D4" s="1">
        <v>0</v>
      </c>
      <c r="E4" t="s">
        <v>108</v>
      </c>
    </row>
    <row r="5" spans="1:5" x14ac:dyDescent="0.2">
      <c r="A5" t="s">
        <v>49</v>
      </c>
      <c r="B5" t="s">
        <v>167</v>
      </c>
      <c r="C5">
        <v>3</v>
      </c>
      <c r="D5" s="1">
        <v>0</v>
      </c>
      <c r="E5" t="s">
        <v>108</v>
      </c>
    </row>
    <row r="6" spans="1:5" x14ac:dyDescent="0.2">
      <c r="A6" t="s">
        <v>35</v>
      </c>
      <c r="B6" t="s">
        <v>145</v>
      </c>
      <c r="C6">
        <v>8</v>
      </c>
      <c r="D6" s="1">
        <v>0</v>
      </c>
      <c r="E6" t="s">
        <v>108</v>
      </c>
    </row>
    <row r="7" spans="1:5" x14ac:dyDescent="0.2">
      <c r="A7" t="s">
        <v>48</v>
      </c>
      <c r="B7" t="s">
        <v>157</v>
      </c>
      <c r="C7">
        <v>2</v>
      </c>
      <c r="D7" s="1">
        <v>0</v>
      </c>
      <c r="E7" t="s">
        <v>108</v>
      </c>
    </row>
    <row r="8" spans="1:5" x14ac:dyDescent="0.2">
      <c r="A8" t="s">
        <v>31</v>
      </c>
      <c r="B8" t="s">
        <v>141</v>
      </c>
      <c r="C8">
        <v>10</v>
      </c>
      <c r="D8" s="1">
        <v>0</v>
      </c>
      <c r="E8" t="s">
        <v>108</v>
      </c>
    </row>
    <row r="9" spans="1:5" x14ac:dyDescent="0.2">
      <c r="A9" t="s">
        <v>28</v>
      </c>
      <c r="B9" t="s">
        <v>138</v>
      </c>
      <c r="C9">
        <v>2</v>
      </c>
      <c r="D9" s="1">
        <v>0</v>
      </c>
      <c r="E9" t="s">
        <v>108</v>
      </c>
    </row>
    <row r="10" spans="1:5" x14ac:dyDescent="0.2">
      <c r="A10" t="s">
        <v>29</v>
      </c>
      <c r="B10" t="s">
        <v>139</v>
      </c>
      <c r="C10">
        <v>4</v>
      </c>
      <c r="D10" s="1">
        <v>0</v>
      </c>
      <c r="E10" t="s">
        <v>108</v>
      </c>
    </row>
    <row r="11" spans="1:5" x14ac:dyDescent="0.2">
      <c r="A11" t="s">
        <v>32</v>
      </c>
      <c r="B11" t="s">
        <v>142</v>
      </c>
      <c r="C11">
        <v>4</v>
      </c>
      <c r="D11" s="1">
        <v>0</v>
      </c>
      <c r="E11" t="s">
        <v>108</v>
      </c>
    </row>
    <row r="12" spans="1:5" x14ac:dyDescent="0.2">
      <c r="A12" t="s">
        <v>13</v>
      </c>
      <c r="B12" t="s">
        <v>114</v>
      </c>
      <c r="C12">
        <v>3</v>
      </c>
      <c r="D12" s="1">
        <v>0</v>
      </c>
      <c r="E12" t="s">
        <v>108</v>
      </c>
    </row>
    <row r="13" spans="1:5" x14ac:dyDescent="0.2">
      <c r="A13" t="s">
        <v>21</v>
      </c>
      <c r="B13" t="s">
        <v>133</v>
      </c>
      <c r="C13">
        <v>4</v>
      </c>
      <c r="D13" s="1">
        <v>0</v>
      </c>
      <c r="E13" t="s">
        <v>108</v>
      </c>
    </row>
    <row r="14" spans="1:5" x14ac:dyDescent="0.2">
      <c r="A14" t="s">
        <v>18</v>
      </c>
      <c r="B14" t="s">
        <v>166</v>
      </c>
      <c r="C14">
        <v>1200</v>
      </c>
      <c r="D14" s="1">
        <v>0</v>
      </c>
      <c r="E14" t="s">
        <v>108</v>
      </c>
    </row>
    <row r="15" spans="1:5" x14ac:dyDescent="0.2">
      <c r="A15" t="s">
        <v>14</v>
      </c>
      <c r="B15" t="s">
        <v>123</v>
      </c>
      <c r="C15">
        <v>70</v>
      </c>
      <c r="D15" s="1">
        <v>0</v>
      </c>
      <c r="E15" t="s">
        <v>108</v>
      </c>
    </row>
    <row r="16" spans="1:5" x14ac:dyDescent="0.2">
      <c r="A16" t="s">
        <v>15</v>
      </c>
      <c r="B16" t="s">
        <v>121</v>
      </c>
      <c r="C16">
        <v>140</v>
      </c>
      <c r="D16" s="1">
        <v>0</v>
      </c>
      <c r="E16" t="s">
        <v>108</v>
      </c>
    </row>
    <row r="17" spans="1:5" x14ac:dyDescent="0.2">
      <c r="A17" t="s">
        <v>65</v>
      </c>
      <c r="B17" t="s">
        <v>182</v>
      </c>
      <c r="C17">
        <v>57</v>
      </c>
      <c r="D17" s="1">
        <v>0</v>
      </c>
      <c r="E17" t="s">
        <v>108</v>
      </c>
    </row>
    <row r="18" spans="1:5" x14ac:dyDescent="0.2">
      <c r="A18" t="s">
        <v>66</v>
      </c>
      <c r="B18" t="s">
        <v>183</v>
      </c>
      <c r="C18">
        <v>14</v>
      </c>
      <c r="D18" s="1">
        <v>0</v>
      </c>
      <c r="E18" t="s">
        <v>108</v>
      </c>
    </row>
    <row r="19" spans="1:5" x14ac:dyDescent="0.2">
      <c r="A19" t="s">
        <v>67</v>
      </c>
      <c r="B19" t="s">
        <v>184</v>
      </c>
      <c r="C19">
        <v>8</v>
      </c>
      <c r="D19" s="1">
        <v>0</v>
      </c>
      <c r="E19" t="s">
        <v>108</v>
      </c>
    </row>
    <row r="20" spans="1:5" x14ac:dyDescent="0.2">
      <c r="A20" t="s">
        <v>68</v>
      </c>
      <c r="B20" t="s">
        <v>185</v>
      </c>
      <c r="C20">
        <v>9</v>
      </c>
      <c r="D20" s="1">
        <v>0</v>
      </c>
      <c r="E20" t="s">
        <v>108</v>
      </c>
    </row>
    <row r="21" spans="1:5" x14ac:dyDescent="0.2">
      <c r="A21" t="s">
        <v>38</v>
      </c>
      <c r="B21" t="s">
        <v>150</v>
      </c>
      <c r="C21">
        <v>9</v>
      </c>
      <c r="D21" s="1">
        <v>0</v>
      </c>
      <c r="E21" t="s">
        <v>108</v>
      </c>
    </row>
    <row r="22" spans="1:5" x14ac:dyDescent="0.2">
      <c r="A22" t="s">
        <v>37</v>
      </c>
      <c r="B22" t="s">
        <v>149</v>
      </c>
      <c r="C22">
        <v>4</v>
      </c>
      <c r="D22" s="1">
        <v>0</v>
      </c>
      <c r="E22" t="s">
        <v>108</v>
      </c>
    </row>
    <row r="23" spans="1:5" x14ac:dyDescent="0.2">
      <c r="A23" t="s">
        <v>34</v>
      </c>
      <c r="B23" t="s">
        <v>144</v>
      </c>
      <c r="C23">
        <v>20</v>
      </c>
      <c r="D23" s="1">
        <v>0</v>
      </c>
      <c r="E23" t="s">
        <v>108</v>
      </c>
    </row>
    <row r="24" spans="1:5" x14ac:dyDescent="0.2">
      <c r="A24" t="s">
        <v>51</v>
      </c>
      <c r="B24" t="s">
        <v>169</v>
      </c>
      <c r="C24">
        <v>7</v>
      </c>
      <c r="D24" s="1">
        <v>0</v>
      </c>
      <c r="E24" t="s">
        <v>108</v>
      </c>
    </row>
    <row r="25" spans="1:5" x14ac:dyDescent="0.2">
      <c r="A25" t="s">
        <v>20</v>
      </c>
      <c r="B25" t="s">
        <v>128</v>
      </c>
      <c r="C25">
        <v>8</v>
      </c>
      <c r="D25" s="1">
        <v>0</v>
      </c>
      <c r="E25" t="s">
        <v>108</v>
      </c>
    </row>
    <row r="26" spans="1:5" x14ac:dyDescent="0.2">
      <c r="A26" t="s">
        <v>41</v>
      </c>
      <c r="B26" t="s">
        <v>154</v>
      </c>
      <c r="C26">
        <v>6</v>
      </c>
      <c r="D26" s="1">
        <v>0</v>
      </c>
      <c r="E26" t="s">
        <v>108</v>
      </c>
    </row>
    <row r="27" spans="1:5" x14ac:dyDescent="0.2">
      <c r="A27" t="s">
        <v>59</v>
      </c>
      <c r="B27" t="s">
        <v>175</v>
      </c>
      <c r="C27">
        <v>7</v>
      </c>
      <c r="D27" s="1">
        <v>0</v>
      </c>
      <c r="E27" t="s">
        <v>108</v>
      </c>
    </row>
    <row r="28" spans="1:5" x14ac:dyDescent="0.2">
      <c r="A28" t="s">
        <v>60</v>
      </c>
      <c r="B28" t="s">
        <v>176</v>
      </c>
      <c r="C28">
        <v>9</v>
      </c>
      <c r="D28" s="1">
        <v>0</v>
      </c>
      <c r="E28" t="s">
        <v>108</v>
      </c>
    </row>
    <row r="29" spans="1:5" x14ac:dyDescent="0.2">
      <c r="A29" t="s">
        <v>61</v>
      </c>
      <c r="B29" t="s">
        <v>177</v>
      </c>
      <c r="C29">
        <v>13</v>
      </c>
      <c r="D29" s="1">
        <v>0</v>
      </c>
      <c r="E29" t="s">
        <v>108</v>
      </c>
    </row>
    <row r="30" spans="1:5" x14ac:dyDescent="0.2">
      <c r="A30" t="s">
        <v>63</v>
      </c>
      <c r="B30" t="s">
        <v>179</v>
      </c>
      <c r="C30">
        <v>7</v>
      </c>
      <c r="D30" s="1">
        <v>0</v>
      </c>
      <c r="E30" t="s">
        <v>108</v>
      </c>
    </row>
    <row r="31" spans="1:5" x14ac:dyDescent="0.2">
      <c r="A31" t="s">
        <v>62</v>
      </c>
      <c r="B31" t="s">
        <v>178</v>
      </c>
      <c r="C31">
        <v>19</v>
      </c>
      <c r="D31" s="1">
        <v>0</v>
      </c>
      <c r="E31" t="s">
        <v>108</v>
      </c>
    </row>
    <row r="32" spans="1:5" x14ac:dyDescent="0.2">
      <c r="A32" t="s">
        <v>56</v>
      </c>
      <c r="B32" t="s">
        <v>171</v>
      </c>
      <c r="C32">
        <v>9</v>
      </c>
      <c r="D32" s="1">
        <v>0</v>
      </c>
      <c r="E32" t="s">
        <v>108</v>
      </c>
    </row>
    <row r="33" spans="1:5" x14ac:dyDescent="0.2">
      <c r="A33" t="s">
        <v>36</v>
      </c>
      <c r="B33" t="s">
        <v>146</v>
      </c>
      <c r="C33">
        <v>123</v>
      </c>
      <c r="D33" s="1">
        <v>0</v>
      </c>
      <c r="E33" t="s">
        <v>112</v>
      </c>
    </row>
    <row r="34" spans="1:5" x14ac:dyDescent="0.2">
      <c r="A34" t="s">
        <v>58</v>
      </c>
      <c r="B34" t="s">
        <v>173</v>
      </c>
      <c r="C34">
        <v>20</v>
      </c>
      <c r="D34" s="1">
        <v>0</v>
      </c>
      <c r="E34" t="s">
        <v>112</v>
      </c>
    </row>
    <row r="35" spans="1:5" x14ac:dyDescent="0.2">
      <c r="A35" t="s">
        <v>6</v>
      </c>
      <c r="B35" t="s">
        <v>111</v>
      </c>
      <c r="C35">
        <v>66</v>
      </c>
      <c r="D35" s="1">
        <v>0</v>
      </c>
      <c r="E35" t="s">
        <v>196</v>
      </c>
    </row>
    <row r="36" spans="1:5" x14ac:dyDescent="0.2">
      <c r="A36" t="s">
        <v>57</v>
      </c>
      <c r="B36" t="s">
        <v>172</v>
      </c>
      <c r="C36">
        <v>10</v>
      </c>
      <c r="D36" s="1">
        <v>0</v>
      </c>
      <c r="E36" t="s">
        <v>196</v>
      </c>
    </row>
    <row r="37" spans="1:5" x14ac:dyDescent="0.2">
      <c r="A37" t="s">
        <v>16</v>
      </c>
      <c r="B37" t="s">
        <v>124</v>
      </c>
      <c r="C37">
        <v>73</v>
      </c>
      <c r="D37" s="1">
        <v>0</v>
      </c>
      <c r="E37" t="s">
        <v>188</v>
      </c>
    </row>
    <row r="38" spans="1:5" x14ac:dyDescent="0.2">
      <c r="A38" t="s">
        <v>52</v>
      </c>
      <c r="B38" t="s">
        <v>189</v>
      </c>
      <c r="C38">
        <v>31</v>
      </c>
      <c r="D38" s="1">
        <v>94718</v>
      </c>
      <c r="E38" t="s">
        <v>188</v>
      </c>
    </row>
    <row r="39" spans="1:5" x14ac:dyDescent="0.2">
      <c r="A39" t="s">
        <v>53</v>
      </c>
      <c r="B39" t="s">
        <v>189</v>
      </c>
      <c r="C39">
        <v>31</v>
      </c>
      <c r="D39" s="1">
        <v>94718</v>
      </c>
      <c r="E39" t="s">
        <v>188</v>
      </c>
    </row>
    <row r="40" spans="1:5" x14ac:dyDescent="0.2">
      <c r="A40" t="s">
        <v>54</v>
      </c>
      <c r="B40" t="s">
        <v>189</v>
      </c>
      <c r="C40">
        <v>24</v>
      </c>
      <c r="D40" s="1">
        <v>94718</v>
      </c>
      <c r="E40" t="s">
        <v>188</v>
      </c>
    </row>
    <row r="41" spans="1:5" x14ac:dyDescent="0.2">
      <c r="A41" t="s">
        <v>55</v>
      </c>
      <c r="B41" t="s">
        <v>189</v>
      </c>
      <c r="C41">
        <v>15</v>
      </c>
      <c r="D41" s="1">
        <v>94718</v>
      </c>
      <c r="E41" t="s">
        <v>188</v>
      </c>
    </row>
    <row r="42" spans="1:5" x14ac:dyDescent="0.2">
      <c r="A42" t="s">
        <v>50</v>
      </c>
      <c r="B42" t="s">
        <v>168</v>
      </c>
      <c r="C42">
        <v>17701</v>
      </c>
      <c r="D42" s="1">
        <v>0</v>
      </c>
      <c r="E42" t="s">
        <v>188</v>
      </c>
    </row>
    <row r="43" spans="1:5" x14ac:dyDescent="0.2">
      <c r="A43" t="s">
        <v>25</v>
      </c>
      <c r="B43" t="s">
        <v>127</v>
      </c>
      <c r="C43">
        <v>7</v>
      </c>
      <c r="D43" s="1">
        <v>94718</v>
      </c>
      <c r="E43" t="s">
        <v>188</v>
      </c>
    </row>
    <row r="44" spans="1:5" x14ac:dyDescent="0.2">
      <c r="A44" t="s">
        <v>92</v>
      </c>
      <c r="B44" t="s">
        <v>127</v>
      </c>
      <c r="C44">
        <v>11</v>
      </c>
      <c r="D44" s="1">
        <v>362596</v>
      </c>
      <c r="E44" t="s">
        <v>188</v>
      </c>
    </row>
    <row r="45" spans="1:5" x14ac:dyDescent="0.2">
      <c r="A45" t="s">
        <v>93</v>
      </c>
      <c r="B45" t="s">
        <v>127</v>
      </c>
      <c r="C45">
        <v>11</v>
      </c>
      <c r="D45" s="1">
        <v>362596</v>
      </c>
      <c r="E45" t="s">
        <v>188</v>
      </c>
    </row>
    <row r="46" spans="1:5" x14ac:dyDescent="0.2">
      <c r="A46" t="s">
        <v>10</v>
      </c>
      <c r="C46">
        <v>56</v>
      </c>
      <c r="D46" s="1">
        <v>0</v>
      </c>
      <c r="E46" t="s">
        <v>188</v>
      </c>
    </row>
    <row r="47" spans="1:5" x14ac:dyDescent="0.2">
      <c r="A47" t="s">
        <v>73</v>
      </c>
      <c r="B47" t="s">
        <v>115</v>
      </c>
      <c r="C47">
        <v>3</v>
      </c>
      <c r="D47" s="1">
        <v>94718</v>
      </c>
      <c r="E47" t="s">
        <v>188</v>
      </c>
    </row>
    <row r="48" spans="1:5" x14ac:dyDescent="0.2">
      <c r="A48" t="s">
        <v>8</v>
      </c>
      <c r="C48">
        <v>25</v>
      </c>
      <c r="D48" s="1">
        <v>0</v>
      </c>
      <c r="E48" t="s">
        <v>188</v>
      </c>
    </row>
    <row r="49" spans="1:5" x14ac:dyDescent="0.2">
      <c r="A49" t="s">
        <v>91</v>
      </c>
      <c r="B49" t="s">
        <v>126</v>
      </c>
      <c r="C49">
        <v>18</v>
      </c>
      <c r="D49" s="1">
        <v>362596</v>
      </c>
      <c r="E49" t="s">
        <v>188</v>
      </c>
    </row>
    <row r="50" spans="1:5" x14ac:dyDescent="0.2">
      <c r="A50" t="s">
        <v>11</v>
      </c>
      <c r="C50">
        <v>11</v>
      </c>
      <c r="D50" s="1">
        <v>0</v>
      </c>
      <c r="E50" t="s">
        <v>188</v>
      </c>
    </row>
    <row r="51" spans="1:5" x14ac:dyDescent="0.2">
      <c r="A51" t="s">
        <v>9</v>
      </c>
      <c r="C51">
        <v>61</v>
      </c>
      <c r="D51" s="1">
        <v>0</v>
      </c>
      <c r="E51" t="s">
        <v>188</v>
      </c>
    </row>
    <row r="52" spans="1:5" x14ac:dyDescent="0.2">
      <c r="A52" t="s">
        <v>7</v>
      </c>
      <c r="C52">
        <v>12</v>
      </c>
      <c r="D52" s="1">
        <v>0</v>
      </c>
      <c r="E52" t="s">
        <v>188</v>
      </c>
    </row>
    <row r="53" spans="1:5" x14ac:dyDescent="0.2">
      <c r="A53" t="s">
        <v>3</v>
      </c>
      <c r="B53" t="s">
        <v>109</v>
      </c>
      <c r="C53">
        <v>422</v>
      </c>
      <c r="D53" s="1">
        <v>0</v>
      </c>
      <c r="E53" t="s">
        <v>188</v>
      </c>
    </row>
    <row r="54" spans="1:5" x14ac:dyDescent="0.2">
      <c r="A54" t="s">
        <v>2</v>
      </c>
      <c r="B54" t="s">
        <v>102</v>
      </c>
      <c r="C54">
        <v>60</v>
      </c>
      <c r="D54" s="1">
        <v>0</v>
      </c>
      <c r="E54" t="s">
        <v>188</v>
      </c>
    </row>
    <row r="55" spans="1:5" x14ac:dyDescent="0.2">
      <c r="A55" t="s">
        <v>85</v>
      </c>
      <c r="B55" t="s">
        <v>103</v>
      </c>
      <c r="C55">
        <v>67</v>
      </c>
      <c r="D55" s="1">
        <v>0</v>
      </c>
      <c r="E55" t="s">
        <v>188</v>
      </c>
    </row>
    <row r="56" spans="1:5" x14ac:dyDescent="0.2">
      <c r="A56" t="s">
        <v>84</v>
      </c>
      <c r="B56" t="s">
        <v>104</v>
      </c>
      <c r="C56">
        <v>25</v>
      </c>
      <c r="D56" s="1">
        <v>0</v>
      </c>
      <c r="E56" t="s">
        <v>188</v>
      </c>
    </row>
    <row r="57" spans="1:5" x14ac:dyDescent="0.2">
      <c r="A57" t="s">
        <v>83</v>
      </c>
      <c r="B57" t="s">
        <v>105</v>
      </c>
      <c r="C57">
        <v>4</v>
      </c>
      <c r="D57" s="1">
        <v>0</v>
      </c>
      <c r="E57" t="s">
        <v>188</v>
      </c>
    </row>
    <row r="58" spans="1:5" x14ac:dyDescent="0.2">
      <c r="A58" t="s">
        <v>4</v>
      </c>
      <c r="B58" t="s">
        <v>107</v>
      </c>
      <c r="C58">
        <v>9</v>
      </c>
      <c r="D58" s="1">
        <v>0</v>
      </c>
      <c r="E58" t="s">
        <v>188</v>
      </c>
    </row>
    <row r="59" spans="1:5" x14ac:dyDescent="0.2">
      <c r="A59" t="s">
        <v>94</v>
      </c>
      <c r="B59" t="s">
        <v>132</v>
      </c>
      <c r="C59">
        <v>13</v>
      </c>
      <c r="D59" s="1">
        <v>362596</v>
      </c>
      <c r="E59" t="s">
        <v>188</v>
      </c>
    </row>
    <row r="60" spans="1:5" x14ac:dyDescent="0.2">
      <c r="A60" t="s">
        <v>95</v>
      </c>
      <c r="B60" t="s">
        <v>132</v>
      </c>
      <c r="C60">
        <v>6</v>
      </c>
      <c r="D60" s="1">
        <v>362596</v>
      </c>
      <c r="E60" t="s">
        <v>188</v>
      </c>
    </row>
    <row r="61" spans="1:5" x14ac:dyDescent="0.2">
      <c r="A61" t="s">
        <v>96</v>
      </c>
      <c r="B61" t="s">
        <v>132</v>
      </c>
      <c r="C61">
        <v>3</v>
      </c>
      <c r="D61" s="1">
        <v>362596</v>
      </c>
      <c r="E61" t="s">
        <v>188</v>
      </c>
    </row>
    <row r="62" spans="1:5" x14ac:dyDescent="0.2">
      <c r="A62" t="s">
        <v>82</v>
      </c>
      <c r="B62" t="s">
        <v>106</v>
      </c>
      <c r="C62">
        <v>2</v>
      </c>
      <c r="D62" s="1">
        <v>0</v>
      </c>
      <c r="E62" t="s">
        <v>188</v>
      </c>
    </row>
    <row r="63" spans="1:5" x14ac:dyDescent="0.2">
      <c r="A63" t="s">
        <v>26</v>
      </c>
      <c r="B63" t="s">
        <v>194</v>
      </c>
      <c r="C63">
        <v>14</v>
      </c>
      <c r="D63" s="1">
        <v>191435</v>
      </c>
      <c r="E63" t="s">
        <v>188</v>
      </c>
    </row>
    <row r="64" spans="1:5" x14ac:dyDescent="0.2">
      <c r="A64" t="s">
        <v>87</v>
      </c>
      <c r="C64">
        <v>14</v>
      </c>
      <c r="D64" s="1">
        <v>265879</v>
      </c>
      <c r="E64" t="s">
        <v>188</v>
      </c>
    </row>
    <row r="65" spans="1:5" x14ac:dyDescent="0.2">
      <c r="A65" t="s">
        <v>5</v>
      </c>
      <c r="C65">
        <v>13</v>
      </c>
      <c r="D65" s="1">
        <v>0</v>
      </c>
      <c r="E65" t="s">
        <v>188</v>
      </c>
    </row>
    <row r="66" spans="1:5" x14ac:dyDescent="0.2">
      <c r="A66" t="s">
        <v>43</v>
      </c>
      <c r="B66" t="s">
        <v>190</v>
      </c>
      <c r="C66">
        <v>13</v>
      </c>
      <c r="D66" s="1">
        <v>94718</v>
      </c>
      <c r="E66" t="s">
        <v>188</v>
      </c>
    </row>
    <row r="67" spans="1:5" x14ac:dyDescent="0.2">
      <c r="A67" t="s">
        <v>44</v>
      </c>
      <c r="B67" t="s">
        <v>190</v>
      </c>
      <c r="C67">
        <v>6</v>
      </c>
      <c r="D67" s="1">
        <v>94718</v>
      </c>
      <c r="E67" t="s">
        <v>188</v>
      </c>
    </row>
    <row r="68" spans="1:5" x14ac:dyDescent="0.2">
      <c r="A68" t="s">
        <v>90</v>
      </c>
      <c r="B68" t="s">
        <v>122</v>
      </c>
      <c r="C68">
        <v>65</v>
      </c>
      <c r="D68" s="1">
        <v>362596</v>
      </c>
      <c r="E68" t="s">
        <v>188</v>
      </c>
    </row>
    <row r="69" spans="1:5" x14ac:dyDescent="0.2">
      <c r="A69" t="s">
        <v>88</v>
      </c>
      <c r="B69" t="s">
        <v>120</v>
      </c>
      <c r="C69">
        <v>213</v>
      </c>
      <c r="D69" s="1">
        <v>362596</v>
      </c>
      <c r="E69" t="s">
        <v>188</v>
      </c>
    </row>
    <row r="70" spans="1:5" x14ac:dyDescent="0.2">
      <c r="A70" t="s">
        <v>89</v>
      </c>
      <c r="B70" t="s">
        <v>121</v>
      </c>
      <c r="C70">
        <v>2071</v>
      </c>
      <c r="D70" s="1">
        <v>362596</v>
      </c>
      <c r="E70" t="s">
        <v>188</v>
      </c>
    </row>
    <row r="71" spans="1:5" x14ac:dyDescent="0.2">
      <c r="A71" t="s">
        <v>86</v>
      </c>
      <c r="B71" t="s">
        <v>110</v>
      </c>
      <c r="C71">
        <v>8816</v>
      </c>
      <c r="D71" s="1">
        <v>0</v>
      </c>
      <c r="E71" t="s">
        <v>188</v>
      </c>
    </row>
    <row r="72" spans="1:5" x14ac:dyDescent="0.2">
      <c r="A72" t="s">
        <v>74</v>
      </c>
      <c r="B72" t="s">
        <v>125</v>
      </c>
      <c r="C72">
        <v>69</v>
      </c>
      <c r="D72" s="1">
        <v>0</v>
      </c>
      <c r="E72" t="s">
        <v>99</v>
      </c>
    </row>
    <row r="73" spans="1:5" x14ac:dyDescent="0.2">
      <c r="A73" t="s">
        <v>0</v>
      </c>
      <c r="B73" t="s">
        <v>101</v>
      </c>
      <c r="C73">
        <v>259077</v>
      </c>
      <c r="D73" s="1">
        <v>0</v>
      </c>
      <c r="E73" t="s">
        <v>99</v>
      </c>
    </row>
    <row r="74" spans="1:5" x14ac:dyDescent="0.2">
      <c r="A74" t="s">
        <v>30</v>
      </c>
      <c r="B74" t="s">
        <v>140</v>
      </c>
      <c r="C74">
        <v>44</v>
      </c>
      <c r="D74" s="1">
        <v>0</v>
      </c>
      <c r="E74" t="s">
        <v>99</v>
      </c>
    </row>
    <row r="75" spans="1:5" x14ac:dyDescent="0.2">
      <c r="A75" t="s">
        <v>39</v>
      </c>
      <c r="B75" s="2" t="s">
        <v>151</v>
      </c>
      <c r="C75">
        <v>26</v>
      </c>
      <c r="D75" s="1">
        <v>0</v>
      </c>
      <c r="E75" t="s">
        <v>99</v>
      </c>
    </row>
    <row r="76" spans="1:5" x14ac:dyDescent="0.2">
      <c r="A76" t="s">
        <v>76</v>
      </c>
      <c r="B76" t="s">
        <v>152</v>
      </c>
      <c r="C76">
        <v>24</v>
      </c>
      <c r="D76" s="1">
        <v>0</v>
      </c>
      <c r="E76" t="s">
        <v>99</v>
      </c>
    </row>
    <row r="77" spans="1:5" x14ac:dyDescent="0.2">
      <c r="A77" t="s">
        <v>42</v>
      </c>
      <c r="B77" t="s">
        <v>155</v>
      </c>
      <c r="C77">
        <v>56</v>
      </c>
      <c r="D77" s="1">
        <v>0</v>
      </c>
      <c r="E77" t="s">
        <v>99</v>
      </c>
    </row>
    <row r="78" spans="1:5" x14ac:dyDescent="0.2">
      <c r="A78" t="s">
        <v>46</v>
      </c>
      <c r="B78" t="s">
        <v>158</v>
      </c>
      <c r="C78">
        <v>9</v>
      </c>
      <c r="D78" s="1">
        <v>0</v>
      </c>
      <c r="E78" t="s">
        <v>99</v>
      </c>
    </row>
    <row r="79" spans="1:5" x14ac:dyDescent="0.2">
      <c r="A79" t="s">
        <v>22</v>
      </c>
      <c r="B79" t="s">
        <v>135</v>
      </c>
      <c r="C79">
        <v>53</v>
      </c>
      <c r="D79" s="1">
        <v>0</v>
      </c>
      <c r="E79" t="s">
        <v>99</v>
      </c>
    </row>
    <row r="80" spans="1:5" x14ac:dyDescent="0.2">
      <c r="A80" t="s">
        <v>23</v>
      </c>
      <c r="B80" t="s">
        <v>136</v>
      </c>
      <c r="C80">
        <v>7013</v>
      </c>
      <c r="D80" s="1">
        <v>0</v>
      </c>
      <c r="E80" t="s">
        <v>99</v>
      </c>
    </row>
    <row r="81" spans="1:5" x14ac:dyDescent="0.2">
      <c r="A81" t="s">
        <v>24</v>
      </c>
      <c r="B81" s="2" t="s">
        <v>134</v>
      </c>
      <c r="C81">
        <v>7208</v>
      </c>
      <c r="D81" s="1">
        <v>0</v>
      </c>
      <c r="E81" t="s">
        <v>99</v>
      </c>
    </row>
    <row r="82" spans="1:5" x14ac:dyDescent="0.2">
      <c r="A82" t="s">
        <v>75</v>
      </c>
      <c r="B82" t="s">
        <v>119</v>
      </c>
      <c r="C82">
        <v>81</v>
      </c>
      <c r="D82" s="1">
        <v>0</v>
      </c>
      <c r="E82" t="s">
        <v>99</v>
      </c>
    </row>
    <row r="83" spans="1:5" x14ac:dyDescent="0.2">
      <c r="A83" t="s">
        <v>17</v>
      </c>
      <c r="B83" t="s">
        <v>118</v>
      </c>
      <c r="C83">
        <v>83</v>
      </c>
      <c r="D83" s="1">
        <v>0</v>
      </c>
      <c r="E83" t="s">
        <v>99</v>
      </c>
    </row>
    <row r="84" spans="1:5" x14ac:dyDescent="0.2">
      <c r="A84" t="s">
        <v>79</v>
      </c>
      <c r="B84" t="s">
        <v>159</v>
      </c>
      <c r="C84">
        <v>8</v>
      </c>
      <c r="D84" s="1">
        <v>0</v>
      </c>
      <c r="E84" t="s">
        <v>99</v>
      </c>
    </row>
    <row r="85" spans="1:5" x14ac:dyDescent="0.2">
      <c r="A85" t="s">
        <v>47</v>
      </c>
      <c r="B85" t="s">
        <v>160</v>
      </c>
      <c r="C85">
        <v>17</v>
      </c>
      <c r="D85" s="1">
        <v>0</v>
      </c>
      <c r="E85" t="s">
        <v>99</v>
      </c>
    </row>
    <row r="86" spans="1:5" x14ac:dyDescent="0.2">
      <c r="A86" t="s">
        <v>80</v>
      </c>
      <c r="B86" t="s">
        <v>161</v>
      </c>
      <c r="C86">
        <v>15</v>
      </c>
      <c r="D86" s="1">
        <v>0</v>
      </c>
      <c r="E86" t="s">
        <v>99</v>
      </c>
    </row>
    <row r="87" spans="1:5" x14ac:dyDescent="0.2">
      <c r="A87" t="s">
        <v>64</v>
      </c>
      <c r="B87" s="2" t="s">
        <v>180</v>
      </c>
      <c r="C87">
        <v>20</v>
      </c>
      <c r="D87" s="1">
        <v>0</v>
      </c>
      <c r="E87" t="s">
        <v>99</v>
      </c>
    </row>
    <row r="88" spans="1:5" x14ac:dyDescent="0.2">
      <c r="A88" t="s">
        <v>78</v>
      </c>
      <c r="B88" t="s">
        <v>181</v>
      </c>
      <c r="C88">
        <v>19</v>
      </c>
      <c r="D88" s="1">
        <v>0</v>
      </c>
      <c r="E88" t="s">
        <v>99</v>
      </c>
    </row>
    <row r="89" spans="1:5" x14ac:dyDescent="0.2">
      <c r="A89" t="s">
        <v>70</v>
      </c>
      <c r="B89" t="s">
        <v>129</v>
      </c>
      <c r="C89">
        <v>2141</v>
      </c>
      <c r="D89" s="1">
        <v>0</v>
      </c>
      <c r="E89" t="s">
        <v>99</v>
      </c>
    </row>
    <row r="90" spans="1:5" x14ac:dyDescent="0.2">
      <c r="A90" t="s">
        <v>71</v>
      </c>
      <c r="B90" t="s">
        <v>130</v>
      </c>
      <c r="C90">
        <v>36</v>
      </c>
      <c r="D90" s="1">
        <v>0</v>
      </c>
      <c r="E90" t="s">
        <v>99</v>
      </c>
    </row>
    <row r="91" spans="1:5" x14ac:dyDescent="0.2">
      <c r="A91" t="s">
        <v>72</v>
      </c>
      <c r="B91" t="s">
        <v>131</v>
      </c>
      <c r="C91">
        <v>3</v>
      </c>
      <c r="D91" s="1">
        <v>0</v>
      </c>
      <c r="E91" t="s">
        <v>99</v>
      </c>
    </row>
    <row r="92" spans="1:5" x14ac:dyDescent="0.2">
      <c r="A92" t="s">
        <v>12</v>
      </c>
      <c r="B92" t="s">
        <v>113</v>
      </c>
      <c r="C92">
        <v>1</v>
      </c>
      <c r="D92" s="1">
        <v>0</v>
      </c>
      <c r="E92" t="s">
        <v>99</v>
      </c>
    </row>
    <row r="93" spans="1:5" x14ac:dyDescent="0.2">
      <c r="A93" t="s">
        <v>81</v>
      </c>
      <c r="B93" t="s">
        <v>165</v>
      </c>
      <c r="C93">
        <v>2</v>
      </c>
      <c r="D93" s="1">
        <v>0</v>
      </c>
      <c r="E93" t="s">
        <v>99</v>
      </c>
    </row>
    <row r="94" spans="1:5" x14ac:dyDescent="0.2">
      <c r="A94" t="s">
        <v>45</v>
      </c>
      <c r="B94" t="s">
        <v>163</v>
      </c>
      <c r="C94">
        <v>4</v>
      </c>
      <c r="D94" s="1">
        <v>0</v>
      </c>
      <c r="E94" t="s">
        <v>99</v>
      </c>
    </row>
    <row r="95" spans="1:5" x14ac:dyDescent="0.2">
      <c r="A95" t="s">
        <v>1</v>
      </c>
      <c r="B95" t="s">
        <v>100</v>
      </c>
      <c r="C95">
        <v>15</v>
      </c>
      <c r="D95" s="1">
        <v>0</v>
      </c>
      <c r="E95" t="s">
        <v>99</v>
      </c>
    </row>
    <row r="96" spans="1:5" x14ac:dyDescent="0.2">
      <c r="A96" t="s">
        <v>77</v>
      </c>
      <c r="B96" t="s">
        <v>156</v>
      </c>
      <c r="C96">
        <v>55</v>
      </c>
      <c r="D96" s="1">
        <v>0</v>
      </c>
      <c r="E96" t="s">
        <v>99</v>
      </c>
    </row>
    <row r="97" spans="1:5" x14ac:dyDescent="0.2">
      <c r="A97" t="s">
        <v>19</v>
      </c>
      <c r="B97" t="s">
        <v>116</v>
      </c>
      <c r="C97">
        <v>233972</v>
      </c>
      <c r="D97" s="1">
        <v>0</v>
      </c>
      <c r="E97" t="s">
        <v>99</v>
      </c>
    </row>
  </sheetData>
  <sortState xmlns:xlrd2="http://schemas.microsoft.com/office/spreadsheetml/2017/richdata2" ref="A1:E97">
    <sortCondition ref="E1:E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2022-07-30T12:14:59Z</dcterms:created>
  <dcterms:modified xsi:type="dcterms:W3CDTF">2022-12-09T20:58:46Z</dcterms:modified>
</cp:coreProperties>
</file>