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654DDC66-0803-C341-A2B2-F57C8D14D0DD}" xr6:coauthVersionLast="47" xr6:coauthVersionMax="47" xr10:uidLastSave="{00000000-0000-0000-0000-000000000000}"/>
  <bookViews>
    <workbookView xWindow="380" yWindow="500" windowWidth="28040" windowHeight="16940" xr2:uid="{00102633-F3B7-CD4C-88B7-D33DAB2BF0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8" i="1" l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3" i="1" l="1"/>
  <c r="AC4" i="1"/>
  <c r="AC5" i="1"/>
  <c r="AC6" i="1"/>
  <c r="AC7" i="1"/>
  <c r="AC8" i="1"/>
  <c r="AC9" i="1"/>
  <c r="AC10" i="1"/>
  <c r="AC11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12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2" i="1"/>
  <c r="X99" i="1"/>
  <c r="X1" i="1"/>
  <c r="Y46" i="1"/>
  <c r="Y47" i="1"/>
  <c r="Y48" i="1"/>
  <c r="Y49" i="1"/>
  <c r="Y97" i="1"/>
  <c r="Y50" i="1"/>
  <c r="Y51" i="1"/>
  <c r="Y2" i="1"/>
  <c r="Y3" i="1"/>
  <c r="Y4" i="1"/>
  <c r="Y5" i="1"/>
  <c r="Y6" i="1"/>
  <c r="Y52" i="1"/>
  <c r="Y53" i="1"/>
  <c r="Y7" i="1"/>
  <c r="Y8" i="1"/>
  <c r="Y9" i="1"/>
  <c r="Y10" i="1"/>
  <c r="Y54" i="1"/>
  <c r="Y11" i="1"/>
  <c r="Y55" i="1"/>
  <c r="Y56" i="1"/>
  <c r="Y57" i="1"/>
  <c r="Y58" i="1"/>
  <c r="Y12" i="1"/>
  <c r="Y13" i="1"/>
  <c r="Y14" i="1"/>
  <c r="Y59" i="1"/>
  <c r="Y60" i="1"/>
  <c r="Y61" i="1"/>
  <c r="Y62" i="1"/>
  <c r="Y63" i="1"/>
  <c r="Y64" i="1"/>
  <c r="Y15" i="1"/>
  <c r="Y65" i="1"/>
  <c r="Y16" i="1"/>
  <c r="Y17" i="1"/>
  <c r="Y18" i="1"/>
  <c r="Y66" i="1"/>
  <c r="Y19" i="1"/>
  <c r="Y67" i="1"/>
  <c r="Y68" i="1"/>
  <c r="Y20" i="1"/>
  <c r="Y69" i="1"/>
  <c r="Y70" i="1"/>
  <c r="Y71" i="1"/>
  <c r="Y72" i="1"/>
  <c r="Y73" i="1"/>
  <c r="Y74" i="1"/>
  <c r="Y75" i="1"/>
  <c r="Y76" i="1"/>
  <c r="Y77" i="1"/>
  <c r="Y78" i="1"/>
  <c r="Y21" i="1"/>
  <c r="Y22" i="1"/>
  <c r="Y23" i="1"/>
  <c r="Y24" i="1"/>
  <c r="Y25" i="1"/>
  <c r="Y79" i="1"/>
  <c r="Y80" i="1"/>
  <c r="Y81" i="1"/>
  <c r="Y82" i="1"/>
  <c r="Y26" i="1"/>
  <c r="Y83" i="1"/>
  <c r="Y84" i="1"/>
  <c r="Y85" i="1"/>
  <c r="Y27" i="1"/>
  <c r="Y28" i="1"/>
  <c r="Y29" i="1"/>
  <c r="Y30" i="1"/>
  <c r="Y31" i="1"/>
  <c r="Y32" i="1"/>
  <c r="Y33" i="1"/>
  <c r="Y34" i="1"/>
  <c r="Y86" i="1"/>
  <c r="Y35" i="1"/>
  <c r="Y36" i="1"/>
  <c r="Y87" i="1"/>
  <c r="Y37" i="1"/>
  <c r="Y88" i="1"/>
  <c r="Y98" i="1"/>
  <c r="Y38" i="1"/>
  <c r="Y39" i="1"/>
  <c r="Y89" i="1"/>
  <c r="Y40" i="1"/>
  <c r="Y90" i="1"/>
  <c r="Y41" i="1"/>
  <c r="Y42" i="1"/>
  <c r="Y43" i="1"/>
  <c r="Y91" i="1"/>
  <c r="Y92" i="1"/>
  <c r="Y93" i="1"/>
  <c r="Y94" i="1"/>
  <c r="Y95" i="1"/>
  <c r="Y96" i="1"/>
  <c r="Y44" i="1"/>
  <c r="Y45" i="1"/>
  <c r="V3" i="1"/>
  <c r="V25" i="1"/>
  <c r="V80" i="1"/>
  <c r="V30" i="1"/>
  <c r="V32" i="1"/>
  <c r="V33" i="1"/>
  <c r="V34" i="1"/>
  <c r="V86" i="1"/>
  <c r="V37" i="1"/>
  <c r="V98" i="1"/>
  <c r="V38" i="1"/>
  <c r="V39" i="1"/>
  <c r="V89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97" i="1"/>
  <c r="R97" i="1"/>
  <c r="S97" i="1"/>
  <c r="T97" i="1"/>
  <c r="Q50" i="1"/>
  <c r="R50" i="1"/>
  <c r="S50" i="1"/>
  <c r="T50" i="1"/>
  <c r="Q51" i="1"/>
  <c r="R51" i="1"/>
  <c r="S51" i="1"/>
  <c r="T51" i="1"/>
  <c r="Q2" i="1"/>
  <c r="R2" i="1"/>
  <c r="S2" i="1"/>
  <c r="T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52" i="1"/>
  <c r="R52" i="1"/>
  <c r="S52" i="1"/>
  <c r="T52" i="1"/>
  <c r="Q53" i="1"/>
  <c r="R53" i="1"/>
  <c r="S53" i="1"/>
  <c r="T53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54" i="1"/>
  <c r="R54" i="1"/>
  <c r="S54" i="1"/>
  <c r="T54" i="1"/>
  <c r="Q11" i="1"/>
  <c r="R11" i="1"/>
  <c r="S11" i="1"/>
  <c r="T11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12" i="1"/>
  <c r="R12" i="1"/>
  <c r="S12" i="1"/>
  <c r="T12" i="1"/>
  <c r="Q13" i="1"/>
  <c r="R13" i="1"/>
  <c r="S13" i="1"/>
  <c r="T13" i="1"/>
  <c r="Q14" i="1"/>
  <c r="R14" i="1"/>
  <c r="S14" i="1"/>
  <c r="T14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15" i="1"/>
  <c r="R15" i="1"/>
  <c r="S15" i="1"/>
  <c r="T15" i="1"/>
  <c r="Q65" i="1"/>
  <c r="R65" i="1"/>
  <c r="S65" i="1"/>
  <c r="T65" i="1"/>
  <c r="Q16" i="1"/>
  <c r="R16" i="1"/>
  <c r="S16" i="1"/>
  <c r="T16" i="1"/>
  <c r="Q17" i="1"/>
  <c r="R17" i="1"/>
  <c r="S17" i="1"/>
  <c r="T17" i="1"/>
  <c r="Q18" i="1"/>
  <c r="R18" i="1"/>
  <c r="S18" i="1"/>
  <c r="T18" i="1"/>
  <c r="Q66" i="1"/>
  <c r="R66" i="1"/>
  <c r="S66" i="1"/>
  <c r="T66" i="1"/>
  <c r="Q19" i="1"/>
  <c r="R19" i="1"/>
  <c r="S19" i="1"/>
  <c r="T19" i="1"/>
  <c r="Q67" i="1"/>
  <c r="R67" i="1"/>
  <c r="S67" i="1"/>
  <c r="T67" i="1"/>
  <c r="Q68" i="1"/>
  <c r="R68" i="1"/>
  <c r="S68" i="1"/>
  <c r="T68" i="1"/>
  <c r="Q20" i="1"/>
  <c r="R20" i="1"/>
  <c r="S20" i="1"/>
  <c r="T20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26" i="1"/>
  <c r="R26" i="1"/>
  <c r="S26" i="1"/>
  <c r="T26" i="1"/>
  <c r="Q83" i="1"/>
  <c r="R83" i="1"/>
  <c r="S83" i="1"/>
  <c r="T83" i="1"/>
  <c r="Q84" i="1"/>
  <c r="R84" i="1"/>
  <c r="S84" i="1"/>
  <c r="T84" i="1"/>
  <c r="Q85" i="1"/>
  <c r="R85" i="1"/>
  <c r="S85" i="1"/>
  <c r="T85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86" i="1"/>
  <c r="R86" i="1"/>
  <c r="S86" i="1"/>
  <c r="T86" i="1"/>
  <c r="Q35" i="1"/>
  <c r="R35" i="1"/>
  <c r="S35" i="1"/>
  <c r="T35" i="1"/>
  <c r="Q36" i="1"/>
  <c r="R36" i="1"/>
  <c r="S36" i="1"/>
  <c r="T36" i="1"/>
  <c r="Q87" i="1"/>
  <c r="R87" i="1"/>
  <c r="S87" i="1"/>
  <c r="T87" i="1"/>
  <c r="Q37" i="1"/>
  <c r="R37" i="1"/>
  <c r="S37" i="1"/>
  <c r="T37" i="1"/>
  <c r="Q88" i="1"/>
  <c r="R88" i="1"/>
  <c r="S88" i="1"/>
  <c r="T88" i="1"/>
  <c r="Q98" i="1"/>
  <c r="R98" i="1"/>
  <c r="S98" i="1"/>
  <c r="T98" i="1"/>
  <c r="Q38" i="1"/>
  <c r="R38" i="1"/>
  <c r="S38" i="1"/>
  <c r="T38" i="1"/>
  <c r="Q39" i="1"/>
  <c r="R39" i="1"/>
  <c r="S39" i="1"/>
  <c r="T39" i="1"/>
  <c r="Q89" i="1"/>
  <c r="R89" i="1"/>
  <c r="S89" i="1"/>
  <c r="T89" i="1"/>
  <c r="Q40" i="1"/>
  <c r="R40" i="1"/>
  <c r="S40" i="1"/>
  <c r="T40" i="1"/>
  <c r="Q90" i="1"/>
  <c r="R90" i="1"/>
  <c r="S90" i="1"/>
  <c r="T90" i="1"/>
  <c r="Q41" i="1"/>
  <c r="R41" i="1"/>
  <c r="S41" i="1"/>
  <c r="T41" i="1"/>
  <c r="Q42" i="1"/>
  <c r="R42" i="1"/>
  <c r="S42" i="1"/>
  <c r="T42" i="1"/>
  <c r="Q43" i="1"/>
  <c r="R43" i="1"/>
  <c r="S43" i="1"/>
  <c r="T43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44" i="1"/>
  <c r="R44" i="1"/>
  <c r="S44" i="1"/>
  <c r="T44" i="1"/>
  <c r="R45" i="1"/>
  <c r="S45" i="1"/>
  <c r="T45" i="1"/>
  <c r="Q45" i="1"/>
  <c r="X32" i="1" l="1"/>
  <c r="X33" i="1"/>
  <c r="X39" i="1"/>
  <c r="X25" i="1"/>
  <c r="X37" i="1"/>
  <c r="X3" i="1"/>
  <c r="X89" i="1"/>
  <c r="X30" i="1"/>
  <c r="X80" i="1"/>
  <c r="X86" i="1"/>
  <c r="X38" i="1"/>
  <c r="X98" i="1"/>
  <c r="X34" i="1"/>
  <c r="Z80" i="1"/>
  <c r="Z37" i="1"/>
  <c r="Z39" i="1"/>
  <c r="Z86" i="1"/>
  <c r="Z34" i="1"/>
  <c r="Z3" i="1"/>
  <c r="Z38" i="1"/>
  <c r="Z25" i="1"/>
  <c r="Z32" i="1"/>
  <c r="Z30" i="1"/>
  <c r="Z89" i="1"/>
  <c r="Z98" i="1"/>
  <c r="Z33" i="1"/>
  <c r="U7" i="1"/>
  <c r="V7" i="1" s="1"/>
  <c r="U23" i="1"/>
  <c r="V23" i="1" s="1"/>
  <c r="U67" i="1"/>
  <c r="V67" i="1" s="1"/>
  <c r="U9" i="1"/>
  <c r="V9" i="1" s="1"/>
  <c r="U97" i="1"/>
  <c r="V97" i="1" s="1"/>
  <c r="U31" i="1"/>
  <c r="V31" i="1" s="1"/>
  <c r="U90" i="1"/>
  <c r="V90" i="1" s="1"/>
  <c r="U10" i="1"/>
  <c r="V10" i="1" s="1"/>
  <c r="U50" i="1"/>
  <c r="V50" i="1" s="1"/>
  <c r="U70" i="1"/>
  <c r="V70" i="1" s="1"/>
  <c r="U48" i="1"/>
  <c r="V48" i="1" s="1"/>
  <c r="U42" i="1"/>
  <c r="V42" i="1" s="1"/>
  <c r="U32" i="1"/>
  <c r="U59" i="1"/>
  <c r="V59" i="1" s="1"/>
  <c r="U86" i="1"/>
  <c r="U84" i="1"/>
  <c r="V84" i="1" s="1"/>
  <c r="U14" i="1"/>
  <c r="V14" i="1" s="1"/>
  <c r="U57" i="1"/>
  <c r="V57" i="1" s="1"/>
  <c r="U95" i="1"/>
  <c r="V95" i="1" s="1"/>
  <c r="U89" i="1"/>
  <c r="U35" i="1"/>
  <c r="V35" i="1" s="1"/>
  <c r="U85" i="1"/>
  <c r="V85" i="1" s="1"/>
  <c r="U77" i="1"/>
  <c r="V77" i="1" s="1"/>
  <c r="U68" i="1"/>
  <c r="V68" i="1" s="1"/>
  <c r="U83" i="1"/>
  <c r="V83" i="1" s="1"/>
  <c r="U69" i="1"/>
  <c r="V69" i="1" s="1"/>
  <c r="U49" i="1"/>
  <c r="V49" i="1" s="1"/>
  <c r="U34" i="1"/>
  <c r="U82" i="1"/>
  <c r="V82" i="1" s="1"/>
  <c r="U21" i="1"/>
  <c r="V21" i="1" s="1"/>
  <c r="U63" i="1"/>
  <c r="V63" i="1" s="1"/>
  <c r="U61" i="1"/>
  <c r="V61" i="1" s="1"/>
  <c r="U11" i="1"/>
  <c r="V11" i="1" s="1"/>
  <c r="U8" i="1"/>
  <c r="V8" i="1" s="1"/>
  <c r="U2" i="1"/>
  <c r="V2" i="1" s="1"/>
  <c r="U47" i="1"/>
  <c r="V47" i="1" s="1"/>
  <c r="U44" i="1"/>
  <c r="V44" i="1" s="1"/>
  <c r="U96" i="1"/>
  <c r="V96" i="1" s="1"/>
  <c r="U92" i="1"/>
  <c r="V92" i="1" s="1"/>
  <c r="U41" i="1"/>
  <c r="V41" i="1" s="1"/>
  <c r="U40" i="1"/>
  <c r="V40" i="1" s="1"/>
  <c r="U29" i="1"/>
  <c r="V29" i="1" s="1"/>
  <c r="U81" i="1"/>
  <c r="V81" i="1" s="1"/>
  <c r="U24" i="1"/>
  <c r="V24" i="1" s="1"/>
  <c r="U78" i="1"/>
  <c r="V78" i="1" s="1"/>
  <c r="U66" i="1"/>
  <c r="V66" i="1" s="1"/>
  <c r="U64" i="1"/>
  <c r="U12" i="1"/>
  <c r="V12" i="1" s="1"/>
  <c r="U55" i="1"/>
  <c r="V55" i="1" s="1"/>
  <c r="U52" i="1"/>
  <c r="V52" i="1" s="1"/>
  <c r="U98" i="1"/>
  <c r="U37" i="1"/>
  <c r="U36" i="1"/>
  <c r="V36" i="1" s="1"/>
  <c r="U33" i="1"/>
  <c r="U76" i="1"/>
  <c r="V76" i="1" s="1"/>
  <c r="U74" i="1"/>
  <c r="V74" i="1" s="1"/>
  <c r="U17" i="1"/>
  <c r="V17" i="1" s="1"/>
  <c r="U62" i="1"/>
  <c r="V62" i="1" s="1"/>
  <c r="U54" i="1"/>
  <c r="V54" i="1" s="1"/>
  <c r="U5" i="1"/>
  <c r="V5" i="1" s="1"/>
  <c r="U3" i="1"/>
  <c r="U51" i="1"/>
  <c r="V51" i="1" s="1"/>
  <c r="U46" i="1"/>
  <c r="V46" i="1" s="1"/>
  <c r="U94" i="1"/>
  <c r="V94" i="1" s="1"/>
  <c r="U43" i="1"/>
  <c r="V43" i="1" s="1"/>
  <c r="U39" i="1"/>
  <c r="U27" i="1"/>
  <c r="V27" i="1" s="1"/>
  <c r="U26" i="1"/>
  <c r="V26" i="1" s="1"/>
  <c r="U22" i="1"/>
  <c r="V22" i="1" s="1"/>
  <c r="U20" i="1"/>
  <c r="V20" i="1" s="1"/>
  <c r="U65" i="1"/>
  <c r="V65" i="1" s="1"/>
  <c r="U60" i="1"/>
  <c r="V60" i="1" s="1"/>
  <c r="U79" i="1"/>
  <c r="V79" i="1" s="1"/>
  <c r="U72" i="1"/>
  <c r="V72" i="1" s="1"/>
  <c r="U45" i="1"/>
  <c r="V45" i="1" s="1"/>
  <c r="U93" i="1"/>
  <c r="V93" i="1" s="1"/>
  <c r="U91" i="1"/>
  <c r="V91" i="1" s="1"/>
  <c r="U38" i="1"/>
  <c r="U88" i="1"/>
  <c r="V88" i="1" s="1"/>
  <c r="U87" i="1"/>
  <c r="V87" i="1" s="1"/>
  <c r="U30" i="1"/>
  <c r="U28" i="1"/>
  <c r="V28" i="1" s="1"/>
  <c r="U80" i="1"/>
  <c r="U25" i="1"/>
  <c r="U75" i="1"/>
  <c r="V75" i="1" s="1"/>
  <c r="U73" i="1"/>
  <c r="V73" i="1" s="1"/>
  <c r="U71" i="1"/>
  <c r="V71" i="1" s="1"/>
  <c r="U19" i="1"/>
  <c r="V19" i="1" s="1"/>
  <c r="U18" i="1"/>
  <c r="V18" i="1" s="1"/>
  <c r="U16" i="1"/>
  <c r="V16" i="1" s="1"/>
  <c r="U15" i="1"/>
  <c r="V15" i="1" s="1"/>
  <c r="U13" i="1"/>
  <c r="V13" i="1" s="1"/>
  <c r="U58" i="1"/>
  <c r="V58" i="1" s="1"/>
  <c r="U56" i="1"/>
  <c r="V56" i="1" s="1"/>
  <c r="U53" i="1"/>
  <c r="V53" i="1" s="1"/>
  <c r="U4" i="1"/>
  <c r="V4" i="1" s="1"/>
  <c r="U6" i="1"/>
  <c r="V6" i="1" s="1"/>
  <c r="X11" i="1" l="1"/>
  <c r="X6" i="1"/>
  <c r="X17" i="1"/>
  <c r="X14" i="1"/>
  <c r="X19" i="1"/>
  <c r="X74" i="1"/>
  <c r="X84" i="1"/>
  <c r="X53" i="1"/>
  <c r="X46" i="1"/>
  <c r="X77" i="1"/>
  <c r="X73" i="1"/>
  <c r="X66" i="1"/>
  <c r="X22" i="1"/>
  <c r="X35" i="1"/>
  <c r="X97" i="1"/>
  <c r="X18" i="1"/>
  <c r="X40" i="1"/>
  <c r="X7" i="1"/>
  <c r="X94" i="1"/>
  <c r="X61" i="1"/>
  <c r="X10" i="1"/>
  <c r="X65" i="1"/>
  <c r="X56" i="1"/>
  <c r="X21" i="1"/>
  <c r="X31" i="1"/>
  <c r="X75" i="1"/>
  <c r="X82" i="1"/>
  <c r="X26" i="1"/>
  <c r="X5" i="1"/>
  <c r="X24" i="1"/>
  <c r="X47" i="1"/>
  <c r="X42" i="1"/>
  <c r="X9" i="1"/>
  <c r="X43" i="1"/>
  <c r="X83" i="1"/>
  <c r="X87" i="1"/>
  <c r="X41" i="1"/>
  <c r="X71" i="1"/>
  <c r="X92" i="1"/>
  <c r="X90" i="1"/>
  <c r="X20" i="1"/>
  <c r="X96" i="1"/>
  <c r="X59" i="1"/>
  <c r="X58" i="1"/>
  <c r="X78" i="1"/>
  <c r="X13" i="1"/>
  <c r="X15" i="1"/>
  <c r="X27" i="1"/>
  <c r="X54" i="1"/>
  <c r="X81" i="1"/>
  <c r="X2" i="1"/>
  <c r="X49" i="1"/>
  <c r="X95" i="1"/>
  <c r="X48" i="1"/>
  <c r="X67" i="1"/>
  <c r="X79" i="1"/>
  <c r="X55" i="1"/>
  <c r="X50" i="1"/>
  <c r="X4" i="1"/>
  <c r="X60" i="1"/>
  <c r="X12" i="1"/>
  <c r="X68" i="1"/>
  <c r="X88" i="1"/>
  <c r="X76" i="1"/>
  <c r="X63" i="1"/>
  <c r="X51" i="1"/>
  <c r="X85" i="1"/>
  <c r="X91" i="1"/>
  <c r="X36" i="1"/>
  <c r="X44" i="1"/>
  <c r="X93" i="1"/>
  <c r="X16" i="1"/>
  <c r="X28" i="1"/>
  <c r="X72" i="1"/>
  <c r="X62" i="1"/>
  <c r="X52" i="1"/>
  <c r="X29" i="1"/>
  <c r="X8" i="1"/>
  <c r="X69" i="1"/>
  <c r="X57" i="1"/>
  <c r="X70" i="1"/>
  <c r="X23" i="1"/>
  <c r="X45" i="1"/>
  <c r="V64" i="1"/>
  <c r="Z90" i="1"/>
  <c r="Z10" i="1"/>
  <c r="Z60" i="1"/>
  <c r="Z87" i="1"/>
  <c r="Z55" i="1"/>
  <c r="Z79" i="1"/>
  <c r="Z40" i="1"/>
  <c r="Z92" i="1"/>
  <c r="Z94" i="1"/>
  <c r="Z8" i="1"/>
  <c r="Z68" i="1"/>
  <c r="Z50" i="1"/>
  <c r="Z52" i="1"/>
  <c r="Z46" i="1"/>
  <c r="Z77" i="1"/>
  <c r="Z21" i="1"/>
  <c r="Z14" i="1"/>
  <c r="Z76" i="1"/>
  <c r="Z83" i="1"/>
  <c r="Z97" i="1"/>
  <c r="Z29" i="1"/>
  <c r="Z51" i="1"/>
  <c r="Z66" i="1"/>
  <c r="Z96" i="1"/>
  <c r="Z59" i="1"/>
  <c r="Z31" i="1"/>
  <c r="Z82" i="1"/>
  <c r="Z88" i="1"/>
  <c r="Z36" i="1"/>
  <c r="Z35" i="1"/>
  <c r="Z73" i="1"/>
  <c r="Z2" i="1"/>
  <c r="Z44" i="1"/>
  <c r="Z9" i="1"/>
  <c r="Z53" i="1"/>
  <c r="Z42" i="1"/>
  <c r="Z45" i="1"/>
  <c r="Z67" i="1"/>
  <c r="Z95" i="1"/>
  <c r="Z47" i="1"/>
  <c r="Z58" i="1"/>
  <c r="Z17" i="1"/>
  <c r="Z85" i="1"/>
  <c r="Z24" i="1"/>
  <c r="Z56" i="1"/>
  <c r="Z16" i="1"/>
  <c r="Z28" i="1"/>
  <c r="Z72" i="1"/>
  <c r="Z62" i="1"/>
  <c r="Z69" i="1"/>
  <c r="Z57" i="1"/>
  <c r="Z61" i="1"/>
  <c r="Z4" i="1"/>
  <c r="Z13" i="1"/>
  <c r="Z63" i="1"/>
  <c r="Z54" i="1"/>
  <c r="Z70" i="1"/>
  <c r="Z48" i="1"/>
  <c r="Z93" i="1"/>
  <c r="Z6" i="1"/>
  <c r="Z43" i="1"/>
  <c r="Z11" i="1"/>
  <c r="Z7" i="1"/>
  <c r="Z18" i="1"/>
  <c r="Z75" i="1"/>
  <c r="Z15" i="1"/>
  <c r="Z19" i="1"/>
  <c r="Z20" i="1"/>
  <c r="Z78" i="1"/>
  <c r="Z65" i="1"/>
  <c r="Z22" i="1"/>
  <c r="Z26" i="1"/>
  <c r="Z74" i="1"/>
  <c r="Z12" i="1"/>
  <c r="Z41" i="1"/>
  <c r="Z84" i="1"/>
  <c r="Z71" i="1"/>
  <c r="Z91" i="1"/>
  <c r="Z5" i="1"/>
  <c r="Z23" i="1"/>
  <c r="Z49" i="1"/>
  <c r="Z81" i="1"/>
  <c r="Z27" i="1"/>
  <c r="X64" i="1" l="1"/>
  <c r="Z64" i="1"/>
</calcChain>
</file>

<file path=xl/sharedStrings.xml><?xml version="1.0" encoding="utf-8"?>
<sst xmlns="http://schemas.openxmlformats.org/spreadsheetml/2006/main" count="750" uniqueCount="212">
  <si>
    <t>CASENUM</t>
  </si>
  <si>
    <t>VEH_NO</t>
  </si>
  <si>
    <t>PSU</t>
  </si>
  <si>
    <t>PJ</t>
  </si>
  <si>
    <t>STRATUM</t>
  </si>
  <si>
    <t>VE_FORMS</t>
  </si>
  <si>
    <t>NUMOCCS</t>
  </si>
  <si>
    <t>MONTH</t>
  </si>
  <si>
    <t>HOUR</t>
  </si>
  <si>
    <t>MINUTE</t>
  </si>
  <si>
    <t>HARM_EV</t>
  </si>
  <si>
    <t>MAN_COLL</t>
  </si>
  <si>
    <t>UNITTYPE</t>
  </si>
  <si>
    <t>HIT_RUN</t>
  </si>
  <si>
    <t>MAKE</t>
  </si>
  <si>
    <t>MODEL</t>
  </si>
  <si>
    <t>BODY_TYP</t>
  </si>
  <si>
    <t>MOD_YEAR</t>
  </si>
  <si>
    <t>MAK_MOD</t>
  </si>
  <si>
    <t>VIN</t>
  </si>
  <si>
    <t>TOW_VEH</t>
  </si>
  <si>
    <t>J_KNIFE</t>
  </si>
  <si>
    <t>MCARR_I1</t>
  </si>
  <si>
    <t>MCARR_I2</t>
  </si>
  <si>
    <t>MCARR_ID</t>
  </si>
  <si>
    <t>GVWR</t>
  </si>
  <si>
    <t>V_CONFIG</t>
  </si>
  <si>
    <t>CARGO_BT</t>
  </si>
  <si>
    <t>HAZ_INV</t>
  </si>
  <si>
    <t>HAZ_PLAC</t>
  </si>
  <si>
    <t>HAZ_ID</t>
  </si>
  <si>
    <t>HAZ_CNO</t>
  </si>
  <si>
    <t>HAZ_REL</t>
  </si>
  <si>
    <t>BUS_USE</t>
  </si>
  <si>
    <t>SPEC_USE</t>
  </si>
  <si>
    <t>EMER_USE</t>
  </si>
  <si>
    <t>TRAV_SP</t>
  </si>
  <si>
    <t>ROLLOVER</t>
  </si>
  <si>
    <t>ROLINLOC</t>
  </si>
  <si>
    <t>IMPACT1</t>
  </si>
  <si>
    <t>DEFORMED</t>
  </si>
  <si>
    <t>TOWED</t>
  </si>
  <si>
    <t>M_HARM</t>
  </si>
  <si>
    <t>VEH_SC1</t>
  </si>
  <si>
    <t>VEH_SC2</t>
  </si>
  <si>
    <t>VEH_ALCH</t>
  </si>
  <si>
    <t>MAX_VSEV</t>
  </si>
  <si>
    <t>NUM_INJV</t>
  </si>
  <si>
    <t>FIRE_EXP</t>
  </si>
  <si>
    <t>DR_PRES</t>
  </si>
  <si>
    <t>DR_ZIP</t>
  </si>
  <si>
    <t>SPEEDREL</t>
  </si>
  <si>
    <t>DR_SF1</t>
  </si>
  <si>
    <t>DR_SF2</t>
  </si>
  <si>
    <t>DR_SF3</t>
  </si>
  <si>
    <t>DR_SF4</t>
  </si>
  <si>
    <t>VTRAFWAY</t>
  </si>
  <si>
    <t>VNUM_LAN</t>
  </si>
  <si>
    <t>VSPD_LIM</t>
  </si>
  <si>
    <t>VALIGN</t>
  </si>
  <si>
    <t>VPROFILE</t>
  </si>
  <si>
    <t>VSURCOND</t>
  </si>
  <si>
    <t>VTRAFCON</t>
  </si>
  <si>
    <t>VTCONT_F</t>
  </si>
  <si>
    <t>P_CRASH1</t>
  </si>
  <si>
    <t>P_CRASH2</t>
  </si>
  <si>
    <t>P_CRASH3</t>
  </si>
  <si>
    <t>PCRASH4</t>
  </si>
  <si>
    <t>PCRASH5</t>
  </si>
  <si>
    <t>ACC_TYPE</t>
  </si>
  <si>
    <t>TRLR1VIN</t>
  </si>
  <si>
    <t>TRLR2VIN</t>
  </si>
  <si>
    <t>TRLR3VIN</t>
  </si>
  <si>
    <t>HITRUN_IM</t>
  </si>
  <si>
    <t>BDYTYP_IM</t>
  </si>
  <si>
    <t>MDLYR_IM</t>
  </si>
  <si>
    <t>IMPACT1_IM</t>
  </si>
  <si>
    <t>VEVENT_IM</t>
  </si>
  <si>
    <t>PCRASH1_IM</t>
  </si>
  <si>
    <t>MXVSEV_IM</t>
  </si>
  <si>
    <t>NUMINJ_IM</t>
  </si>
  <si>
    <t>V_ALCH_IM</t>
  </si>
  <si>
    <t>URBANICITY</t>
  </si>
  <si>
    <t>REGION</t>
  </si>
  <si>
    <t>PSUSTRAT</t>
  </si>
  <si>
    <t>PSU_VAR</t>
  </si>
  <si>
    <t>WEIGHT</t>
  </si>
  <si>
    <t>V_Config</t>
  </si>
  <si>
    <t>VPICMAKE</t>
  </si>
  <si>
    <t>VPICMODEL</t>
  </si>
  <si>
    <t>VPICBODYCLASS</t>
  </si>
  <si>
    <t>ICFINALBODY</t>
  </si>
  <si>
    <t>GVWR_FROM</t>
  </si>
  <si>
    <t>GVWR_TO</t>
  </si>
  <si>
    <t>TRLR1GVWR</t>
  </si>
  <si>
    <t>TRLR2GVWR</t>
  </si>
  <si>
    <t>TRLR3GVWR</t>
  </si>
  <si>
    <t>Feature</t>
  </si>
  <si>
    <t>Meaning</t>
  </si>
  <si>
    <t>Transfer</t>
  </si>
  <si>
    <t>Index of Vehicle in Crash</t>
  </si>
  <si>
    <t>Case Number of Crash</t>
  </si>
  <si>
    <t>Principal Sampling Unit (Geography)</t>
  </si>
  <si>
    <t>Primary Sampling Unit for Variance Estimation</t>
  </si>
  <si>
    <t>Primary Sampling Unit Stratum</t>
  </si>
  <si>
    <t>Region</t>
  </si>
  <si>
    <t>Urbanicity</t>
  </si>
  <si>
    <t>(Link to PARSE program)</t>
  </si>
  <si>
    <t>Categorical</t>
  </si>
  <si>
    <t>Police Jurisdiction</t>
  </si>
  <si>
    <t>Case Weight (for making national estimates)</t>
  </si>
  <si>
    <t>Number of Occupants</t>
  </si>
  <si>
    <t>Continuous</t>
  </si>
  <si>
    <t>Useless?</t>
  </si>
  <si>
    <t>Hit and Run</t>
  </si>
  <si>
    <t>Hit and Run, Imputed</t>
  </si>
  <si>
    <t>Vehicle Identification Number</t>
  </si>
  <si>
    <t>999999999999 </t>
  </si>
  <si>
    <t>Model Year</t>
  </si>
  <si>
    <t>Model Year, Imputed</t>
  </si>
  <si>
    <t>Make of Vehicle Code</t>
  </si>
  <si>
    <t>Vehicle Model Code</t>
  </si>
  <si>
    <t>Body Class Code</t>
  </si>
  <si>
    <t>Vehicle Manufacturer Code</t>
  </si>
  <si>
    <t>Vehicle Body Type Code</t>
  </si>
  <si>
    <t>BODY_TYP Imputed</t>
  </si>
  <si>
    <t>Final Stage Body Class (?)</t>
  </si>
  <si>
    <t>Power Unit Gross Vehicle Weight Rating</t>
  </si>
  <si>
    <t>Vehicle Trailing</t>
  </si>
  <si>
    <t>Trailer 1 VIN</t>
  </si>
  <si>
    <t>Trailer 2 VIN</t>
  </si>
  <si>
    <t>Trailer 3 VIN</t>
  </si>
  <si>
    <t>Trailer Gross Vehicle Weight Rating</t>
  </si>
  <si>
    <t>Jackknife</t>
  </si>
  <si>
    <t>Motor Carrier Identification Number (MCID) </t>
  </si>
  <si>
    <t>MCID Issuing Authority </t>
  </si>
  <si>
    <t>MCID Identification Number </t>
  </si>
  <si>
    <t>Cargo Body Type</t>
  </si>
  <si>
    <t>Hazardous Materials Involvement</t>
  </si>
  <si>
    <t>Hazardous Materials Placard</t>
  </si>
  <si>
    <t>Hazardous Materials ID Number</t>
  </si>
  <si>
    <t>Hazardous Materials Class Number</t>
  </si>
  <si>
    <t>Hazardous Materials Release</t>
  </si>
  <si>
    <t>Bus Type</t>
  </si>
  <si>
    <t xml:space="preserve">Special Use </t>
  </si>
  <si>
    <t>Emergency Motor Vehicle Use</t>
  </si>
  <si>
    <t>Travel Speed</t>
  </si>
  <si>
    <t>Notes</t>
  </si>
  <si>
    <t>997 means more than 151 MPH</t>
  </si>
  <si>
    <t>Rollover</t>
  </si>
  <si>
    <t>Location of Rollover</t>
  </si>
  <si>
    <t>Area of Impact – Initial Contact Point </t>
  </si>
  <si>
    <t>IMPACT1 Imputed</t>
  </si>
  <si>
    <t>Extent of Damage</t>
  </si>
  <si>
    <t>Vehicle Removal</t>
  </si>
  <si>
    <t>Most Harmful Event</t>
  </si>
  <si>
    <t>M_HARM Imputed</t>
  </si>
  <si>
    <t>Fire Occurrence</t>
  </si>
  <si>
    <t>Maximum Injury Severity in Vehicle</t>
  </si>
  <si>
    <t>MAX_VSEV Imputed</t>
  </si>
  <si>
    <t>Number Injured in Vehicle</t>
  </si>
  <si>
    <t>NUM_INJV Imputed</t>
  </si>
  <si>
    <t>98 means no person in vehicle;  change to 0 before imputing.</t>
  </si>
  <si>
    <t>Driver Drinking in Vehicle</t>
  </si>
  <si>
    <t>Convert 8 to 2 before imputing.</t>
  </si>
  <si>
    <t>VEH_ALCH Imputed</t>
  </si>
  <si>
    <t>NCSA Make and Model Code Combined</t>
  </si>
  <si>
    <t>Driver Presence</t>
  </si>
  <si>
    <t>Driver's Zip Code</t>
  </si>
  <si>
    <t>Speeding Related</t>
  </si>
  <si>
    <t>8 signifies No Driver Present/Unknown if Driver Present </t>
  </si>
  <si>
    <t>Trafficway Description</t>
  </si>
  <si>
    <t>Total Lanes in Roadway</t>
  </si>
  <si>
    <t>Speed Limit</t>
  </si>
  <si>
    <t>In 5 mph increments</t>
  </si>
  <si>
    <t>Roadway Alignment</t>
  </si>
  <si>
    <t>Roadway Grade</t>
  </si>
  <si>
    <t>Roadway Surface Condition</t>
  </si>
  <si>
    <t>Traffic Control Device</t>
  </si>
  <si>
    <t>Traffic Control Device Functioning</t>
  </si>
  <si>
    <t>Pre-Event Movement (Prior to Recognition of Critical Event) </t>
  </si>
  <si>
    <t>P_CRASH1 Imputed</t>
  </si>
  <si>
    <t>Critical Event-Precrash </t>
  </si>
  <si>
    <t>Attempted Avoidance Maneuver </t>
  </si>
  <si>
    <t>Pre-Impact Stability </t>
  </si>
  <si>
    <t>Pre-Impact Location </t>
  </si>
  <si>
    <t>Crash Type</t>
  </si>
  <si>
    <t>Discontinued</t>
  </si>
  <si>
    <t>Drop</t>
  </si>
  <si>
    <t>Related Factors-Driver Level </t>
  </si>
  <si>
    <t>Related Factors-Vehicle Level </t>
  </si>
  <si>
    <t>Repeat from ACCIDENT</t>
  </si>
  <si>
    <t>What is this?</t>
  </si>
  <si>
    <t>Make into Markup</t>
  </si>
  <si>
    <t>Vehicle Configuration</t>
  </si>
  <si>
    <t>New in 2020</t>
  </si>
  <si>
    <t>Count</t>
  </si>
  <si>
    <t>Most Harmful Event, Imputed as VEVENT_IM</t>
  </si>
  <si>
    <t>Vehicle Body Type Code, Imputed as BDYTYP_IM</t>
  </si>
  <si>
    <t>---</t>
  </si>
  <si>
    <t>Use?</t>
  </si>
  <si>
    <t>Yes</t>
  </si>
  <si>
    <t>Yes, for correlation with other datasets</t>
  </si>
  <si>
    <t>Number of Values</t>
  </si>
  <si>
    <t>Number of Missing Values</t>
  </si>
  <si>
    <t>Categorical, Continuous, Transfer, Drop</t>
  </si>
  <si>
    <t>Values Representing "Unknown"</t>
  </si>
  <si>
    <t>Number of Unknown</t>
  </si>
  <si>
    <t>Random number not correlated with anything</t>
  </si>
  <si>
    <t>Imputed in another feature</t>
  </si>
  <si>
    <t>Use for Imputation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</si>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</sst>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5B0-D13C-E64F-9E22-7C7F2762051B}">
  <dimension ref="A1:AE99"/>
  <sheetViews>
    <sheetView tabSelected="1" topLeftCell="W1" zoomScale="120" zoomScaleNormal="120" workbookViewId="0">
      <pane ySplit="1" topLeftCell="A67" activePane="bottomLeft" state="frozen"/>
      <selection activeCell="T1" sqref="T1"/>
      <selection pane="bottomLeft" activeCell="AE45" sqref="AE45:AE98"/>
    </sheetView>
  </sheetViews>
  <sheetFormatPr baseColWidth="10" defaultRowHeight="16" x14ac:dyDescent="0.2"/>
  <cols>
    <col min="4" max="4" width="34.1640625" customWidth="1"/>
    <col min="24" max="24" width="117" customWidth="1"/>
    <col min="31" max="31" width="33.1640625" customWidth="1"/>
  </cols>
  <sheetData>
    <row r="1" spans="1:31" x14ac:dyDescent="0.2">
      <c r="A1" t="s">
        <v>97</v>
      </c>
      <c r="B1" t="s">
        <v>210</v>
      </c>
      <c r="C1" t="s">
        <v>200</v>
      </c>
      <c r="D1" t="s">
        <v>98</v>
      </c>
      <c r="E1" t="s">
        <v>203</v>
      </c>
      <c r="F1" t="s">
        <v>204</v>
      </c>
      <c r="G1" t="s">
        <v>205</v>
      </c>
      <c r="H1" t="s">
        <v>147</v>
      </c>
      <c r="Q1" t="s">
        <v>193</v>
      </c>
      <c r="V1" t="s">
        <v>206</v>
      </c>
      <c r="W1" t="s">
        <v>207</v>
      </c>
      <c r="X1" t="str">
        <f t="shared" ref="X1:X32" si="0">_xlfn.CONCAT("| ", A1, " | ", C1, " | ", D1, " | ", E1, " | ", F1, " | ", G1, " | ", H1, " | ", V1, " | ", W1, " | ")</f>
        <v xml:space="preserve">| Feature | Use? | Meaning | Number of Values | Number of Missing Values | Categorical, Continuous, Transfer, Drop | Notes | Values Representing "Unknown" | Number of Unknown | </v>
      </c>
    </row>
    <row r="2" spans="1:31" ht="19" x14ac:dyDescent="0.25">
      <c r="A2" t="s">
        <v>52</v>
      </c>
      <c r="B2" t="s">
        <v>211</v>
      </c>
      <c r="D2" t="s">
        <v>189</v>
      </c>
      <c r="E2">
        <v>31</v>
      </c>
      <c r="F2" s="1">
        <v>94718</v>
      </c>
      <c r="G2" t="s">
        <v>188</v>
      </c>
      <c r="H2" t="s">
        <v>187</v>
      </c>
      <c r="I2" s="1"/>
      <c r="Q2" t="str">
        <f t="shared" ref="Q2:Q33" si="1">IF(ISBLANK(I2),"",_xlfn.CONCAT(I2,", "))</f>
        <v/>
      </c>
      <c r="R2" t="str">
        <f t="shared" ref="R2:R33" si="2">IF(ISBLANK(J2),"",_xlfn.CONCAT(J2,", "))</f>
        <v/>
      </c>
      <c r="S2" t="str">
        <f t="shared" ref="S2:S33" si="3">IF(ISBLANK(K2),"",_xlfn.CONCAT(K2,", "))</f>
        <v/>
      </c>
      <c r="T2" t="str">
        <f t="shared" ref="T2:T33" si="4">IF(ISBLANK(L2),"",_xlfn.CONCAT(L2,", "))</f>
        <v/>
      </c>
      <c r="U2" t="str">
        <f t="shared" ref="U2:U33" si="5">_xlfn.CONCAT(Q2,R2,S2,T2)</f>
        <v/>
      </c>
      <c r="V2" t="str">
        <f t="shared" ref="V2:V33" si="6">IF(I2&gt;0,LEFT(U2,LEN(U2)-2),"")</f>
        <v/>
      </c>
      <c r="W2" s="3">
        <v>0</v>
      </c>
      <c r="X2" t="str">
        <f t="shared" si="0"/>
        <v xml:space="preserve">| DR_SF1 |  | Related Factors-Driver Level  | 31 | 94718 | Drop | Discontinued |  | 0 | </v>
      </c>
      <c r="Y2" t="str">
        <f t="shared" ref="Y2:Y33" si="7">"["""&amp;A2&amp;""""</f>
        <v>["DR_SF1"</v>
      </c>
      <c r="Z2" t="str">
        <f t="shared" ref="Z2:Z33" si="8">_xlfn.CONCAT("        ", Y2,", [", V2,"]],")</f>
        <v xml:space="preserve">        ["DR_SF1", []],</v>
      </c>
      <c r="AC2" t="str">
        <f t="shared" ref="AC2:AC33" si="9">_xlfn.CONCAT("        '", A2, "',")</f>
        <v xml:space="preserve">        'DR_SF1',</v>
      </c>
      <c r="AE2" t="str">
        <f>_xlfn.CONCAT("        '", A2, "': [", V2, "],")</f>
        <v xml:space="preserve">        'DR_SF1': [],</v>
      </c>
    </row>
    <row r="3" spans="1:31" ht="19" x14ac:dyDescent="0.25">
      <c r="A3" t="s">
        <v>53</v>
      </c>
      <c r="B3" t="s">
        <v>211</v>
      </c>
      <c r="D3" t="s">
        <v>189</v>
      </c>
      <c r="E3">
        <v>31</v>
      </c>
      <c r="F3" s="1">
        <v>94718</v>
      </c>
      <c r="G3" t="s">
        <v>188</v>
      </c>
      <c r="H3" t="s">
        <v>187</v>
      </c>
      <c r="I3" s="1"/>
      <c r="Q3" t="str">
        <f t="shared" si="1"/>
        <v/>
      </c>
      <c r="R3" t="str">
        <f t="shared" si="2"/>
        <v/>
      </c>
      <c r="S3" t="str">
        <f t="shared" si="3"/>
        <v/>
      </c>
      <c r="T3" t="str">
        <f t="shared" si="4"/>
        <v/>
      </c>
      <c r="U3" t="str">
        <f t="shared" si="5"/>
        <v/>
      </c>
      <c r="V3" t="str">
        <f t="shared" si="6"/>
        <v/>
      </c>
      <c r="W3" s="3">
        <v>0</v>
      </c>
      <c r="X3" t="str">
        <f t="shared" si="0"/>
        <v xml:space="preserve">| DR_SF2 |  | Related Factors-Driver Level  | 31 | 94718 | Drop | Discontinued |  | 0 | </v>
      </c>
      <c r="Y3" t="str">
        <f t="shared" si="7"/>
        <v>["DR_SF2"</v>
      </c>
      <c r="Z3" t="str">
        <f t="shared" si="8"/>
        <v xml:space="preserve">        ["DR_SF2", []],</v>
      </c>
      <c r="AC3" t="str">
        <f t="shared" si="9"/>
        <v xml:space="preserve">        'DR_SF2',</v>
      </c>
      <c r="AE3" t="str">
        <f t="shared" ref="AE3:AE66" si="10">_xlfn.CONCAT("        '", A3, "': [", V3, "],")</f>
        <v xml:space="preserve">        'DR_SF2': [],</v>
      </c>
    </row>
    <row r="4" spans="1:31" ht="19" x14ac:dyDescent="0.25">
      <c r="A4" t="s">
        <v>54</v>
      </c>
      <c r="B4" t="s">
        <v>211</v>
      </c>
      <c r="D4" t="s">
        <v>189</v>
      </c>
      <c r="E4">
        <v>24</v>
      </c>
      <c r="F4" s="1">
        <v>94718</v>
      </c>
      <c r="G4" t="s">
        <v>188</v>
      </c>
      <c r="H4" t="s">
        <v>187</v>
      </c>
      <c r="I4" s="1"/>
      <c r="Q4" t="str">
        <f t="shared" si="1"/>
        <v/>
      </c>
      <c r="R4" t="str">
        <f t="shared" si="2"/>
        <v/>
      </c>
      <c r="S4" t="str">
        <f t="shared" si="3"/>
        <v/>
      </c>
      <c r="T4" t="str">
        <f t="shared" si="4"/>
        <v/>
      </c>
      <c r="U4" t="str">
        <f t="shared" si="5"/>
        <v/>
      </c>
      <c r="V4" t="str">
        <f t="shared" si="6"/>
        <v/>
      </c>
      <c r="W4" s="3">
        <v>0</v>
      </c>
      <c r="X4" t="str">
        <f t="shared" si="0"/>
        <v xml:space="preserve">| DR_SF3 |  | Related Factors-Driver Level  | 24 | 94718 | Drop | Discontinued |  | 0 | </v>
      </c>
      <c r="Y4" t="str">
        <f t="shared" si="7"/>
        <v>["DR_SF3"</v>
      </c>
      <c r="Z4" t="str">
        <f t="shared" si="8"/>
        <v xml:space="preserve">        ["DR_SF3", []],</v>
      </c>
      <c r="AC4" t="str">
        <f t="shared" si="9"/>
        <v xml:space="preserve">        'DR_SF3',</v>
      </c>
      <c r="AE4" t="str">
        <f t="shared" si="10"/>
        <v xml:space="preserve">        'DR_SF3': [],</v>
      </c>
    </row>
    <row r="5" spans="1:31" ht="19" x14ac:dyDescent="0.25">
      <c r="A5" t="s">
        <v>55</v>
      </c>
      <c r="B5" t="s">
        <v>211</v>
      </c>
      <c r="D5" t="s">
        <v>189</v>
      </c>
      <c r="E5">
        <v>15</v>
      </c>
      <c r="F5" s="1">
        <v>94718</v>
      </c>
      <c r="G5" t="s">
        <v>188</v>
      </c>
      <c r="H5" t="s">
        <v>187</v>
      </c>
      <c r="I5" s="1"/>
      <c r="Q5" t="str">
        <f t="shared" si="1"/>
        <v/>
      </c>
      <c r="R5" t="str">
        <f t="shared" si="2"/>
        <v/>
      </c>
      <c r="S5" t="str">
        <f t="shared" si="3"/>
        <v/>
      </c>
      <c r="T5" t="str">
        <f t="shared" si="4"/>
        <v/>
      </c>
      <c r="U5" t="str">
        <f t="shared" si="5"/>
        <v/>
      </c>
      <c r="V5" t="str">
        <f t="shared" si="6"/>
        <v/>
      </c>
      <c r="W5" s="3">
        <v>0</v>
      </c>
      <c r="X5" t="str">
        <f t="shared" si="0"/>
        <v xml:space="preserve">| DR_SF4 |  | Related Factors-Driver Level  | 15 | 94718 | Drop | Discontinued |  | 0 | </v>
      </c>
      <c r="Y5" t="str">
        <f t="shared" si="7"/>
        <v>["DR_SF4"</v>
      </c>
      <c r="Z5" t="str">
        <f t="shared" si="8"/>
        <v xml:space="preserve">        ["DR_SF4", []],</v>
      </c>
      <c r="AC5" t="str">
        <f t="shared" si="9"/>
        <v xml:space="preserve">        'DR_SF4',</v>
      </c>
      <c r="AE5" t="str">
        <f t="shared" si="10"/>
        <v xml:space="preserve">        'DR_SF4': [],</v>
      </c>
    </row>
    <row r="6" spans="1:31" ht="19" x14ac:dyDescent="0.25">
      <c r="A6" t="s">
        <v>50</v>
      </c>
      <c r="B6" t="s">
        <v>211</v>
      </c>
      <c r="D6" t="s">
        <v>168</v>
      </c>
      <c r="E6">
        <v>17701</v>
      </c>
      <c r="F6" s="1">
        <v>0</v>
      </c>
      <c r="G6" t="s">
        <v>188</v>
      </c>
      <c r="H6" t="s">
        <v>208</v>
      </c>
      <c r="I6" s="1">
        <v>9998</v>
      </c>
      <c r="J6">
        <v>9999</v>
      </c>
      <c r="Q6" t="str">
        <f t="shared" si="1"/>
        <v xml:space="preserve">9998, </v>
      </c>
      <c r="R6" t="str">
        <f t="shared" si="2"/>
        <v xml:space="preserve">9999, </v>
      </c>
      <c r="S6" t="str">
        <f t="shared" si="3"/>
        <v/>
      </c>
      <c r="T6" t="str">
        <f t="shared" si="4"/>
        <v/>
      </c>
      <c r="U6" t="str">
        <f t="shared" si="5"/>
        <v xml:space="preserve">9998, 9999, </v>
      </c>
      <c r="V6" t="str">
        <f t="shared" si="6"/>
        <v>9998, 9999</v>
      </c>
      <c r="W6" s="3">
        <v>0</v>
      </c>
      <c r="X6" t="str">
        <f t="shared" si="0"/>
        <v xml:space="preserve">| DR_ZIP |  | Driver's Zip Code | 17701 | 0 | Drop | Random number not correlated with anything | 9998, 9999 | 0 | </v>
      </c>
      <c r="Y6" t="str">
        <f t="shared" si="7"/>
        <v>["DR_ZIP"</v>
      </c>
      <c r="Z6" t="str">
        <f t="shared" si="8"/>
        <v xml:space="preserve">        ["DR_ZIP", [9998, 9999]],</v>
      </c>
      <c r="AC6" t="str">
        <f t="shared" si="9"/>
        <v xml:space="preserve">        'DR_ZIP',</v>
      </c>
      <c r="AE6" t="str">
        <f t="shared" si="10"/>
        <v xml:space="preserve">        'DR_ZIP': [9998, 9999],</v>
      </c>
    </row>
    <row r="7" spans="1:31" ht="19" x14ac:dyDescent="0.25">
      <c r="A7" t="s">
        <v>25</v>
      </c>
      <c r="B7" t="s">
        <v>211</v>
      </c>
      <c r="D7" t="s">
        <v>127</v>
      </c>
      <c r="E7">
        <v>7</v>
      </c>
      <c r="F7" s="1">
        <v>94718</v>
      </c>
      <c r="G7" t="s">
        <v>188</v>
      </c>
      <c r="H7" t="s">
        <v>187</v>
      </c>
      <c r="I7" s="1">
        <v>98</v>
      </c>
      <c r="J7">
        <v>99</v>
      </c>
      <c r="Q7" t="str">
        <f t="shared" si="1"/>
        <v xml:space="preserve">98, </v>
      </c>
      <c r="R7" t="str">
        <f t="shared" si="2"/>
        <v xml:space="preserve">99, </v>
      </c>
      <c r="S7" t="str">
        <f t="shared" si="3"/>
        <v/>
      </c>
      <c r="T7" t="str">
        <f t="shared" si="4"/>
        <v/>
      </c>
      <c r="U7" t="str">
        <f t="shared" si="5"/>
        <v xml:space="preserve">98, 99, </v>
      </c>
      <c r="V7" t="str">
        <f t="shared" si="6"/>
        <v>98, 99</v>
      </c>
      <c r="W7" s="3">
        <v>0</v>
      </c>
      <c r="X7" t="str">
        <f t="shared" si="0"/>
        <v xml:space="preserve">| GVWR |  | Power Unit Gross Vehicle Weight Rating | 7 | 94718 | Drop | Discontinued | 98, 99 | 0 | </v>
      </c>
      <c r="Y7" t="str">
        <f t="shared" si="7"/>
        <v>["GVWR"</v>
      </c>
      <c r="Z7" t="str">
        <f t="shared" si="8"/>
        <v xml:space="preserve">        ["GVWR", [98, 99]],</v>
      </c>
      <c r="AC7" t="str">
        <f t="shared" si="9"/>
        <v xml:space="preserve">        'GVWR',</v>
      </c>
      <c r="AE7" t="str">
        <f t="shared" si="10"/>
        <v xml:space="preserve">        'GVWR': [98, 99],</v>
      </c>
    </row>
    <row r="8" spans="1:31" ht="19" x14ac:dyDescent="0.25">
      <c r="A8" t="s">
        <v>92</v>
      </c>
      <c r="B8" t="s">
        <v>211</v>
      </c>
      <c r="D8" t="s">
        <v>127</v>
      </c>
      <c r="E8">
        <v>11</v>
      </c>
      <c r="F8" s="1">
        <v>362596</v>
      </c>
      <c r="G8" t="s">
        <v>188</v>
      </c>
      <c r="H8" t="s">
        <v>195</v>
      </c>
      <c r="I8" s="1">
        <v>98</v>
      </c>
      <c r="J8">
        <v>99</v>
      </c>
      <c r="Q8" t="str">
        <f t="shared" si="1"/>
        <v xml:space="preserve">98, </v>
      </c>
      <c r="R8" t="str">
        <f t="shared" si="2"/>
        <v xml:space="preserve">99, </v>
      </c>
      <c r="S8" t="str">
        <f t="shared" si="3"/>
        <v/>
      </c>
      <c r="T8" t="str">
        <f t="shared" si="4"/>
        <v/>
      </c>
      <c r="U8" t="str">
        <f t="shared" si="5"/>
        <v xml:space="preserve">98, 99, </v>
      </c>
      <c r="V8" t="str">
        <f t="shared" si="6"/>
        <v>98, 99</v>
      </c>
      <c r="W8" s="3">
        <v>1931</v>
      </c>
      <c r="X8" t="str">
        <f t="shared" si="0"/>
        <v xml:space="preserve">| GVWR_FROM |  | Power Unit Gross Vehicle Weight Rating | 11 | 362596 | Drop | New in 2020 | 98, 99 | 1931 | </v>
      </c>
      <c r="Y8" t="str">
        <f t="shared" si="7"/>
        <v>["GVWR_FROM"</v>
      </c>
      <c r="Z8" t="str">
        <f t="shared" si="8"/>
        <v xml:space="preserve">        ["GVWR_FROM", [98, 99]],</v>
      </c>
      <c r="AC8" t="str">
        <f t="shared" si="9"/>
        <v xml:space="preserve">        'GVWR_FROM',</v>
      </c>
      <c r="AE8" t="str">
        <f t="shared" si="10"/>
        <v xml:space="preserve">        'GVWR_FROM': [98, 99],</v>
      </c>
    </row>
    <row r="9" spans="1:31" ht="19" x14ac:dyDescent="0.25">
      <c r="A9" t="s">
        <v>93</v>
      </c>
      <c r="B9" t="s">
        <v>211</v>
      </c>
      <c r="D9" t="s">
        <v>127</v>
      </c>
      <c r="E9">
        <v>11</v>
      </c>
      <c r="F9" s="1">
        <v>362596</v>
      </c>
      <c r="G9" t="s">
        <v>188</v>
      </c>
      <c r="H9" t="s">
        <v>195</v>
      </c>
      <c r="I9" s="1">
        <v>98</v>
      </c>
      <c r="J9">
        <v>99</v>
      </c>
      <c r="Q9" t="str">
        <f t="shared" si="1"/>
        <v xml:space="preserve">98, </v>
      </c>
      <c r="R9" t="str">
        <f t="shared" si="2"/>
        <v xml:space="preserve">99, </v>
      </c>
      <c r="S9" t="str">
        <f t="shared" si="3"/>
        <v/>
      </c>
      <c r="T9" t="str">
        <f t="shared" si="4"/>
        <v/>
      </c>
      <c r="U9" t="str">
        <f t="shared" si="5"/>
        <v xml:space="preserve">98, 99, </v>
      </c>
      <c r="V9" t="str">
        <f t="shared" si="6"/>
        <v>98, 99</v>
      </c>
      <c r="W9" s="3">
        <v>1933</v>
      </c>
      <c r="X9" t="str">
        <f t="shared" si="0"/>
        <v xml:space="preserve">| GVWR_TO |  | Power Unit Gross Vehicle Weight Rating | 11 | 362596 | Drop | New in 2020 | 98, 99 | 1933 | </v>
      </c>
      <c r="Y9" t="str">
        <f t="shared" si="7"/>
        <v>["GVWR_TO"</v>
      </c>
      <c r="Z9" t="str">
        <f t="shared" si="8"/>
        <v xml:space="preserve">        ["GVWR_TO", [98, 99]],</v>
      </c>
      <c r="AC9" t="str">
        <f t="shared" si="9"/>
        <v xml:space="preserve">        'GVWR_TO',</v>
      </c>
      <c r="AE9" t="str">
        <f t="shared" si="10"/>
        <v xml:space="preserve">        'GVWR_TO': [98, 99],</v>
      </c>
    </row>
    <row r="10" spans="1:31" ht="19" x14ac:dyDescent="0.25">
      <c r="A10" t="s">
        <v>10</v>
      </c>
      <c r="B10" t="s">
        <v>211</v>
      </c>
      <c r="E10">
        <v>56</v>
      </c>
      <c r="F10" s="1">
        <v>0</v>
      </c>
      <c r="G10" t="s">
        <v>188</v>
      </c>
      <c r="H10" t="s">
        <v>191</v>
      </c>
      <c r="I10" s="1"/>
      <c r="Q10" t="str">
        <f t="shared" si="1"/>
        <v/>
      </c>
      <c r="R10" t="str">
        <f t="shared" si="2"/>
        <v/>
      </c>
      <c r="S10" t="str">
        <f t="shared" si="3"/>
        <v/>
      </c>
      <c r="T10" t="str">
        <f t="shared" si="4"/>
        <v/>
      </c>
      <c r="U10" t="str">
        <f t="shared" si="5"/>
        <v/>
      </c>
      <c r="V10" t="str">
        <f t="shared" si="6"/>
        <v/>
      </c>
      <c r="W10" s="3">
        <v>0</v>
      </c>
      <c r="X10" t="str">
        <f t="shared" si="0"/>
        <v xml:space="preserve">| HARM_EV |  |  | 56 | 0 | Drop | Repeat from ACCIDENT |  | 0 | </v>
      </c>
      <c r="Y10" t="str">
        <f t="shared" si="7"/>
        <v>["HARM_EV"</v>
      </c>
      <c r="Z10" t="str">
        <f t="shared" si="8"/>
        <v xml:space="preserve">        ["HARM_EV", []],</v>
      </c>
      <c r="AC10" t="str">
        <f t="shared" si="9"/>
        <v xml:space="preserve">        'HARM_EV',</v>
      </c>
      <c r="AE10" t="str">
        <f t="shared" si="10"/>
        <v xml:space="preserve">        'HARM_EV': [],</v>
      </c>
    </row>
    <row r="11" spans="1:31" ht="19" x14ac:dyDescent="0.25">
      <c r="A11" t="s">
        <v>30</v>
      </c>
      <c r="B11" t="s">
        <v>211</v>
      </c>
      <c r="D11" t="s">
        <v>140</v>
      </c>
      <c r="E11">
        <v>44</v>
      </c>
      <c r="F11" s="1">
        <v>0</v>
      </c>
      <c r="G11" t="s">
        <v>188</v>
      </c>
      <c r="H11" t="s">
        <v>208</v>
      </c>
      <c r="I11" s="1"/>
      <c r="Q11" t="str">
        <f t="shared" si="1"/>
        <v/>
      </c>
      <c r="R11" t="str">
        <f t="shared" si="2"/>
        <v/>
      </c>
      <c r="S11" t="str">
        <f t="shared" si="3"/>
        <v/>
      </c>
      <c r="T11" t="str">
        <f t="shared" si="4"/>
        <v/>
      </c>
      <c r="U11" t="str">
        <f t="shared" si="5"/>
        <v/>
      </c>
      <c r="V11" t="str">
        <f t="shared" si="6"/>
        <v/>
      </c>
      <c r="W11" s="3">
        <v>0</v>
      </c>
      <c r="X11" t="str">
        <f t="shared" si="0"/>
        <v xml:space="preserve">| HAZ_ID |  | Hazardous Materials ID Number | 44 | 0 | Drop | Random number not correlated with anything |  | 0 | </v>
      </c>
      <c r="Y11" t="str">
        <f t="shared" si="7"/>
        <v>["HAZ_ID"</v>
      </c>
      <c r="Z11" t="str">
        <f t="shared" si="8"/>
        <v xml:space="preserve">        ["HAZ_ID", []],</v>
      </c>
      <c r="AC11" t="str">
        <f t="shared" si="9"/>
        <v xml:space="preserve">        'HAZ_ID',</v>
      </c>
      <c r="AE11" t="str">
        <f t="shared" si="10"/>
        <v xml:space="preserve">        'HAZ_ID': [],</v>
      </c>
    </row>
    <row r="12" spans="1:31" ht="19" x14ac:dyDescent="0.25">
      <c r="A12" t="s">
        <v>73</v>
      </c>
      <c r="B12" t="s">
        <v>211</v>
      </c>
      <c r="D12" t="s">
        <v>115</v>
      </c>
      <c r="E12">
        <v>3</v>
      </c>
      <c r="F12" s="1">
        <v>94718</v>
      </c>
      <c r="G12" t="s">
        <v>188</v>
      </c>
      <c r="H12" t="s">
        <v>187</v>
      </c>
      <c r="I12" s="1"/>
      <c r="Q12" t="str">
        <f t="shared" si="1"/>
        <v/>
      </c>
      <c r="R12" t="str">
        <f t="shared" si="2"/>
        <v/>
      </c>
      <c r="S12" t="str">
        <f t="shared" si="3"/>
        <v/>
      </c>
      <c r="T12" t="str">
        <f t="shared" si="4"/>
        <v/>
      </c>
      <c r="U12" t="str">
        <f t="shared" si="5"/>
        <v/>
      </c>
      <c r="V12" t="str">
        <f t="shared" si="6"/>
        <v/>
      </c>
      <c r="W12" s="3">
        <v>0</v>
      </c>
      <c r="X12" t="str">
        <f t="shared" si="0"/>
        <v xml:space="preserve">| HITRUN_IM |  | Hit and Run, Imputed | 3 | 94718 | Drop | Discontinued |  | 0 | </v>
      </c>
      <c r="Y12" t="str">
        <f t="shared" si="7"/>
        <v>["HITRUN_IM"</v>
      </c>
      <c r="Z12" t="str">
        <f t="shared" si="8"/>
        <v xml:space="preserve">        ["HITRUN_IM", []],</v>
      </c>
      <c r="AC12" t="str">
        <f t="shared" si="9"/>
        <v xml:space="preserve">        'HITRUN_IM',</v>
      </c>
      <c r="AE12" t="str">
        <f t="shared" si="10"/>
        <v xml:space="preserve">        'HITRUN_IM': [],</v>
      </c>
    </row>
    <row r="13" spans="1:31" ht="19" x14ac:dyDescent="0.25">
      <c r="A13" t="s">
        <v>8</v>
      </c>
      <c r="B13" t="s">
        <v>211</v>
      </c>
      <c r="E13">
        <v>25</v>
      </c>
      <c r="F13" s="1">
        <v>0</v>
      </c>
      <c r="G13" t="s">
        <v>188</v>
      </c>
      <c r="H13" t="s">
        <v>191</v>
      </c>
      <c r="I13" s="1"/>
      <c r="Q13" t="str">
        <f t="shared" si="1"/>
        <v/>
      </c>
      <c r="R13" t="str">
        <f t="shared" si="2"/>
        <v/>
      </c>
      <c r="S13" t="str">
        <f t="shared" si="3"/>
        <v/>
      </c>
      <c r="T13" t="str">
        <f t="shared" si="4"/>
        <v/>
      </c>
      <c r="U13" t="str">
        <f t="shared" si="5"/>
        <v/>
      </c>
      <c r="V13" t="str">
        <f t="shared" si="6"/>
        <v/>
      </c>
      <c r="W13" s="3">
        <v>0</v>
      </c>
      <c r="X13" t="str">
        <f t="shared" si="0"/>
        <v xml:space="preserve">| HOUR |  |  | 25 | 0 | Drop | Repeat from ACCIDENT |  | 0 | </v>
      </c>
      <c r="Y13" t="str">
        <f t="shared" si="7"/>
        <v>["HOUR"</v>
      </c>
      <c r="Z13" t="str">
        <f t="shared" si="8"/>
        <v xml:space="preserve">        ["HOUR", []],</v>
      </c>
      <c r="AC13" t="str">
        <f t="shared" si="9"/>
        <v xml:space="preserve">        'HOUR',</v>
      </c>
      <c r="AE13" t="str">
        <f t="shared" si="10"/>
        <v xml:space="preserve">        'HOUR': [],</v>
      </c>
    </row>
    <row r="14" spans="1:31" ht="19" x14ac:dyDescent="0.25">
      <c r="A14" t="s">
        <v>91</v>
      </c>
      <c r="B14" t="s">
        <v>211</v>
      </c>
      <c r="D14" t="s">
        <v>126</v>
      </c>
      <c r="E14">
        <v>18</v>
      </c>
      <c r="F14" s="1">
        <v>362596</v>
      </c>
      <c r="G14" t="s">
        <v>188</v>
      </c>
      <c r="H14" t="s">
        <v>195</v>
      </c>
      <c r="I14" s="1">
        <v>998</v>
      </c>
      <c r="J14">
        <v>999</v>
      </c>
      <c r="Q14" t="str">
        <f t="shared" si="1"/>
        <v xml:space="preserve">998, </v>
      </c>
      <c r="R14" t="str">
        <f t="shared" si="2"/>
        <v xml:space="preserve">999, </v>
      </c>
      <c r="S14" t="str">
        <f t="shared" si="3"/>
        <v/>
      </c>
      <c r="T14" t="str">
        <f t="shared" si="4"/>
        <v/>
      </c>
      <c r="U14" t="str">
        <f t="shared" si="5"/>
        <v xml:space="preserve">998, 999, </v>
      </c>
      <c r="V14" t="str">
        <f t="shared" si="6"/>
        <v>998, 999</v>
      </c>
      <c r="W14" s="3">
        <v>26</v>
      </c>
      <c r="X14" t="str">
        <f t="shared" si="0"/>
        <v xml:space="preserve">| ICFINALBODY |  | Final Stage Body Class (?) | 18 | 362596 | Drop | New in 2020 | 998, 999 | 26 | </v>
      </c>
      <c r="Y14" t="str">
        <f t="shared" si="7"/>
        <v>["ICFINALBODY"</v>
      </c>
      <c r="Z14" t="str">
        <f t="shared" si="8"/>
        <v xml:space="preserve">        ["ICFINALBODY", [998, 999]],</v>
      </c>
      <c r="AC14" t="str">
        <f t="shared" si="9"/>
        <v xml:space="preserve">        'ICFINALBODY',</v>
      </c>
      <c r="AE14" t="str">
        <f t="shared" si="10"/>
        <v xml:space="preserve">        'ICFINALBODY': [998, 999],</v>
      </c>
    </row>
    <row r="15" spans="1:31" ht="19" x14ac:dyDescent="0.25">
      <c r="A15" t="s">
        <v>11</v>
      </c>
      <c r="B15" t="s">
        <v>211</v>
      </c>
      <c r="E15">
        <v>11</v>
      </c>
      <c r="F15" s="1">
        <v>0</v>
      </c>
      <c r="G15" t="s">
        <v>188</v>
      </c>
      <c r="H15" t="s">
        <v>191</v>
      </c>
      <c r="I15" s="1"/>
      <c r="Q15" t="str">
        <f t="shared" si="1"/>
        <v/>
      </c>
      <c r="R15" t="str">
        <f t="shared" si="2"/>
        <v/>
      </c>
      <c r="S15" t="str">
        <f t="shared" si="3"/>
        <v/>
      </c>
      <c r="T15" t="str">
        <f t="shared" si="4"/>
        <v/>
      </c>
      <c r="U15" t="str">
        <f t="shared" si="5"/>
        <v/>
      </c>
      <c r="V15" t="str">
        <f t="shared" si="6"/>
        <v/>
      </c>
      <c r="W15" s="3">
        <v>0</v>
      </c>
      <c r="X15" t="str">
        <f t="shared" si="0"/>
        <v xml:space="preserve">| MAN_COLL |  |  | 11 | 0 | Drop | Repeat from ACCIDENT |  | 0 | </v>
      </c>
      <c r="Y15" t="str">
        <f t="shared" si="7"/>
        <v>["MAN_COLL"</v>
      </c>
      <c r="Z15" t="str">
        <f t="shared" si="8"/>
        <v xml:space="preserve">        ["MAN_COLL", []],</v>
      </c>
      <c r="AC15" t="str">
        <f t="shared" si="9"/>
        <v xml:space="preserve">        'MAN_COLL',</v>
      </c>
      <c r="AE15" t="str">
        <f t="shared" si="10"/>
        <v xml:space="preserve">        'MAN_COLL': [],</v>
      </c>
    </row>
    <row r="16" spans="1:31" ht="19" x14ac:dyDescent="0.25">
      <c r="A16" t="s">
        <v>22</v>
      </c>
      <c r="B16" t="s">
        <v>211</v>
      </c>
      <c r="D16" t="s">
        <v>135</v>
      </c>
      <c r="E16">
        <v>53</v>
      </c>
      <c r="F16" s="1">
        <v>0</v>
      </c>
      <c r="G16" t="s">
        <v>188</v>
      </c>
      <c r="H16" t="s">
        <v>208</v>
      </c>
      <c r="I16" s="1"/>
      <c r="Q16" t="str">
        <f t="shared" si="1"/>
        <v/>
      </c>
      <c r="R16" t="str">
        <f t="shared" si="2"/>
        <v/>
      </c>
      <c r="S16" t="str">
        <f t="shared" si="3"/>
        <v/>
      </c>
      <c r="T16" t="str">
        <f t="shared" si="4"/>
        <v/>
      </c>
      <c r="U16" t="str">
        <f t="shared" si="5"/>
        <v/>
      </c>
      <c r="V16" t="str">
        <f t="shared" si="6"/>
        <v/>
      </c>
      <c r="W16" s="3">
        <v>0</v>
      </c>
      <c r="X16" t="str">
        <f t="shared" si="0"/>
        <v xml:space="preserve">| MCARR_I1 |  | MCID Issuing Authority  | 53 | 0 | Drop | Random number not correlated with anything |  | 0 | </v>
      </c>
      <c r="Y16" t="str">
        <f t="shared" si="7"/>
        <v>["MCARR_I1"</v>
      </c>
      <c r="Z16" t="str">
        <f t="shared" si="8"/>
        <v xml:space="preserve">        ["MCARR_I1", []],</v>
      </c>
      <c r="AC16" t="str">
        <f t="shared" si="9"/>
        <v xml:space="preserve">        'MCARR_I1',</v>
      </c>
      <c r="AE16" t="str">
        <f t="shared" si="10"/>
        <v xml:space="preserve">        'MCARR_I1': [],</v>
      </c>
    </row>
    <row r="17" spans="1:31" ht="19" x14ac:dyDescent="0.25">
      <c r="A17" t="s">
        <v>23</v>
      </c>
      <c r="B17" t="s">
        <v>211</v>
      </c>
      <c r="D17" t="s">
        <v>136</v>
      </c>
      <c r="E17">
        <v>7013</v>
      </c>
      <c r="F17" s="1">
        <v>0</v>
      </c>
      <c r="G17" t="s">
        <v>188</v>
      </c>
      <c r="H17" t="s">
        <v>208</v>
      </c>
      <c r="I17" s="1"/>
      <c r="Q17" t="str">
        <f t="shared" si="1"/>
        <v/>
      </c>
      <c r="R17" t="str">
        <f t="shared" si="2"/>
        <v/>
      </c>
      <c r="S17" t="str">
        <f t="shared" si="3"/>
        <v/>
      </c>
      <c r="T17" t="str">
        <f t="shared" si="4"/>
        <v/>
      </c>
      <c r="U17" t="str">
        <f t="shared" si="5"/>
        <v/>
      </c>
      <c r="V17" t="str">
        <f t="shared" si="6"/>
        <v/>
      </c>
      <c r="W17" s="3">
        <v>0</v>
      </c>
      <c r="X17" t="str">
        <f t="shared" si="0"/>
        <v xml:space="preserve">| MCARR_I2 |  | MCID Identification Number  | 7013 | 0 | Drop | Random number not correlated with anything |  | 0 | </v>
      </c>
      <c r="Y17" t="str">
        <f t="shared" si="7"/>
        <v>["MCARR_I2"</v>
      </c>
      <c r="Z17" t="str">
        <f t="shared" si="8"/>
        <v xml:space="preserve">        ["MCARR_I2", []],</v>
      </c>
      <c r="AC17" t="str">
        <f t="shared" si="9"/>
        <v xml:space="preserve">        'MCARR_I2',</v>
      </c>
      <c r="AE17" t="str">
        <f t="shared" si="10"/>
        <v xml:space="preserve">        'MCARR_I2': [],</v>
      </c>
    </row>
    <row r="18" spans="1:31" ht="19" x14ac:dyDescent="0.25">
      <c r="A18" t="s">
        <v>24</v>
      </c>
      <c r="B18" t="s">
        <v>211</v>
      </c>
      <c r="D18" s="2" t="s">
        <v>134</v>
      </c>
      <c r="E18">
        <v>7208</v>
      </c>
      <c r="F18" s="1">
        <v>0</v>
      </c>
      <c r="G18" t="s">
        <v>188</v>
      </c>
      <c r="H18" t="s">
        <v>208</v>
      </c>
      <c r="I18" s="1"/>
      <c r="Q18" t="str">
        <f t="shared" si="1"/>
        <v/>
      </c>
      <c r="R18" t="str">
        <f t="shared" si="2"/>
        <v/>
      </c>
      <c r="S18" t="str">
        <f t="shared" si="3"/>
        <v/>
      </c>
      <c r="T18" t="str">
        <f t="shared" si="4"/>
        <v/>
      </c>
      <c r="U18" t="str">
        <f t="shared" si="5"/>
        <v/>
      </c>
      <c r="V18" t="str">
        <f t="shared" si="6"/>
        <v/>
      </c>
      <c r="W18" s="3">
        <v>0</v>
      </c>
      <c r="X18" t="str">
        <f t="shared" si="0"/>
        <v xml:space="preserve">| MCARR_ID |  | Motor Carrier Identification Number (MCID)  | 7208 | 0 | Drop | Random number not correlated with anything |  | 0 | </v>
      </c>
      <c r="Y18" t="str">
        <f t="shared" si="7"/>
        <v>["MCARR_ID"</v>
      </c>
      <c r="Z18" t="str">
        <f t="shared" si="8"/>
        <v xml:space="preserve">        ["MCARR_ID", []],</v>
      </c>
      <c r="AC18" t="str">
        <f t="shared" si="9"/>
        <v xml:space="preserve">        'MCARR_ID',</v>
      </c>
      <c r="AE18" t="str">
        <f t="shared" si="10"/>
        <v xml:space="preserve">        'MCARR_ID': [],</v>
      </c>
    </row>
    <row r="19" spans="1:31" ht="19" x14ac:dyDescent="0.25">
      <c r="A19" t="s">
        <v>9</v>
      </c>
      <c r="B19" t="s">
        <v>211</v>
      </c>
      <c r="E19">
        <v>61</v>
      </c>
      <c r="F19" s="1">
        <v>0</v>
      </c>
      <c r="G19" t="s">
        <v>188</v>
      </c>
      <c r="H19" t="s">
        <v>191</v>
      </c>
      <c r="I19" s="1"/>
      <c r="Q19" t="str">
        <f t="shared" si="1"/>
        <v/>
      </c>
      <c r="R19" t="str">
        <f t="shared" si="2"/>
        <v/>
      </c>
      <c r="S19" t="str">
        <f t="shared" si="3"/>
        <v/>
      </c>
      <c r="T19" t="str">
        <f t="shared" si="4"/>
        <v/>
      </c>
      <c r="U19" t="str">
        <f t="shared" si="5"/>
        <v/>
      </c>
      <c r="V19" t="str">
        <f t="shared" si="6"/>
        <v/>
      </c>
      <c r="W19" s="3">
        <v>0</v>
      </c>
      <c r="X19" t="str">
        <f t="shared" si="0"/>
        <v xml:space="preserve">| MINUTE |  |  | 61 | 0 | Drop | Repeat from ACCIDENT |  | 0 | </v>
      </c>
      <c r="Y19" t="str">
        <f t="shared" si="7"/>
        <v>["MINUTE"</v>
      </c>
      <c r="Z19" t="str">
        <f t="shared" si="8"/>
        <v xml:space="preserve">        ["MINUTE", []],</v>
      </c>
      <c r="AC19" t="str">
        <f t="shared" si="9"/>
        <v xml:space="preserve">        'MINUTE',</v>
      </c>
      <c r="AE19" t="str">
        <f t="shared" si="10"/>
        <v xml:space="preserve">        'MINUTE': [],</v>
      </c>
    </row>
    <row r="20" spans="1:31" ht="19" x14ac:dyDescent="0.25">
      <c r="A20" t="s">
        <v>7</v>
      </c>
      <c r="B20" t="s">
        <v>211</v>
      </c>
      <c r="E20">
        <v>12</v>
      </c>
      <c r="F20" s="1">
        <v>0</v>
      </c>
      <c r="G20" t="s">
        <v>188</v>
      </c>
      <c r="H20" t="s">
        <v>191</v>
      </c>
      <c r="I20" s="1"/>
      <c r="Q20" t="str">
        <f t="shared" si="1"/>
        <v/>
      </c>
      <c r="R20" t="str">
        <f t="shared" si="2"/>
        <v/>
      </c>
      <c r="S20" t="str">
        <f t="shared" si="3"/>
        <v/>
      </c>
      <c r="T20" t="str">
        <f t="shared" si="4"/>
        <v/>
      </c>
      <c r="U20" t="str">
        <f t="shared" si="5"/>
        <v/>
      </c>
      <c r="V20" t="str">
        <f t="shared" si="6"/>
        <v/>
      </c>
      <c r="W20" s="3">
        <v>0</v>
      </c>
      <c r="X20" t="str">
        <f t="shared" si="0"/>
        <v xml:space="preserve">| MONTH |  |  | 12 | 0 | Drop | Repeat from ACCIDENT |  | 0 | </v>
      </c>
      <c r="Y20" t="str">
        <f t="shared" si="7"/>
        <v>["MONTH"</v>
      </c>
      <c r="Z20" t="str">
        <f t="shared" si="8"/>
        <v xml:space="preserve">        ["MONTH", []],</v>
      </c>
      <c r="AC20" t="str">
        <f t="shared" si="9"/>
        <v xml:space="preserve">        'MONTH',</v>
      </c>
      <c r="AE20" t="str">
        <f t="shared" si="10"/>
        <v xml:space="preserve">        'MONTH': [],</v>
      </c>
    </row>
    <row r="21" spans="1:31" ht="19" x14ac:dyDescent="0.25">
      <c r="A21" t="s">
        <v>3</v>
      </c>
      <c r="B21" t="s">
        <v>211</v>
      </c>
      <c r="D21" t="s">
        <v>109</v>
      </c>
      <c r="E21">
        <v>422</v>
      </c>
      <c r="F21" s="1">
        <v>0</v>
      </c>
      <c r="G21" t="s">
        <v>188</v>
      </c>
      <c r="H21" t="s">
        <v>191</v>
      </c>
      <c r="I21" s="1"/>
      <c r="Q21" t="str">
        <f t="shared" si="1"/>
        <v/>
      </c>
      <c r="R21" t="str">
        <f t="shared" si="2"/>
        <v/>
      </c>
      <c r="S21" t="str">
        <f t="shared" si="3"/>
        <v/>
      </c>
      <c r="T21" t="str">
        <f t="shared" si="4"/>
        <v/>
      </c>
      <c r="U21" t="str">
        <f t="shared" si="5"/>
        <v/>
      </c>
      <c r="V21" t="str">
        <f t="shared" si="6"/>
        <v/>
      </c>
      <c r="W21" s="3">
        <v>0</v>
      </c>
      <c r="X21" t="str">
        <f t="shared" si="0"/>
        <v xml:space="preserve">| PJ |  | Police Jurisdiction | 422 | 0 | Drop | Repeat from ACCIDENT |  | 0 | </v>
      </c>
      <c r="Y21" t="str">
        <f t="shared" si="7"/>
        <v>["PJ"</v>
      </c>
      <c r="Z21" t="str">
        <f t="shared" si="8"/>
        <v xml:space="preserve">        ["PJ", []],</v>
      </c>
      <c r="AC21" t="str">
        <f t="shared" si="9"/>
        <v xml:space="preserve">        'PJ',</v>
      </c>
      <c r="AE21" t="str">
        <f t="shared" si="10"/>
        <v xml:space="preserve">        'PJ': [],</v>
      </c>
    </row>
    <row r="22" spans="1:31" ht="19" x14ac:dyDescent="0.25">
      <c r="A22" t="s">
        <v>2</v>
      </c>
      <c r="B22" t="s">
        <v>211</v>
      </c>
      <c r="D22" t="s">
        <v>102</v>
      </c>
      <c r="E22">
        <v>60</v>
      </c>
      <c r="F22" s="1">
        <v>0</v>
      </c>
      <c r="G22" t="s">
        <v>188</v>
      </c>
      <c r="H22" t="s">
        <v>191</v>
      </c>
      <c r="I22" s="1"/>
      <c r="Q22" t="str">
        <f t="shared" si="1"/>
        <v/>
      </c>
      <c r="R22" t="str">
        <f t="shared" si="2"/>
        <v/>
      </c>
      <c r="S22" t="str">
        <f t="shared" si="3"/>
        <v/>
      </c>
      <c r="T22" t="str">
        <f t="shared" si="4"/>
        <v/>
      </c>
      <c r="U22" t="str">
        <f t="shared" si="5"/>
        <v/>
      </c>
      <c r="V22" t="str">
        <f t="shared" si="6"/>
        <v/>
      </c>
      <c r="W22" s="3">
        <v>0</v>
      </c>
      <c r="X22" t="str">
        <f t="shared" si="0"/>
        <v xml:space="preserve">| PSU |  | Principal Sampling Unit (Geography) | 60 | 0 | Drop | Repeat from ACCIDENT |  | 0 | </v>
      </c>
      <c r="Y22" t="str">
        <f t="shared" si="7"/>
        <v>["PSU"</v>
      </c>
      <c r="Z22" t="str">
        <f t="shared" si="8"/>
        <v xml:space="preserve">        ["PSU", []],</v>
      </c>
      <c r="AC22" t="str">
        <f t="shared" si="9"/>
        <v xml:space="preserve">        'PSU',</v>
      </c>
      <c r="AE22" t="str">
        <f t="shared" si="10"/>
        <v xml:space="preserve">        'PSU': [],</v>
      </c>
    </row>
    <row r="23" spans="1:31" ht="19" x14ac:dyDescent="0.25">
      <c r="A23" t="s">
        <v>85</v>
      </c>
      <c r="B23" t="s">
        <v>211</v>
      </c>
      <c r="D23" t="s">
        <v>103</v>
      </c>
      <c r="E23">
        <v>67</v>
      </c>
      <c r="F23" s="1">
        <v>0</v>
      </c>
      <c r="G23" t="s">
        <v>188</v>
      </c>
      <c r="H23" t="s">
        <v>191</v>
      </c>
      <c r="I23" s="1"/>
      <c r="Q23" t="str">
        <f t="shared" si="1"/>
        <v/>
      </c>
      <c r="R23" t="str">
        <f t="shared" si="2"/>
        <v/>
      </c>
      <c r="S23" t="str">
        <f t="shared" si="3"/>
        <v/>
      </c>
      <c r="T23" t="str">
        <f t="shared" si="4"/>
        <v/>
      </c>
      <c r="U23" t="str">
        <f t="shared" si="5"/>
        <v/>
      </c>
      <c r="V23" t="str">
        <f t="shared" si="6"/>
        <v/>
      </c>
      <c r="W23" s="3">
        <v>0</v>
      </c>
      <c r="X23" t="str">
        <f t="shared" si="0"/>
        <v xml:space="preserve">| PSU_VAR |  | Primary Sampling Unit for Variance Estimation | 67 | 0 | Drop | Repeat from ACCIDENT |  | 0 | </v>
      </c>
      <c r="Y23" t="str">
        <f t="shared" si="7"/>
        <v>["PSU_VAR"</v>
      </c>
      <c r="Z23" t="str">
        <f t="shared" si="8"/>
        <v xml:space="preserve">        ["PSU_VAR", []],</v>
      </c>
      <c r="AC23" t="str">
        <f t="shared" si="9"/>
        <v xml:space="preserve">        'PSU_VAR',</v>
      </c>
      <c r="AE23" t="str">
        <f t="shared" si="10"/>
        <v xml:space="preserve">        'PSU_VAR': [],</v>
      </c>
    </row>
    <row r="24" spans="1:31" ht="19" x14ac:dyDescent="0.25">
      <c r="A24" t="s">
        <v>84</v>
      </c>
      <c r="B24" t="s">
        <v>211</v>
      </c>
      <c r="D24" t="s">
        <v>104</v>
      </c>
      <c r="E24">
        <v>25</v>
      </c>
      <c r="F24" s="1">
        <v>0</v>
      </c>
      <c r="G24" t="s">
        <v>188</v>
      </c>
      <c r="H24" t="s">
        <v>191</v>
      </c>
      <c r="I24" s="1"/>
      <c r="Q24" t="str">
        <f t="shared" si="1"/>
        <v/>
      </c>
      <c r="R24" t="str">
        <f t="shared" si="2"/>
        <v/>
      </c>
      <c r="S24" t="str">
        <f t="shared" si="3"/>
        <v/>
      </c>
      <c r="T24" t="str">
        <f t="shared" si="4"/>
        <v/>
      </c>
      <c r="U24" t="str">
        <f t="shared" si="5"/>
        <v/>
      </c>
      <c r="V24" t="str">
        <f t="shared" si="6"/>
        <v/>
      </c>
      <c r="W24" s="3">
        <v>0</v>
      </c>
      <c r="X24" t="str">
        <f t="shared" si="0"/>
        <v xml:space="preserve">| PSUSTRAT |  | Primary Sampling Unit Stratum | 25 | 0 | Drop | Repeat from ACCIDENT |  | 0 | </v>
      </c>
      <c r="Y24" t="str">
        <f t="shared" si="7"/>
        <v>["PSUSTRAT"</v>
      </c>
      <c r="Z24" t="str">
        <f t="shared" si="8"/>
        <v xml:space="preserve">        ["PSUSTRAT", []],</v>
      </c>
      <c r="AC24" t="str">
        <f t="shared" si="9"/>
        <v xml:space="preserve">        'PSUSTRAT',</v>
      </c>
      <c r="AE24" t="str">
        <f t="shared" si="10"/>
        <v xml:space="preserve">        'PSUSTRAT': [],</v>
      </c>
    </row>
    <row r="25" spans="1:31" ht="19" x14ac:dyDescent="0.25">
      <c r="A25" t="s">
        <v>83</v>
      </c>
      <c r="B25" t="s">
        <v>211</v>
      </c>
      <c r="D25" t="s">
        <v>105</v>
      </c>
      <c r="E25">
        <v>4</v>
      </c>
      <c r="F25" s="1">
        <v>0</v>
      </c>
      <c r="G25" t="s">
        <v>188</v>
      </c>
      <c r="H25" t="s">
        <v>191</v>
      </c>
      <c r="I25" s="1"/>
      <c r="Q25" t="str">
        <f t="shared" si="1"/>
        <v/>
      </c>
      <c r="R25" t="str">
        <f t="shared" si="2"/>
        <v/>
      </c>
      <c r="S25" t="str">
        <f t="shared" si="3"/>
        <v/>
      </c>
      <c r="T25" t="str">
        <f t="shared" si="4"/>
        <v/>
      </c>
      <c r="U25" t="str">
        <f t="shared" si="5"/>
        <v/>
      </c>
      <c r="V25" t="str">
        <f t="shared" si="6"/>
        <v/>
      </c>
      <c r="W25" s="3">
        <v>0</v>
      </c>
      <c r="X25" t="str">
        <f t="shared" si="0"/>
        <v xml:space="preserve">| REGION |  | Region | 4 | 0 | Drop | Repeat from ACCIDENT |  | 0 | </v>
      </c>
      <c r="Y25" t="str">
        <f t="shared" si="7"/>
        <v>["REGION"</v>
      </c>
      <c r="Z25" t="str">
        <f t="shared" si="8"/>
        <v xml:space="preserve">        ["REGION", []],</v>
      </c>
      <c r="AC25" t="str">
        <f t="shared" si="9"/>
        <v xml:space="preserve">        'REGION',</v>
      </c>
      <c r="AE25" t="str">
        <f t="shared" si="10"/>
        <v xml:space="preserve">        'REGION': [],</v>
      </c>
    </row>
    <row r="26" spans="1:31" ht="19" x14ac:dyDescent="0.25">
      <c r="A26" t="s">
        <v>4</v>
      </c>
      <c r="B26" t="s">
        <v>211</v>
      </c>
      <c r="D26" t="s">
        <v>107</v>
      </c>
      <c r="E26">
        <v>9</v>
      </c>
      <c r="F26" s="1">
        <v>0</v>
      </c>
      <c r="G26" t="s">
        <v>188</v>
      </c>
      <c r="H26" t="s">
        <v>191</v>
      </c>
      <c r="I26" s="1"/>
      <c r="Q26" t="str">
        <f t="shared" si="1"/>
        <v/>
      </c>
      <c r="R26" t="str">
        <f t="shared" si="2"/>
        <v/>
      </c>
      <c r="S26" t="str">
        <f t="shared" si="3"/>
        <v/>
      </c>
      <c r="T26" t="str">
        <f t="shared" si="4"/>
        <v/>
      </c>
      <c r="U26" t="str">
        <f t="shared" si="5"/>
        <v/>
      </c>
      <c r="V26" t="str">
        <f t="shared" si="6"/>
        <v/>
      </c>
      <c r="W26" s="3">
        <v>0</v>
      </c>
      <c r="X26" t="str">
        <f t="shared" si="0"/>
        <v xml:space="preserve">| STRATUM |  | (Link to PARSE program) | 9 | 0 | Drop | Repeat from ACCIDENT |  | 0 | </v>
      </c>
      <c r="Y26" t="str">
        <f t="shared" si="7"/>
        <v>["STRATUM"</v>
      </c>
      <c r="Z26" t="str">
        <f t="shared" si="8"/>
        <v xml:space="preserve">        ["STRATUM", []],</v>
      </c>
      <c r="AC26" t="str">
        <f t="shared" si="9"/>
        <v xml:space="preserve">        'STRATUM',</v>
      </c>
      <c r="AE26" t="str">
        <f t="shared" si="10"/>
        <v xml:space="preserve">        'STRATUM': [],</v>
      </c>
    </row>
    <row r="27" spans="1:31" ht="19" x14ac:dyDescent="0.25">
      <c r="A27" t="s">
        <v>94</v>
      </c>
      <c r="B27" t="s">
        <v>211</v>
      </c>
      <c r="D27" t="s">
        <v>132</v>
      </c>
      <c r="E27">
        <v>13</v>
      </c>
      <c r="F27" s="1">
        <v>362596</v>
      </c>
      <c r="G27" t="s">
        <v>188</v>
      </c>
      <c r="H27" t="s">
        <v>195</v>
      </c>
      <c r="I27" s="1">
        <v>98</v>
      </c>
      <c r="J27">
        <v>99</v>
      </c>
      <c r="Q27" t="str">
        <f t="shared" si="1"/>
        <v xml:space="preserve">98, </v>
      </c>
      <c r="R27" t="str">
        <f t="shared" si="2"/>
        <v xml:space="preserve">99, </v>
      </c>
      <c r="S27" t="str">
        <f t="shared" si="3"/>
        <v/>
      </c>
      <c r="T27" t="str">
        <f t="shared" si="4"/>
        <v/>
      </c>
      <c r="U27" t="str">
        <f t="shared" si="5"/>
        <v xml:space="preserve">98, 99, </v>
      </c>
      <c r="V27" t="str">
        <f t="shared" si="6"/>
        <v>98, 99</v>
      </c>
      <c r="W27" s="3">
        <v>2701</v>
      </c>
      <c r="X27" t="str">
        <f t="shared" si="0"/>
        <v xml:space="preserve">| TRLR1GVWR |  | Trailer Gross Vehicle Weight Rating | 13 | 362596 | Drop | New in 2020 | 98, 99 | 2701 | </v>
      </c>
      <c r="Y27" t="str">
        <f t="shared" si="7"/>
        <v>["TRLR1GVWR"</v>
      </c>
      <c r="Z27" t="str">
        <f t="shared" si="8"/>
        <v xml:space="preserve">        ["TRLR1GVWR", [98, 99]],</v>
      </c>
      <c r="AC27" t="str">
        <f t="shared" si="9"/>
        <v xml:space="preserve">        'TRLR1GVWR',</v>
      </c>
      <c r="AE27" t="str">
        <f t="shared" si="10"/>
        <v xml:space="preserve">        'TRLR1GVWR': [98, 99],</v>
      </c>
    </row>
    <row r="28" spans="1:31" ht="19" x14ac:dyDescent="0.25">
      <c r="A28" t="s">
        <v>70</v>
      </c>
      <c r="B28" t="s">
        <v>211</v>
      </c>
      <c r="D28" t="s">
        <v>129</v>
      </c>
      <c r="E28">
        <v>2141</v>
      </c>
      <c r="F28" s="1">
        <v>0</v>
      </c>
      <c r="G28" t="s">
        <v>188</v>
      </c>
      <c r="H28" t="s">
        <v>208</v>
      </c>
      <c r="I28" s="1"/>
      <c r="Q28" t="str">
        <f t="shared" si="1"/>
        <v/>
      </c>
      <c r="R28" t="str">
        <f t="shared" si="2"/>
        <v/>
      </c>
      <c r="S28" t="str">
        <f t="shared" si="3"/>
        <v/>
      </c>
      <c r="T28" t="str">
        <f t="shared" si="4"/>
        <v/>
      </c>
      <c r="U28" t="str">
        <f t="shared" si="5"/>
        <v/>
      </c>
      <c r="V28" t="str">
        <f t="shared" si="6"/>
        <v/>
      </c>
      <c r="W28" s="3">
        <v>0</v>
      </c>
      <c r="X28" t="str">
        <f t="shared" si="0"/>
        <v xml:space="preserve">| TRLR1VIN |  | Trailer 1 VIN | 2141 | 0 | Drop | Random number not correlated with anything |  | 0 | </v>
      </c>
      <c r="Y28" t="str">
        <f t="shared" si="7"/>
        <v>["TRLR1VIN"</v>
      </c>
      <c r="Z28" t="str">
        <f t="shared" si="8"/>
        <v xml:space="preserve">        ["TRLR1VIN", []],</v>
      </c>
      <c r="AC28" t="str">
        <f t="shared" si="9"/>
        <v xml:space="preserve">        'TRLR1VIN',</v>
      </c>
      <c r="AE28" t="str">
        <f t="shared" si="10"/>
        <v xml:space="preserve">        'TRLR1VIN': [],</v>
      </c>
    </row>
    <row r="29" spans="1:31" ht="19" x14ac:dyDescent="0.25">
      <c r="A29" t="s">
        <v>95</v>
      </c>
      <c r="B29" t="s">
        <v>211</v>
      </c>
      <c r="D29" t="s">
        <v>132</v>
      </c>
      <c r="E29">
        <v>6</v>
      </c>
      <c r="F29" s="1">
        <v>362596</v>
      </c>
      <c r="G29" t="s">
        <v>188</v>
      </c>
      <c r="H29" t="s">
        <v>195</v>
      </c>
      <c r="I29" s="1">
        <v>98</v>
      </c>
      <c r="J29">
        <v>99</v>
      </c>
      <c r="Q29" t="str">
        <f t="shared" si="1"/>
        <v xml:space="preserve">98, </v>
      </c>
      <c r="R29" t="str">
        <f t="shared" si="2"/>
        <v xml:space="preserve">99, </v>
      </c>
      <c r="S29" t="str">
        <f t="shared" si="3"/>
        <v/>
      </c>
      <c r="T29" t="str">
        <f t="shared" si="4"/>
        <v/>
      </c>
      <c r="U29" t="str">
        <f t="shared" si="5"/>
        <v xml:space="preserve">98, 99, </v>
      </c>
      <c r="V29" t="str">
        <f t="shared" si="6"/>
        <v>98, 99</v>
      </c>
      <c r="W29" s="3">
        <v>90</v>
      </c>
      <c r="X29" t="str">
        <f t="shared" si="0"/>
        <v xml:space="preserve">| TRLR2GVWR |  | Trailer Gross Vehicle Weight Rating | 6 | 362596 | Drop | New in 2020 | 98, 99 | 90 | </v>
      </c>
      <c r="Y29" t="str">
        <f t="shared" si="7"/>
        <v>["TRLR2GVWR"</v>
      </c>
      <c r="Z29" t="str">
        <f t="shared" si="8"/>
        <v xml:space="preserve">        ["TRLR2GVWR", [98, 99]],</v>
      </c>
      <c r="AC29" t="str">
        <f t="shared" si="9"/>
        <v xml:space="preserve">        'TRLR2GVWR',</v>
      </c>
      <c r="AE29" t="str">
        <f t="shared" si="10"/>
        <v xml:space="preserve">        'TRLR2GVWR': [98, 99],</v>
      </c>
    </row>
    <row r="30" spans="1:31" ht="19" x14ac:dyDescent="0.25">
      <c r="A30" t="s">
        <v>71</v>
      </c>
      <c r="B30" t="s">
        <v>211</v>
      </c>
      <c r="D30" t="s">
        <v>130</v>
      </c>
      <c r="E30">
        <v>36</v>
      </c>
      <c r="F30" s="1">
        <v>0</v>
      </c>
      <c r="G30" t="s">
        <v>188</v>
      </c>
      <c r="H30" t="s">
        <v>208</v>
      </c>
      <c r="I30" s="1"/>
      <c r="Q30" t="str">
        <f t="shared" si="1"/>
        <v/>
      </c>
      <c r="R30" t="str">
        <f t="shared" si="2"/>
        <v/>
      </c>
      <c r="S30" t="str">
        <f t="shared" si="3"/>
        <v/>
      </c>
      <c r="T30" t="str">
        <f t="shared" si="4"/>
        <v/>
      </c>
      <c r="U30" t="str">
        <f t="shared" si="5"/>
        <v/>
      </c>
      <c r="V30" t="str">
        <f t="shared" si="6"/>
        <v/>
      </c>
      <c r="W30" s="3">
        <v>0</v>
      </c>
      <c r="X30" t="str">
        <f t="shared" si="0"/>
        <v xml:space="preserve">| TRLR2VIN |  | Trailer 2 VIN | 36 | 0 | Drop | Random number not correlated with anything |  | 0 | </v>
      </c>
      <c r="Y30" t="str">
        <f t="shared" si="7"/>
        <v>["TRLR2VIN"</v>
      </c>
      <c r="Z30" t="str">
        <f t="shared" si="8"/>
        <v xml:space="preserve">        ["TRLR2VIN", []],</v>
      </c>
      <c r="AC30" t="str">
        <f t="shared" si="9"/>
        <v xml:space="preserve">        'TRLR2VIN',</v>
      </c>
      <c r="AE30" t="str">
        <f t="shared" si="10"/>
        <v xml:space="preserve">        'TRLR2VIN': [],</v>
      </c>
    </row>
    <row r="31" spans="1:31" ht="19" x14ac:dyDescent="0.25">
      <c r="A31" t="s">
        <v>96</v>
      </c>
      <c r="B31" t="s">
        <v>211</v>
      </c>
      <c r="D31" t="s">
        <v>132</v>
      </c>
      <c r="E31">
        <v>3</v>
      </c>
      <c r="F31" s="1">
        <v>362596</v>
      </c>
      <c r="G31" t="s">
        <v>188</v>
      </c>
      <c r="H31" t="s">
        <v>195</v>
      </c>
      <c r="I31" s="1">
        <v>98</v>
      </c>
      <c r="J31">
        <v>99</v>
      </c>
      <c r="Q31" t="str">
        <f t="shared" si="1"/>
        <v xml:space="preserve">98, </v>
      </c>
      <c r="R31" t="str">
        <f t="shared" si="2"/>
        <v xml:space="preserve">99, </v>
      </c>
      <c r="S31" t="str">
        <f t="shared" si="3"/>
        <v/>
      </c>
      <c r="T31" t="str">
        <f t="shared" si="4"/>
        <v/>
      </c>
      <c r="U31" t="str">
        <f t="shared" si="5"/>
        <v xml:space="preserve">98, 99, </v>
      </c>
      <c r="V31" t="str">
        <f t="shared" si="6"/>
        <v>98, 99</v>
      </c>
      <c r="W31" s="3">
        <v>5</v>
      </c>
      <c r="X31" t="str">
        <f t="shared" si="0"/>
        <v xml:space="preserve">| TRLR3GVWR |  | Trailer Gross Vehicle Weight Rating | 3 | 362596 | Drop | New in 2020 | 98, 99 | 5 | </v>
      </c>
      <c r="Y31" t="str">
        <f t="shared" si="7"/>
        <v>["TRLR3GVWR"</v>
      </c>
      <c r="Z31" t="str">
        <f t="shared" si="8"/>
        <v xml:space="preserve">        ["TRLR3GVWR", [98, 99]],</v>
      </c>
      <c r="AC31" t="str">
        <f t="shared" si="9"/>
        <v xml:space="preserve">        'TRLR3GVWR',</v>
      </c>
      <c r="AE31" t="str">
        <f t="shared" si="10"/>
        <v xml:space="preserve">        'TRLR3GVWR': [98, 99],</v>
      </c>
    </row>
    <row r="32" spans="1:31" ht="19" x14ac:dyDescent="0.25">
      <c r="A32" t="s">
        <v>72</v>
      </c>
      <c r="B32" t="s">
        <v>211</v>
      </c>
      <c r="D32" t="s">
        <v>131</v>
      </c>
      <c r="E32">
        <v>3</v>
      </c>
      <c r="F32" s="1">
        <v>0</v>
      </c>
      <c r="G32" t="s">
        <v>188</v>
      </c>
      <c r="H32" t="s">
        <v>208</v>
      </c>
      <c r="I32" s="1"/>
      <c r="Q32" t="str">
        <f t="shared" si="1"/>
        <v/>
      </c>
      <c r="R32" t="str">
        <f t="shared" si="2"/>
        <v/>
      </c>
      <c r="S32" t="str">
        <f t="shared" si="3"/>
        <v/>
      </c>
      <c r="T32" t="str">
        <f t="shared" si="4"/>
        <v/>
      </c>
      <c r="U32" t="str">
        <f t="shared" si="5"/>
        <v/>
      </c>
      <c r="V32" t="str">
        <f t="shared" si="6"/>
        <v/>
      </c>
      <c r="W32" s="3">
        <v>0</v>
      </c>
      <c r="X32" t="str">
        <f t="shared" si="0"/>
        <v xml:space="preserve">| TRLR3VIN |  | Trailer 3 VIN | 3 | 0 | Drop | Random number not correlated with anything |  | 0 | </v>
      </c>
      <c r="Y32" t="str">
        <f t="shared" si="7"/>
        <v>["TRLR3VIN"</v>
      </c>
      <c r="Z32" t="str">
        <f t="shared" si="8"/>
        <v xml:space="preserve">        ["TRLR3VIN", []],</v>
      </c>
      <c r="AC32" t="str">
        <f t="shared" si="9"/>
        <v xml:space="preserve">        'TRLR3VIN',</v>
      </c>
      <c r="AE32" t="str">
        <f t="shared" si="10"/>
        <v xml:space="preserve">        'TRLR3VIN': [],</v>
      </c>
    </row>
    <row r="33" spans="1:31" ht="19" x14ac:dyDescent="0.25">
      <c r="A33" t="s">
        <v>12</v>
      </c>
      <c r="B33" t="s">
        <v>211</v>
      </c>
      <c r="D33" t="s">
        <v>113</v>
      </c>
      <c r="E33">
        <v>1</v>
      </c>
      <c r="F33" s="1">
        <v>0</v>
      </c>
      <c r="G33" t="s">
        <v>188</v>
      </c>
      <c r="I33" s="1"/>
      <c r="Q33" t="str">
        <f t="shared" si="1"/>
        <v/>
      </c>
      <c r="R33" t="str">
        <f t="shared" si="2"/>
        <v/>
      </c>
      <c r="S33" t="str">
        <f t="shared" si="3"/>
        <v/>
      </c>
      <c r="T33" t="str">
        <f t="shared" si="4"/>
        <v/>
      </c>
      <c r="U33" t="str">
        <f t="shared" si="5"/>
        <v/>
      </c>
      <c r="V33" t="str">
        <f t="shared" si="6"/>
        <v/>
      </c>
      <c r="W33" s="3">
        <v>0</v>
      </c>
      <c r="X33" t="str">
        <f t="shared" ref="X33:X64" si="11">_xlfn.CONCAT("| ", A33, " | ", C33, " | ", D33, " | ", E33, " | ", F33, " | ", G33, " | ", H33, " | ", V33, " | ", W33, " | ")</f>
        <v xml:space="preserve">| UNITTYPE |  | Useless? | 1 | 0 | Drop |  |  | 0 | </v>
      </c>
      <c r="Y33" t="str">
        <f t="shared" si="7"/>
        <v>["UNITTYPE"</v>
      </c>
      <c r="Z33" t="str">
        <f t="shared" si="8"/>
        <v xml:space="preserve">        ["UNITTYPE", []],</v>
      </c>
      <c r="AC33" t="str">
        <f t="shared" si="9"/>
        <v xml:space="preserve">        'UNITTYPE',</v>
      </c>
      <c r="AE33" t="str">
        <f t="shared" si="10"/>
        <v xml:space="preserve">        'UNITTYPE': [],</v>
      </c>
    </row>
    <row r="34" spans="1:31" ht="19" x14ac:dyDescent="0.25">
      <c r="A34" t="s">
        <v>82</v>
      </c>
      <c r="B34" t="s">
        <v>211</v>
      </c>
      <c r="D34" t="s">
        <v>106</v>
      </c>
      <c r="E34">
        <v>2</v>
      </c>
      <c r="F34" s="1">
        <v>0</v>
      </c>
      <c r="G34" t="s">
        <v>188</v>
      </c>
      <c r="H34" t="s">
        <v>191</v>
      </c>
      <c r="I34" s="1"/>
      <c r="Q34" t="str">
        <f t="shared" ref="Q34:Q65" si="12">IF(ISBLANK(I34),"",_xlfn.CONCAT(I34,", "))</f>
        <v/>
      </c>
      <c r="R34" t="str">
        <f t="shared" ref="R34:R65" si="13">IF(ISBLANK(J34),"",_xlfn.CONCAT(J34,", "))</f>
        <v/>
      </c>
      <c r="S34" t="str">
        <f t="shared" ref="S34:S65" si="14">IF(ISBLANK(K34),"",_xlfn.CONCAT(K34,", "))</f>
        <v/>
      </c>
      <c r="T34" t="str">
        <f t="shared" ref="T34:T65" si="15">IF(ISBLANK(L34),"",_xlfn.CONCAT(L34,", "))</f>
        <v/>
      </c>
      <c r="U34" t="str">
        <f t="shared" ref="U34:U65" si="16">_xlfn.CONCAT(Q34,R34,S34,T34)</f>
        <v/>
      </c>
      <c r="V34" t="str">
        <f t="shared" ref="V34:V65" si="17">IF(I34&gt;0,LEFT(U34,LEN(U34)-2),"")</f>
        <v/>
      </c>
      <c r="W34" s="3">
        <v>0</v>
      </c>
      <c r="X34" t="str">
        <f t="shared" si="11"/>
        <v xml:space="preserve">| URBANICITY |  | Urbanicity | 2 | 0 | Drop | Repeat from ACCIDENT |  | 0 | </v>
      </c>
      <c r="Y34" t="str">
        <f t="shared" ref="Y34:Y65" si="18">"["""&amp;A34&amp;""""</f>
        <v>["URBANICITY"</v>
      </c>
      <c r="Z34" t="str">
        <f t="shared" ref="Z34:Z65" si="19">_xlfn.CONCAT("        ", Y34,", [", V34,"]],")</f>
        <v xml:space="preserve">        ["URBANICITY", []],</v>
      </c>
      <c r="AC34" t="str">
        <f t="shared" ref="AC34:AC65" si="20">_xlfn.CONCAT("        '", A34, "',")</f>
        <v xml:space="preserve">        'URBANICITY',</v>
      </c>
      <c r="AE34" t="str">
        <f t="shared" si="10"/>
        <v xml:space="preserve">        'URBANICITY': [],</v>
      </c>
    </row>
    <row r="35" spans="1:31" ht="19" x14ac:dyDescent="0.25">
      <c r="A35" t="s">
        <v>26</v>
      </c>
      <c r="B35" t="s">
        <v>211</v>
      </c>
      <c r="D35" t="s">
        <v>194</v>
      </c>
      <c r="E35">
        <v>14</v>
      </c>
      <c r="F35" s="1">
        <v>191435</v>
      </c>
      <c r="G35" t="s">
        <v>188</v>
      </c>
      <c r="H35" t="s">
        <v>187</v>
      </c>
      <c r="I35" s="1">
        <v>99</v>
      </c>
      <c r="Q35" t="str">
        <f t="shared" si="12"/>
        <v xml:space="preserve">99, </v>
      </c>
      <c r="R35" t="str">
        <f t="shared" si="13"/>
        <v/>
      </c>
      <c r="S35" t="str">
        <f t="shared" si="14"/>
        <v/>
      </c>
      <c r="T35" t="str">
        <f t="shared" si="15"/>
        <v/>
      </c>
      <c r="U35" t="str">
        <f t="shared" si="16"/>
        <v xml:space="preserve">99, </v>
      </c>
      <c r="V35" t="str">
        <f t="shared" si="17"/>
        <v>99</v>
      </c>
      <c r="W35" s="3">
        <v>2042</v>
      </c>
      <c r="X35" t="str">
        <f t="shared" si="11"/>
        <v xml:space="preserve">| V_CONFIG |  | Vehicle Configuration | 14 | 191435 | Drop | Discontinued | 99 | 2042 | </v>
      </c>
      <c r="Y35" t="str">
        <f t="shared" si="18"/>
        <v>["V_CONFIG"</v>
      </c>
      <c r="Z35" t="str">
        <f t="shared" si="19"/>
        <v xml:space="preserve">        ["V_CONFIG", [99]],</v>
      </c>
      <c r="AC35" t="str">
        <f t="shared" si="20"/>
        <v xml:space="preserve">        'V_CONFIG',</v>
      </c>
      <c r="AE35" t="str">
        <f t="shared" si="10"/>
        <v xml:space="preserve">        'V_CONFIG': [99],</v>
      </c>
    </row>
    <row r="36" spans="1:31" ht="19" x14ac:dyDescent="0.25">
      <c r="A36" t="s">
        <v>87</v>
      </c>
      <c r="B36" t="s">
        <v>211</v>
      </c>
      <c r="E36">
        <v>14</v>
      </c>
      <c r="F36" s="1">
        <v>265879</v>
      </c>
      <c r="G36" t="s">
        <v>188</v>
      </c>
      <c r="H36" t="s">
        <v>192</v>
      </c>
      <c r="I36" s="1"/>
      <c r="Q36" t="str">
        <f t="shared" si="12"/>
        <v/>
      </c>
      <c r="R36" t="str">
        <f t="shared" si="13"/>
        <v/>
      </c>
      <c r="S36" t="str">
        <f t="shared" si="14"/>
        <v/>
      </c>
      <c r="T36" t="str">
        <f t="shared" si="15"/>
        <v/>
      </c>
      <c r="U36" t="str">
        <f t="shared" si="16"/>
        <v/>
      </c>
      <c r="V36" t="str">
        <f t="shared" si="17"/>
        <v/>
      </c>
      <c r="W36" s="3">
        <v>0</v>
      </c>
      <c r="X36" t="str">
        <f t="shared" si="11"/>
        <v xml:space="preserve">| V_Config |  |  | 14 | 265879 | Drop | What is this? |  | 0 | </v>
      </c>
      <c r="Y36" t="str">
        <f t="shared" si="18"/>
        <v>["V_Config"</v>
      </c>
      <c r="Z36" t="str">
        <f t="shared" si="19"/>
        <v xml:space="preserve">        ["V_Config", []],</v>
      </c>
      <c r="AC36" t="str">
        <f t="shared" si="20"/>
        <v xml:space="preserve">        'V_Config',</v>
      </c>
      <c r="AE36" t="str">
        <f t="shared" si="10"/>
        <v xml:space="preserve">        'V_Config': [],</v>
      </c>
    </row>
    <row r="37" spans="1:31" ht="19" x14ac:dyDescent="0.25">
      <c r="A37" t="s">
        <v>5</v>
      </c>
      <c r="B37" t="s">
        <v>211</v>
      </c>
      <c r="E37">
        <v>13</v>
      </c>
      <c r="F37" s="1">
        <v>0</v>
      </c>
      <c r="G37" t="s">
        <v>188</v>
      </c>
      <c r="H37" t="s">
        <v>191</v>
      </c>
      <c r="I37" s="1"/>
      <c r="Q37" t="str">
        <f t="shared" si="12"/>
        <v/>
      </c>
      <c r="R37" t="str">
        <f t="shared" si="13"/>
        <v/>
      </c>
      <c r="S37" t="str">
        <f t="shared" si="14"/>
        <v/>
      </c>
      <c r="T37" t="str">
        <f t="shared" si="15"/>
        <v/>
      </c>
      <c r="U37" t="str">
        <f t="shared" si="16"/>
        <v/>
      </c>
      <c r="V37" t="str">
        <f t="shared" si="17"/>
        <v/>
      </c>
      <c r="W37" s="3">
        <v>0</v>
      </c>
      <c r="X37" t="str">
        <f t="shared" si="11"/>
        <v xml:space="preserve">| VE_FORMS |  |  | 13 | 0 | Drop | Repeat from ACCIDENT |  | 0 | </v>
      </c>
      <c r="Y37" t="str">
        <f t="shared" si="18"/>
        <v>["VE_FORMS"</v>
      </c>
      <c r="Z37" t="str">
        <f t="shared" si="19"/>
        <v xml:space="preserve">        ["VE_FORMS", []],</v>
      </c>
      <c r="AC37" t="str">
        <f t="shared" si="20"/>
        <v xml:space="preserve">        'VE_FORMS',</v>
      </c>
      <c r="AE37" t="str">
        <f t="shared" si="10"/>
        <v xml:space="preserve">        'VE_FORMS': [],</v>
      </c>
    </row>
    <row r="38" spans="1:31" ht="19" x14ac:dyDescent="0.25">
      <c r="A38" t="s">
        <v>43</v>
      </c>
      <c r="B38" t="s">
        <v>211</v>
      </c>
      <c r="D38" t="s">
        <v>190</v>
      </c>
      <c r="E38">
        <v>13</v>
      </c>
      <c r="F38" s="1">
        <v>94718</v>
      </c>
      <c r="G38" t="s">
        <v>188</v>
      </c>
      <c r="H38" t="s">
        <v>187</v>
      </c>
      <c r="I38" s="1"/>
      <c r="Q38" t="str">
        <f t="shared" si="12"/>
        <v/>
      </c>
      <c r="R38" t="str">
        <f t="shared" si="13"/>
        <v/>
      </c>
      <c r="S38" t="str">
        <f t="shared" si="14"/>
        <v/>
      </c>
      <c r="T38" t="str">
        <f t="shared" si="15"/>
        <v/>
      </c>
      <c r="U38" t="str">
        <f t="shared" si="16"/>
        <v/>
      </c>
      <c r="V38" t="str">
        <f t="shared" si="17"/>
        <v/>
      </c>
      <c r="W38" s="3">
        <v>0</v>
      </c>
      <c r="X38" t="str">
        <f t="shared" si="11"/>
        <v xml:space="preserve">| VEH_SC1 |  | Related Factors-Vehicle Level  | 13 | 94718 | Drop | Discontinued |  | 0 | </v>
      </c>
      <c r="Y38" t="str">
        <f t="shared" si="18"/>
        <v>["VEH_SC1"</v>
      </c>
      <c r="Z38" t="str">
        <f t="shared" si="19"/>
        <v xml:space="preserve">        ["VEH_SC1", []],</v>
      </c>
      <c r="AC38" t="str">
        <f t="shared" si="20"/>
        <v xml:space="preserve">        'VEH_SC1',</v>
      </c>
      <c r="AE38" t="str">
        <f t="shared" si="10"/>
        <v xml:space="preserve">        'VEH_SC1': [],</v>
      </c>
    </row>
    <row r="39" spans="1:31" ht="19" x14ac:dyDescent="0.25">
      <c r="A39" t="s">
        <v>44</v>
      </c>
      <c r="B39" t="s">
        <v>211</v>
      </c>
      <c r="D39" t="s">
        <v>190</v>
      </c>
      <c r="E39">
        <v>6</v>
      </c>
      <c r="F39" s="1">
        <v>94718</v>
      </c>
      <c r="G39" t="s">
        <v>188</v>
      </c>
      <c r="H39" t="s">
        <v>187</v>
      </c>
      <c r="I39" s="1"/>
      <c r="Q39" t="str">
        <f t="shared" si="12"/>
        <v/>
      </c>
      <c r="R39" t="str">
        <f t="shared" si="13"/>
        <v/>
      </c>
      <c r="S39" t="str">
        <f t="shared" si="14"/>
        <v/>
      </c>
      <c r="T39" t="str">
        <f t="shared" si="15"/>
        <v/>
      </c>
      <c r="U39" t="str">
        <f t="shared" si="16"/>
        <v/>
      </c>
      <c r="V39" t="str">
        <f t="shared" si="17"/>
        <v/>
      </c>
      <c r="W39" s="3">
        <v>0</v>
      </c>
      <c r="X39" t="str">
        <f t="shared" si="11"/>
        <v xml:space="preserve">| VEH_SC2 |  | Related Factors-Vehicle Level  | 6 | 94718 | Drop | Discontinued |  | 0 | </v>
      </c>
      <c r="Y39" t="str">
        <f t="shared" si="18"/>
        <v>["VEH_SC2"</v>
      </c>
      <c r="Z39" t="str">
        <f t="shared" si="19"/>
        <v xml:space="preserve">        ["VEH_SC2", []],</v>
      </c>
      <c r="AC39" t="str">
        <f t="shared" si="20"/>
        <v xml:space="preserve">        'VEH_SC2',</v>
      </c>
      <c r="AE39" t="str">
        <f t="shared" si="10"/>
        <v xml:space="preserve">        'VEH_SC2': [],</v>
      </c>
    </row>
    <row r="40" spans="1:31" ht="19" x14ac:dyDescent="0.25">
      <c r="A40" t="s">
        <v>19</v>
      </c>
      <c r="B40" t="s">
        <v>211</v>
      </c>
      <c r="D40" t="s">
        <v>116</v>
      </c>
      <c r="E40">
        <v>233972</v>
      </c>
      <c r="F40" s="1">
        <v>0</v>
      </c>
      <c r="G40" t="s">
        <v>188</v>
      </c>
      <c r="H40" t="s">
        <v>208</v>
      </c>
      <c r="I40" t="s">
        <v>117</v>
      </c>
      <c r="Q40" t="str">
        <f t="shared" si="12"/>
        <v xml:space="preserve">999999999999 , </v>
      </c>
      <c r="R40" t="str">
        <f t="shared" si="13"/>
        <v/>
      </c>
      <c r="S40" t="str">
        <f t="shared" si="14"/>
        <v/>
      </c>
      <c r="T40" t="str">
        <f t="shared" si="15"/>
        <v/>
      </c>
      <c r="U40" t="str">
        <f t="shared" si="16"/>
        <v xml:space="preserve">999999999999 , </v>
      </c>
      <c r="V40" t="str">
        <f t="shared" si="17"/>
        <v>999999999999 </v>
      </c>
      <c r="W40" s="3">
        <v>0</v>
      </c>
      <c r="X40" t="str">
        <f t="shared" si="11"/>
        <v xml:space="preserve">| VIN |  | Vehicle Identification Number | 233972 | 0 | Drop | Random number not correlated with anything | 999999999999  | 0 | </v>
      </c>
      <c r="Y40" t="str">
        <f t="shared" si="18"/>
        <v>["VIN"</v>
      </c>
      <c r="Z40" t="str">
        <f t="shared" si="19"/>
        <v xml:space="preserve">        ["VIN", [999999999999 ]],</v>
      </c>
      <c r="AC40" t="str">
        <f t="shared" si="20"/>
        <v xml:space="preserve">        'VIN',</v>
      </c>
      <c r="AE40" t="str">
        <f t="shared" si="10"/>
        <v xml:space="preserve">        'VIN': [999999999999 ],</v>
      </c>
    </row>
    <row r="41" spans="1:31" ht="19" x14ac:dyDescent="0.25">
      <c r="A41" t="s">
        <v>90</v>
      </c>
      <c r="B41" t="s">
        <v>211</v>
      </c>
      <c r="D41" t="s">
        <v>122</v>
      </c>
      <c r="E41">
        <v>65</v>
      </c>
      <c r="F41" s="1">
        <v>362596</v>
      </c>
      <c r="G41" t="s">
        <v>188</v>
      </c>
      <c r="H41" t="s">
        <v>195</v>
      </c>
      <c r="I41" s="1">
        <v>998</v>
      </c>
      <c r="J41">
        <v>999</v>
      </c>
      <c r="Q41" t="str">
        <f t="shared" si="12"/>
        <v xml:space="preserve">998, </v>
      </c>
      <c r="R41" t="str">
        <f t="shared" si="13"/>
        <v xml:space="preserve">999, </v>
      </c>
      <c r="S41" t="str">
        <f t="shared" si="14"/>
        <v/>
      </c>
      <c r="T41" t="str">
        <f t="shared" si="15"/>
        <v/>
      </c>
      <c r="U41" t="str">
        <f t="shared" si="16"/>
        <v xml:space="preserve">998, 999, </v>
      </c>
      <c r="V41" t="str">
        <f t="shared" si="17"/>
        <v>998, 999</v>
      </c>
      <c r="W41" s="3">
        <v>5382</v>
      </c>
      <c r="X41" t="str">
        <f t="shared" si="11"/>
        <v xml:space="preserve">| VPICBODYCLASS |  | Body Class Code | 65 | 362596 | Drop | New in 2020 | 998, 999 | 5382 | </v>
      </c>
      <c r="Y41" t="str">
        <f t="shared" si="18"/>
        <v>["VPICBODYCLASS"</v>
      </c>
      <c r="Z41" t="str">
        <f t="shared" si="19"/>
        <v xml:space="preserve">        ["VPICBODYCLASS", [998, 999]],</v>
      </c>
      <c r="AC41" t="str">
        <f t="shared" si="20"/>
        <v xml:space="preserve">        'VPICBODYCLASS',</v>
      </c>
      <c r="AE41" t="str">
        <f t="shared" si="10"/>
        <v xml:space="preserve">        'VPICBODYCLASS': [998, 999],</v>
      </c>
    </row>
    <row r="42" spans="1:31" ht="19" x14ac:dyDescent="0.25">
      <c r="A42" t="s">
        <v>88</v>
      </c>
      <c r="B42" t="s">
        <v>211</v>
      </c>
      <c r="D42" t="s">
        <v>120</v>
      </c>
      <c r="E42">
        <v>213</v>
      </c>
      <c r="F42" s="1">
        <v>362596</v>
      </c>
      <c r="G42" t="s">
        <v>188</v>
      </c>
      <c r="H42" t="s">
        <v>195</v>
      </c>
      <c r="I42" s="1">
        <v>99998</v>
      </c>
      <c r="J42">
        <v>99999</v>
      </c>
      <c r="Q42" t="str">
        <f t="shared" si="12"/>
        <v xml:space="preserve">99998, </v>
      </c>
      <c r="R42" t="str">
        <f t="shared" si="13"/>
        <v xml:space="preserve">99999, </v>
      </c>
      <c r="S42" t="str">
        <f t="shared" si="14"/>
        <v/>
      </c>
      <c r="T42" t="str">
        <f t="shared" si="15"/>
        <v/>
      </c>
      <c r="U42" t="str">
        <f t="shared" si="16"/>
        <v xml:space="preserve">99998, 99999, </v>
      </c>
      <c r="V42" t="str">
        <f t="shared" si="17"/>
        <v>99998, 99999</v>
      </c>
      <c r="W42" s="3">
        <v>3412</v>
      </c>
      <c r="X42" t="str">
        <f t="shared" si="11"/>
        <v xml:space="preserve">| VPICMAKE |  | Make of Vehicle Code | 213 | 362596 | Drop | New in 2020 | 99998, 99999 | 3412 | </v>
      </c>
      <c r="Y42" t="str">
        <f t="shared" si="18"/>
        <v>["VPICMAKE"</v>
      </c>
      <c r="Z42" t="str">
        <f t="shared" si="19"/>
        <v xml:space="preserve">        ["VPICMAKE", [99998, 99999]],</v>
      </c>
      <c r="AC42" t="str">
        <f t="shared" si="20"/>
        <v xml:space="preserve">        'VPICMAKE',</v>
      </c>
      <c r="AE42" t="str">
        <f t="shared" si="10"/>
        <v xml:space="preserve">        'VPICMAKE': [99998, 99999],</v>
      </c>
    </row>
    <row r="43" spans="1:31" ht="19" x14ac:dyDescent="0.25">
      <c r="A43" t="s">
        <v>89</v>
      </c>
      <c r="B43" t="s">
        <v>211</v>
      </c>
      <c r="D43" t="s">
        <v>121</v>
      </c>
      <c r="E43">
        <v>2071</v>
      </c>
      <c r="F43" s="1">
        <v>362596</v>
      </c>
      <c r="G43" t="s">
        <v>188</v>
      </c>
      <c r="H43" t="s">
        <v>195</v>
      </c>
      <c r="I43" s="1">
        <v>99998</v>
      </c>
      <c r="J43">
        <v>99999</v>
      </c>
      <c r="Q43" t="str">
        <f t="shared" si="12"/>
        <v xml:space="preserve">99998, </v>
      </c>
      <c r="R43" t="str">
        <f t="shared" si="13"/>
        <v xml:space="preserve">99999, </v>
      </c>
      <c r="S43" t="str">
        <f t="shared" si="14"/>
        <v/>
      </c>
      <c r="T43" t="str">
        <f t="shared" si="15"/>
        <v/>
      </c>
      <c r="U43" t="str">
        <f t="shared" si="16"/>
        <v xml:space="preserve">99998, 99999, </v>
      </c>
      <c r="V43" t="str">
        <f t="shared" si="17"/>
        <v>99998, 99999</v>
      </c>
      <c r="W43" s="3">
        <v>11772</v>
      </c>
      <c r="X43" t="str">
        <f t="shared" si="11"/>
        <v xml:space="preserve">| VPICMODEL |  | Vehicle Model Code | 2071 | 362596 | Drop | New in 2020 | 99998, 99999 | 11772 | </v>
      </c>
      <c r="Y43" t="str">
        <f t="shared" si="18"/>
        <v>["VPICMODEL"</v>
      </c>
      <c r="Z43" t="str">
        <f t="shared" si="19"/>
        <v xml:space="preserve">        ["VPICMODEL", [99998, 99999]],</v>
      </c>
      <c r="AC43" t="str">
        <f t="shared" si="20"/>
        <v xml:space="preserve">        'VPICMODEL',</v>
      </c>
      <c r="AE43" t="str">
        <f t="shared" si="10"/>
        <v xml:space="preserve">        'VPICMODEL': [99998, 99999],</v>
      </c>
    </row>
    <row r="44" spans="1:31" ht="19" x14ac:dyDescent="0.25">
      <c r="A44" t="s">
        <v>86</v>
      </c>
      <c r="B44" t="s">
        <v>211</v>
      </c>
      <c r="D44" t="s">
        <v>110</v>
      </c>
      <c r="E44">
        <v>8816</v>
      </c>
      <c r="F44" s="1">
        <v>0</v>
      </c>
      <c r="G44" t="s">
        <v>188</v>
      </c>
      <c r="H44" t="s">
        <v>191</v>
      </c>
      <c r="I44" s="1"/>
      <c r="Q44" t="str">
        <f t="shared" si="12"/>
        <v/>
      </c>
      <c r="R44" t="str">
        <f t="shared" si="13"/>
        <v/>
      </c>
      <c r="S44" t="str">
        <f t="shared" si="14"/>
        <v/>
      </c>
      <c r="T44" t="str">
        <f t="shared" si="15"/>
        <v/>
      </c>
      <c r="U44" t="str">
        <f t="shared" si="16"/>
        <v/>
      </c>
      <c r="V44" t="str">
        <f t="shared" si="17"/>
        <v/>
      </c>
      <c r="W44" s="3">
        <v>0</v>
      </c>
      <c r="X44" t="str">
        <f t="shared" si="11"/>
        <v xml:space="preserve">| WEIGHT |  | Case Weight (for making national estimates) | 8816 | 0 | Drop | Repeat from ACCIDENT |  | 0 | </v>
      </c>
      <c r="Y44" t="str">
        <f t="shared" si="18"/>
        <v>["WEIGHT"</v>
      </c>
      <c r="Z44" t="str">
        <f t="shared" si="19"/>
        <v xml:space="preserve">        ["WEIGHT", []],</v>
      </c>
      <c r="AC44" t="str">
        <f t="shared" si="20"/>
        <v xml:space="preserve">        'WEIGHT',</v>
      </c>
      <c r="AE44" t="str">
        <f t="shared" si="10"/>
        <v xml:space="preserve">        'WEIGHT': [],</v>
      </c>
    </row>
    <row r="45" spans="1:31" ht="19" x14ac:dyDescent="0.25">
      <c r="A45" t="s">
        <v>69</v>
      </c>
      <c r="B45" t="s">
        <v>201</v>
      </c>
      <c r="D45" t="s">
        <v>186</v>
      </c>
      <c r="E45">
        <v>91</v>
      </c>
      <c r="F45" s="1">
        <v>0</v>
      </c>
      <c r="G45" t="s">
        <v>108</v>
      </c>
      <c r="I45" s="1">
        <v>99</v>
      </c>
      <c r="Q45" t="str">
        <f t="shared" si="12"/>
        <v xml:space="preserve">99, </v>
      </c>
      <c r="R45" t="str">
        <f t="shared" si="13"/>
        <v/>
      </c>
      <c r="S45" t="str">
        <f t="shared" si="14"/>
        <v/>
      </c>
      <c r="T45" t="str">
        <f t="shared" si="15"/>
        <v/>
      </c>
      <c r="U45" t="str">
        <f t="shared" si="16"/>
        <v xml:space="preserve">99, </v>
      </c>
      <c r="V45" t="str">
        <f t="shared" si="17"/>
        <v>99</v>
      </c>
      <c r="W45" s="3">
        <v>2965</v>
      </c>
      <c r="X45" t="str">
        <f t="shared" si="11"/>
        <v xml:space="preserve">| ACC_TYPE |  | Crash Type | 91 | 0 | Categorical |  | 99 | 2965 | </v>
      </c>
      <c r="Y45" t="str">
        <f t="shared" si="18"/>
        <v>["ACC_TYPE"</v>
      </c>
      <c r="Z45" t="str">
        <f t="shared" si="19"/>
        <v xml:space="preserve">        ["ACC_TYPE", [99]],</v>
      </c>
      <c r="AC45" t="str">
        <f t="shared" si="20"/>
        <v xml:space="preserve">        'ACC_TYPE',</v>
      </c>
      <c r="AE45" t="str">
        <f t="shared" si="10"/>
        <v xml:space="preserve">        'ACC_TYPE': [99],</v>
      </c>
    </row>
    <row r="46" spans="1:31" ht="19" x14ac:dyDescent="0.25">
      <c r="A46" t="s">
        <v>74</v>
      </c>
      <c r="B46" t="s">
        <v>201</v>
      </c>
      <c r="C46" t="s">
        <v>201</v>
      </c>
      <c r="D46" t="s">
        <v>125</v>
      </c>
      <c r="E46">
        <v>69</v>
      </c>
      <c r="F46" s="1">
        <v>0</v>
      </c>
      <c r="G46" t="s">
        <v>108</v>
      </c>
      <c r="I46" s="1"/>
      <c r="Q46" t="str">
        <f t="shared" si="12"/>
        <v/>
      </c>
      <c r="R46" t="str">
        <f t="shared" si="13"/>
        <v/>
      </c>
      <c r="S46" t="str">
        <f t="shared" si="14"/>
        <v/>
      </c>
      <c r="T46" t="str">
        <f t="shared" si="15"/>
        <v/>
      </c>
      <c r="U46" t="str">
        <f t="shared" si="16"/>
        <v/>
      </c>
      <c r="V46" t="str">
        <f t="shared" si="17"/>
        <v/>
      </c>
      <c r="W46" s="3">
        <v>0</v>
      </c>
      <c r="X46" t="str">
        <f t="shared" si="11"/>
        <v xml:space="preserve">| BDYTYP_IM | Yes | BODY_TYP Imputed | 69 | 0 | Categorical |  |  | 0 | </v>
      </c>
      <c r="Y46" t="str">
        <f t="shared" si="18"/>
        <v>["BDYTYP_IM"</v>
      </c>
      <c r="Z46" t="str">
        <f t="shared" si="19"/>
        <v xml:space="preserve">        ["BDYTYP_IM", []],</v>
      </c>
      <c r="AC46" t="str">
        <f t="shared" si="20"/>
        <v xml:space="preserve">        'BDYTYP_IM',</v>
      </c>
      <c r="AE46" t="str">
        <f t="shared" si="10"/>
        <v xml:space="preserve">        'BDYTYP_IM': [],</v>
      </c>
    </row>
    <row r="47" spans="1:31" ht="19" x14ac:dyDescent="0.25">
      <c r="A47" t="s">
        <v>16</v>
      </c>
      <c r="B47" t="s">
        <v>201</v>
      </c>
      <c r="D47" t="s">
        <v>198</v>
      </c>
      <c r="E47">
        <v>73</v>
      </c>
      <c r="F47" s="1">
        <v>0</v>
      </c>
      <c r="G47" t="s">
        <v>188</v>
      </c>
      <c r="H47" t="s">
        <v>209</v>
      </c>
      <c r="I47" s="1">
        <v>98</v>
      </c>
      <c r="J47">
        <v>99</v>
      </c>
      <c r="K47" s="1">
        <v>49</v>
      </c>
      <c r="L47">
        <v>79</v>
      </c>
      <c r="Q47" t="str">
        <f t="shared" si="12"/>
        <v xml:space="preserve">98, </v>
      </c>
      <c r="R47" t="str">
        <f t="shared" si="13"/>
        <v xml:space="preserve">99, </v>
      </c>
      <c r="S47" t="str">
        <f t="shared" si="14"/>
        <v xml:space="preserve">49, </v>
      </c>
      <c r="T47" t="str">
        <f t="shared" si="15"/>
        <v xml:space="preserve">79, </v>
      </c>
      <c r="U47" t="str">
        <f t="shared" si="16"/>
        <v xml:space="preserve">98, 99, 49, 79, </v>
      </c>
      <c r="V47" t="str">
        <f t="shared" si="17"/>
        <v>98, 99, 49, 79</v>
      </c>
      <c r="W47" s="3">
        <v>18211</v>
      </c>
      <c r="X47" t="str">
        <f t="shared" si="11"/>
        <v xml:space="preserve">| BODY_TYP |  | Vehicle Body Type Code, Imputed as BDYTYP_IM | 73 | 0 | Drop | Imputed in another feature | 98, 99, 49, 79 | 18211 | </v>
      </c>
      <c r="Y47" t="str">
        <f t="shared" si="18"/>
        <v>["BODY_TYP"</v>
      </c>
      <c r="Z47" t="str">
        <f t="shared" si="19"/>
        <v xml:space="preserve">        ["BODY_TYP", [98, 99, 49, 79]],</v>
      </c>
      <c r="AC47" t="str">
        <f t="shared" si="20"/>
        <v xml:space="preserve">        'BODY_TYP',</v>
      </c>
      <c r="AE47" t="str">
        <f t="shared" si="10"/>
        <v xml:space="preserve">        'BODY_TYP': [98, 99, 49, 79],</v>
      </c>
    </row>
    <row r="48" spans="1:31" ht="19" x14ac:dyDescent="0.25">
      <c r="A48" t="s">
        <v>33</v>
      </c>
      <c r="B48" t="s">
        <v>201</v>
      </c>
      <c r="D48" t="s">
        <v>143</v>
      </c>
      <c r="E48">
        <v>9</v>
      </c>
      <c r="F48" s="1">
        <v>0</v>
      </c>
      <c r="G48" t="s">
        <v>108</v>
      </c>
      <c r="I48" s="1">
        <v>98</v>
      </c>
      <c r="J48">
        <v>99</v>
      </c>
      <c r="Q48" t="str">
        <f t="shared" si="12"/>
        <v xml:space="preserve">98, </v>
      </c>
      <c r="R48" t="str">
        <f t="shared" si="13"/>
        <v xml:space="preserve">99, </v>
      </c>
      <c r="S48" t="str">
        <f t="shared" si="14"/>
        <v/>
      </c>
      <c r="T48" t="str">
        <f t="shared" si="15"/>
        <v/>
      </c>
      <c r="U48" t="str">
        <f t="shared" si="16"/>
        <v xml:space="preserve">98, 99, </v>
      </c>
      <c r="V48" t="str">
        <f t="shared" si="17"/>
        <v>98, 99</v>
      </c>
      <c r="W48" s="3">
        <v>6341</v>
      </c>
      <c r="X48" t="str">
        <f t="shared" si="11"/>
        <v xml:space="preserve">| BUS_USE |  | Bus Type | 9 | 0 | Categorical |  | 98, 99 | 6341 | </v>
      </c>
      <c r="Y48" t="str">
        <f t="shared" si="18"/>
        <v>["BUS_USE"</v>
      </c>
      <c r="Z48" t="str">
        <f t="shared" si="19"/>
        <v xml:space="preserve">        ["BUS_USE", [98, 99]],</v>
      </c>
      <c r="AC48" t="str">
        <f t="shared" si="20"/>
        <v xml:space="preserve">        'BUS_USE',</v>
      </c>
      <c r="AE48" t="str">
        <f t="shared" si="10"/>
        <v xml:space="preserve">        'BUS_USE': [98, 99],</v>
      </c>
    </row>
    <row r="49" spans="1:31" ht="19" x14ac:dyDescent="0.25">
      <c r="A49" t="s">
        <v>27</v>
      </c>
      <c r="B49" t="s">
        <v>201</v>
      </c>
      <c r="D49" t="s">
        <v>137</v>
      </c>
      <c r="E49">
        <v>18</v>
      </c>
      <c r="F49" s="1">
        <v>0</v>
      </c>
      <c r="G49" t="s">
        <v>108</v>
      </c>
      <c r="I49" s="1">
        <v>98</v>
      </c>
      <c r="J49">
        <v>99</v>
      </c>
      <c r="Q49" t="str">
        <f t="shared" si="12"/>
        <v xml:space="preserve">98, </v>
      </c>
      <c r="R49" t="str">
        <f t="shared" si="13"/>
        <v xml:space="preserve">99, </v>
      </c>
      <c r="S49" t="str">
        <f t="shared" si="14"/>
        <v/>
      </c>
      <c r="T49" t="str">
        <f t="shared" si="15"/>
        <v/>
      </c>
      <c r="U49" t="str">
        <f t="shared" si="16"/>
        <v xml:space="preserve">98, 99, </v>
      </c>
      <c r="V49" t="str">
        <f t="shared" si="17"/>
        <v>98, 99</v>
      </c>
      <c r="W49" s="3">
        <v>10366</v>
      </c>
      <c r="X49" t="str">
        <f t="shared" si="11"/>
        <v xml:space="preserve">| CARGO_BT |  | Cargo Body Type | 18 | 0 | Categorical |  | 98, 99 | 10366 | </v>
      </c>
      <c r="Y49" t="str">
        <f t="shared" si="18"/>
        <v>["CARGO_BT"</v>
      </c>
      <c r="Z49" t="str">
        <f t="shared" si="19"/>
        <v xml:space="preserve">        ["CARGO_BT", [98, 99]],</v>
      </c>
      <c r="AC49" t="str">
        <f t="shared" si="20"/>
        <v xml:space="preserve">        'CARGO_BT',</v>
      </c>
      <c r="AE49" t="str">
        <f t="shared" si="10"/>
        <v xml:space="preserve">        'CARGO_BT': [98, 99],</v>
      </c>
    </row>
    <row r="50" spans="1:31" ht="19" x14ac:dyDescent="0.25">
      <c r="A50" t="s">
        <v>40</v>
      </c>
      <c r="B50" t="s">
        <v>201</v>
      </c>
      <c r="D50" t="s">
        <v>153</v>
      </c>
      <c r="E50">
        <v>6</v>
      </c>
      <c r="F50" s="1">
        <v>0</v>
      </c>
      <c r="G50" t="s">
        <v>108</v>
      </c>
      <c r="I50" s="1">
        <v>8</v>
      </c>
      <c r="J50">
        <v>9</v>
      </c>
      <c r="Q50" t="str">
        <f t="shared" si="12"/>
        <v xml:space="preserve">8, </v>
      </c>
      <c r="R50" t="str">
        <f t="shared" si="13"/>
        <v xml:space="preserve">9, </v>
      </c>
      <c r="S50" t="str">
        <f t="shared" si="14"/>
        <v/>
      </c>
      <c r="T50" t="str">
        <f t="shared" si="15"/>
        <v/>
      </c>
      <c r="U50" t="str">
        <f t="shared" si="16"/>
        <v xml:space="preserve">8, 9, </v>
      </c>
      <c r="V50" t="str">
        <f t="shared" si="17"/>
        <v>8, 9</v>
      </c>
      <c r="W50" s="3">
        <v>97327</v>
      </c>
      <c r="X50" t="str">
        <f t="shared" si="11"/>
        <v xml:space="preserve">| DEFORMED |  | Extent of Damage | 6 | 0 | Categorical |  | 8, 9 | 97327 | </v>
      </c>
      <c r="Y50" t="str">
        <f t="shared" si="18"/>
        <v>["DEFORMED"</v>
      </c>
      <c r="Z50" t="str">
        <f t="shared" si="19"/>
        <v xml:space="preserve">        ["DEFORMED", [8, 9]],</v>
      </c>
      <c r="AC50" t="str">
        <f t="shared" si="20"/>
        <v xml:space="preserve">        'DEFORMED',</v>
      </c>
      <c r="AE50" t="str">
        <f t="shared" si="10"/>
        <v xml:space="preserve">        'DEFORMED': [8, 9],</v>
      </c>
    </row>
    <row r="51" spans="1:31" ht="19" x14ac:dyDescent="0.25">
      <c r="A51" t="s">
        <v>49</v>
      </c>
      <c r="B51" t="s">
        <v>201</v>
      </c>
      <c r="D51" t="s">
        <v>167</v>
      </c>
      <c r="E51">
        <v>3</v>
      </c>
      <c r="F51" s="1">
        <v>0</v>
      </c>
      <c r="G51" t="s">
        <v>108</v>
      </c>
      <c r="I51" s="1">
        <v>9</v>
      </c>
      <c r="Q51" t="str">
        <f t="shared" si="12"/>
        <v xml:space="preserve">9, </v>
      </c>
      <c r="R51" t="str">
        <f t="shared" si="13"/>
        <v/>
      </c>
      <c r="S51" t="str">
        <f t="shared" si="14"/>
        <v/>
      </c>
      <c r="T51" t="str">
        <f t="shared" si="15"/>
        <v/>
      </c>
      <c r="U51" t="str">
        <f t="shared" si="16"/>
        <v xml:space="preserve">9, </v>
      </c>
      <c r="V51" t="str">
        <f t="shared" si="17"/>
        <v>9</v>
      </c>
      <c r="W51" s="3">
        <v>22</v>
      </c>
      <c r="X51" t="str">
        <f t="shared" si="11"/>
        <v xml:space="preserve">| DR_PRES |  | Driver Presence | 3 | 0 | Categorical |  | 9 | 22 | </v>
      </c>
      <c r="Y51" t="str">
        <f t="shared" si="18"/>
        <v>["DR_PRES"</v>
      </c>
      <c r="Z51" t="str">
        <f t="shared" si="19"/>
        <v xml:space="preserve">        ["DR_PRES", [9]],</v>
      </c>
      <c r="AC51" t="str">
        <f t="shared" si="20"/>
        <v xml:space="preserve">        'DR_PRES',</v>
      </c>
      <c r="AE51" t="str">
        <f t="shared" si="10"/>
        <v xml:space="preserve">        'DR_PRES': [9],</v>
      </c>
    </row>
    <row r="52" spans="1:31" ht="19" x14ac:dyDescent="0.25">
      <c r="A52" t="s">
        <v>35</v>
      </c>
      <c r="B52" t="s">
        <v>201</v>
      </c>
      <c r="D52" t="s">
        <v>145</v>
      </c>
      <c r="E52">
        <v>8</v>
      </c>
      <c r="F52" s="1">
        <v>0</v>
      </c>
      <c r="G52" t="s">
        <v>108</v>
      </c>
      <c r="I52" s="1">
        <v>8</v>
      </c>
      <c r="J52">
        <v>9</v>
      </c>
      <c r="Q52" t="str">
        <f t="shared" si="12"/>
        <v xml:space="preserve">8, </v>
      </c>
      <c r="R52" t="str">
        <f t="shared" si="13"/>
        <v xml:space="preserve">9, </v>
      </c>
      <c r="S52" t="str">
        <f t="shared" si="14"/>
        <v/>
      </c>
      <c r="T52" t="str">
        <f t="shared" si="15"/>
        <v/>
      </c>
      <c r="U52" t="str">
        <f t="shared" si="16"/>
        <v xml:space="preserve">8, 9, </v>
      </c>
      <c r="V52" t="str">
        <f t="shared" si="17"/>
        <v>8, 9</v>
      </c>
      <c r="W52" s="3">
        <v>4590</v>
      </c>
      <c r="X52" t="str">
        <f t="shared" si="11"/>
        <v xml:space="preserve">| EMER_USE |  | Emergency Motor Vehicle Use | 8 | 0 | Categorical |  | 8, 9 | 4590 | </v>
      </c>
      <c r="Y52" t="str">
        <f t="shared" si="18"/>
        <v>["EMER_USE"</v>
      </c>
      <c r="Z52" t="str">
        <f t="shared" si="19"/>
        <v xml:space="preserve">        ["EMER_USE", [8, 9]],</v>
      </c>
      <c r="AC52" t="str">
        <f t="shared" si="20"/>
        <v xml:space="preserve">        'EMER_USE',</v>
      </c>
      <c r="AE52" t="str">
        <f t="shared" si="10"/>
        <v xml:space="preserve">        'EMER_USE': [8, 9],</v>
      </c>
    </row>
    <row r="53" spans="1:31" ht="19" x14ac:dyDescent="0.25">
      <c r="A53" t="s">
        <v>48</v>
      </c>
      <c r="B53" t="s">
        <v>201</v>
      </c>
      <c r="D53" t="s">
        <v>157</v>
      </c>
      <c r="E53">
        <v>2</v>
      </c>
      <c r="F53" s="1">
        <v>0</v>
      </c>
      <c r="G53" t="s">
        <v>108</v>
      </c>
      <c r="I53" s="1"/>
      <c r="Q53" t="str">
        <f t="shared" si="12"/>
        <v/>
      </c>
      <c r="R53" t="str">
        <f t="shared" si="13"/>
        <v/>
      </c>
      <c r="S53" t="str">
        <f t="shared" si="14"/>
        <v/>
      </c>
      <c r="T53" t="str">
        <f t="shared" si="15"/>
        <v/>
      </c>
      <c r="U53" t="str">
        <f t="shared" si="16"/>
        <v/>
      </c>
      <c r="V53" t="str">
        <f t="shared" si="17"/>
        <v/>
      </c>
      <c r="W53" s="3">
        <v>0</v>
      </c>
      <c r="X53" t="str">
        <f t="shared" si="11"/>
        <v xml:space="preserve">| FIRE_EXP |  | Fire Occurrence | 2 | 0 | Categorical |  |  | 0 | </v>
      </c>
      <c r="Y53" t="str">
        <f t="shared" si="18"/>
        <v>["FIRE_EXP"</v>
      </c>
      <c r="Z53" t="str">
        <f t="shared" si="19"/>
        <v xml:space="preserve">        ["FIRE_EXP", []],</v>
      </c>
      <c r="AC53" t="str">
        <f t="shared" si="20"/>
        <v xml:space="preserve">        'FIRE_EXP',</v>
      </c>
      <c r="AE53" t="str">
        <f t="shared" si="10"/>
        <v xml:space="preserve">        'FIRE_EXP': [],</v>
      </c>
    </row>
    <row r="54" spans="1:31" ht="19" x14ac:dyDescent="0.25">
      <c r="A54" t="s">
        <v>31</v>
      </c>
      <c r="B54" t="s">
        <v>201</v>
      </c>
      <c r="D54" t="s">
        <v>141</v>
      </c>
      <c r="E54">
        <v>10</v>
      </c>
      <c r="F54" s="1">
        <v>0</v>
      </c>
      <c r="G54" t="s">
        <v>108</v>
      </c>
      <c r="H54" t="s">
        <v>208</v>
      </c>
      <c r="I54" s="1">
        <v>88</v>
      </c>
      <c r="Q54" t="str">
        <f t="shared" si="12"/>
        <v xml:space="preserve">88, </v>
      </c>
      <c r="R54" t="str">
        <f t="shared" si="13"/>
        <v/>
      </c>
      <c r="S54" t="str">
        <f t="shared" si="14"/>
        <v/>
      </c>
      <c r="T54" t="str">
        <f t="shared" si="15"/>
        <v/>
      </c>
      <c r="U54" t="str">
        <f t="shared" si="16"/>
        <v xml:space="preserve">88, </v>
      </c>
      <c r="V54" t="str">
        <f t="shared" si="17"/>
        <v>88</v>
      </c>
      <c r="W54" s="3">
        <v>89</v>
      </c>
      <c r="X54" t="str">
        <f t="shared" si="11"/>
        <v xml:space="preserve">| HAZ_CNO |  | Hazardous Materials Class Number | 10 | 0 | Categorical | Random number not correlated with anything | 88 | 89 | </v>
      </c>
      <c r="Y54" t="str">
        <f t="shared" si="18"/>
        <v>["HAZ_CNO"</v>
      </c>
      <c r="Z54" t="str">
        <f t="shared" si="19"/>
        <v xml:space="preserve">        ["HAZ_CNO", [88]],</v>
      </c>
      <c r="AC54" t="str">
        <f t="shared" si="20"/>
        <v xml:space="preserve">        'HAZ_CNO',</v>
      </c>
      <c r="AE54" t="str">
        <f t="shared" si="10"/>
        <v xml:space="preserve">        'HAZ_CNO': [88],</v>
      </c>
    </row>
    <row r="55" spans="1:31" ht="19" x14ac:dyDescent="0.25">
      <c r="A55" t="s">
        <v>28</v>
      </c>
      <c r="B55" t="s">
        <v>201</v>
      </c>
      <c r="D55" t="s">
        <v>138</v>
      </c>
      <c r="E55">
        <v>2</v>
      </c>
      <c r="F55" s="1">
        <v>0</v>
      </c>
      <c r="G55" t="s">
        <v>108</v>
      </c>
      <c r="I55" s="1"/>
      <c r="Q55" t="str">
        <f t="shared" si="12"/>
        <v/>
      </c>
      <c r="R55" t="str">
        <f t="shared" si="13"/>
        <v/>
      </c>
      <c r="S55" t="str">
        <f t="shared" si="14"/>
        <v/>
      </c>
      <c r="T55" t="str">
        <f t="shared" si="15"/>
        <v/>
      </c>
      <c r="U55" t="str">
        <f t="shared" si="16"/>
        <v/>
      </c>
      <c r="V55" t="str">
        <f t="shared" si="17"/>
        <v/>
      </c>
      <c r="W55" s="3">
        <v>0</v>
      </c>
      <c r="X55" t="str">
        <f t="shared" si="11"/>
        <v xml:space="preserve">| HAZ_INV |  | Hazardous Materials Involvement | 2 | 0 | Categorical |  |  | 0 | </v>
      </c>
      <c r="Y55" t="str">
        <f t="shared" si="18"/>
        <v>["HAZ_INV"</v>
      </c>
      <c r="Z55" t="str">
        <f t="shared" si="19"/>
        <v xml:space="preserve">        ["HAZ_INV", []],</v>
      </c>
      <c r="AC55" t="str">
        <f t="shared" si="20"/>
        <v xml:space="preserve">        'HAZ_INV',</v>
      </c>
      <c r="AE55" t="str">
        <f t="shared" si="10"/>
        <v xml:space="preserve">        'HAZ_INV': [],</v>
      </c>
    </row>
    <row r="56" spans="1:31" ht="19" x14ac:dyDescent="0.25">
      <c r="A56" t="s">
        <v>29</v>
      </c>
      <c r="B56" t="s">
        <v>201</v>
      </c>
      <c r="D56" t="s">
        <v>139</v>
      </c>
      <c r="E56">
        <v>4</v>
      </c>
      <c r="F56" s="1">
        <v>0</v>
      </c>
      <c r="G56" t="s">
        <v>108</v>
      </c>
      <c r="I56" s="1">
        <v>8</v>
      </c>
      <c r="Q56" t="str">
        <f t="shared" si="12"/>
        <v xml:space="preserve">8, </v>
      </c>
      <c r="R56" t="str">
        <f t="shared" si="13"/>
        <v/>
      </c>
      <c r="S56" t="str">
        <f t="shared" si="14"/>
        <v/>
      </c>
      <c r="T56" t="str">
        <f t="shared" si="15"/>
        <v/>
      </c>
      <c r="U56" t="str">
        <f t="shared" si="16"/>
        <v xml:space="preserve">8, </v>
      </c>
      <c r="V56" t="str">
        <f t="shared" si="17"/>
        <v>8</v>
      </c>
      <c r="W56" s="3">
        <v>26</v>
      </c>
      <c r="X56" t="str">
        <f t="shared" si="11"/>
        <v xml:space="preserve">| HAZ_PLAC |  | Hazardous Materials Placard | 4 | 0 | Categorical |  | 8 | 26 | </v>
      </c>
      <c r="Y56" t="str">
        <f t="shared" si="18"/>
        <v>["HAZ_PLAC"</v>
      </c>
      <c r="Z56" t="str">
        <f t="shared" si="19"/>
        <v xml:space="preserve">        ["HAZ_PLAC", [8]],</v>
      </c>
      <c r="AC56" t="str">
        <f t="shared" si="20"/>
        <v xml:space="preserve">        'HAZ_PLAC',</v>
      </c>
      <c r="AE56" t="str">
        <f t="shared" si="10"/>
        <v xml:space="preserve">        'HAZ_PLAC': [8],</v>
      </c>
    </row>
    <row r="57" spans="1:31" ht="19" x14ac:dyDescent="0.25">
      <c r="A57" t="s">
        <v>32</v>
      </c>
      <c r="B57" t="s">
        <v>201</v>
      </c>
      <c r="D57" t="s">
        <v>142</v>
      </c>
      <c r="E57">
        <v>4</v>
      </c>
      <c r="F57" s="1">
        <v>0</v>
      </c>
      <c r="G57" t="s">
        <v>108</v>
      </c>
      <c r="I57" s="1">
        <v>8</v>
      </c>
      <c r="Q57" t="str">
        <f t="shared" si="12"/>
        <v xml:space="preserve">8, </v>
      </c>
      <c r="R57" t="str">
        <f t="shared" si="13"/>
        <v/>
      </c>
      <c r="S57" t="str">
        <f t="shared" si="14"/>
        <v/>
      </c>
      <c r="T57" t="str">
        <f t="shared" si="15"/>
        <v/>
      </c>
      <c r="U57" t="str">
        <f t="shared" si="16"/>
        <v xml:space="preserve">8, </v>
      </c>
      <c r="V57" t="str">
        <f t="shared" si="17"/>
        <v>8</v>
      </c>
      <c r="W57" s="3">
        <v>40</v>
      </c>
      <c r="X57" t="str">
        <f t="shared" si="11"/>
        <v xml:space="preserve">| HAZ_REL |  | Hazardous Materials Release | 4 | 0 | Categorical |  | 8 | 40 | </v>
      </c>
      <c r="Y57" t="str">
        <f t="shared" si="18"/>
        <v>["HAZ_REL"</v>
      </c>
      <c r="Z57" t="str">
        <f t="shared" si="19"/>
        <v xml:space="preserve">        ["HAZ_REL", [8]],</v>
      </c>
      <c r="AC57" t="str">
        <f t="shared" si="20"/>
        <v xml:space="preserve">        'HAZ_REL',</v>
      </c>
      <c r="AE57" t="str">
        <f t="shared" si="10"/>
        <v xml:space="preserve">        'HAZ_REL': [8],</v>
      </c>
    </row>
    <row r="58" spans="1:31" ht="19" x14ac:dyDescent="0.25">
      <c r="A58" t="s">
        <v>13</v>
      </c>
      <c r="B58" t="s">
        <v>201</v>
      </c>
      <c r="D58" t="s">
        <v>114</v>
      </c>
      <c r="E58">
        <v>3</v>
      </c>
      <c r="F58" s="1">
        <v>0</v>
      </c>
      <c r="G58" t="s">
        <v>108</v>
      </c>
      <c r="I58" s="1">
        <v>9</v>
      </c>
      <c r="Q58" t="str">
        <f t="shared" si="12"/>
        <v xml:space="preserve">9, </v>
      </c>
      <c r="R58" t="str">
        <f t="shared" si="13"/>
        <v/>
      </c>
      <c r="S58" t="str">
        <f t="shared" si="14"/>
        <v/>
      </c>
      <c r="T58" t="str">
        <f t="shared" si="15"/>
        <v/>
      </c>
      <c r="U58" t="str">
        <f t="shared" si="16"/>
        <v xml:space="preserve">9, </v>
      </c>
      <c r="V58" t="str">
        <f t="shared" si="17"/>
        <v>9</v>
      </c>
      <c r="W58" s="3">
        <v>30</v>
      </c>
      <c r="X58" t="str">
        <f t="shared" si="11"/>
        <v xml:space="preserve">| HIT_RUN |  | Hit and Run | 3 | 0 | Categorical |  | 9 | 30 | </v>
      </c>
      <c r="Y58" t="str">
        <f t="shared" si="18"/>
        <v>["HIT_RUN"</v>
      </c>
      <c r="Z58" t="str">
        <f t="shared" si="19"/>
        <v xml:space="preserve">        ["HIT_RUN", [9]],</v>
      </c>
      <c r="AC58" t="str">
        <f t="shared" si="20"/>
        <v xml:space="preserve">        'HIT_RUN',</v>
      </c>
      <c r="AE58" t="str">
        <f t="shared" si="10"/>
        <v xml:space="preserve">        'HIT_RUN': [9],</v>
      </c>
    </row>
    <row r="59" spans="1:31" ht="19" x14ac:dyDescent="0.25">
      <c r="A59" t="s">
        <v>39</v>
      </c>
      <c r="B59" t="s">
        <v>201</v>
      </c>
      <c r="D59" s="2" t="s">
        <v>151</v>
      </c>
      <c r="E59">
        <v>26</v>
      </c>
      <c r="F59" s="1">
        <v>0</v>
      </c>
      <c r="G59" t="s">
        <v>188</v>
      </c>
      <c r="H59" t="s">
        <v>209</v>
      </c>
      <c r="I59" s="1">
        <v>98</v>
      </c>
      <c r="J59">
        <v>99</v>
      </c>
      <c r="Q59" t="str">
        <f t="shared" si="12"/>
        <v xml:space="preserve">98, </v>
      </c>
      <c r="R59" t="str">
        <f t="shared" si="13"/>
        <v xml:space="preserve">99, </v>
      </c>
      <c r="S59" t="str">
        <f t="shared" si="14"/>
        <v/>
      </c>
      <c r="T59" t="str">
        <f t="shared" si="15"/>
        <v/>
      </c>
      <c r="U59" t="str">
        <f t="shared" si="16"/>
        <v xml:space="preserve">98, 99, </v>
      </c>
      <c r="V59" t="str">
        <f t="shared" si="17"/>
        <v>98, 99</v>
      </c>
      <c r="W59" s="3">
        <v>11061</v>
      </c>
      <c r="X59" t="str">
        <f t="shared" si="11"/>
        <v xml:space="preserve">| IMPACT1 |  | Area of Impact – Initial Contact Point  | 26 | 0 | Drop | Imputed in another feature | 98, 99 | 11061 | </v>
      </c>
      <c r="Y59" t="str">
        <f t="shared" si="18"/>
        <v>["IMPACT1"</v>
      </c>
      <c r="Z59" t="str">
        <f t="shared" si="19"/>
        <v xml:space="preserve">        ["IMPACT1", [98, 99]],</v>
      </c>
      <c r="AC59" t="str">
        <f t="shared" si="20"/>
        <v xml:space="preserve">        'IMPACT1',</v>
      </c>
      <c r="AE59" t="str">
        <f t="shared" si="10"/>
        <v xml:space="preserve">        'IMPACT1': [98, 99],</v>
      </c>
    </row>
    <row r="60" spans="1:31" ht="19" x14ac:dyDescent="0.25">
      <c r="A60" t="s">
        <v>76</v>
      </c>
      <c r="B60" t="s">
        <v>201</v>
      </c>
      <c r="D60" t="s">
        <v>152</v>
      </c>
      <c r="E60">
        <v>24</v>
      </c>
      <c r="F60" s="1">
        <v>0</v>
      </c>
      <c r="G60" t="s">
        <v>108</v>
      </c>
      <c r="I60" s="1"/>
      <c r="Q60" t="str">
        <f t="shared" si="12"/>
        <v/>
      </c>
      <c r="R60" t="str">
        <f t="shared" si="13"/>
        <v/>
      </c>
      <c r="S60" t="str">
        <f t="shared" si="14"/>
        <v/>
      </c>
      <c r="T60" t="str">
        <f t="shared" si="15"/>
        <v/>
      </c>
      <c r="U60" t="str">
        <f t="shared" si="16"/>
        <v/>
      </c>
      <c r="V60" t="str">
        <f t="shared" si="17"/>
        <v/>
      </c>
      <c r="W60" s="3">
        <v>0</v>
      </c>
      <c r="X60" t="str">
        <f t="shared" si="11"/>
        <v xml:space="preserve">| IMPACT1_IM |  | IMPACT1 Imputed | 24 | 0 | Categorical |  |  | 0 | </v>
      </c>
      <c r="Y60" t="str">
        <f t="shared" si="18"/>
        <v>["IMPACT1_IM"</v>
      </c>
      <c r="Z60" t="str">
        <f t="shared" si="19"/>
        <v xml:space="preserve">        ["IMPACT1_IM", []],</v>
      </c>
      <c r="AC60" t="str">
        <f t="shared" si="20"/>
        <v xml:space="preserve">        'IMPACT1_IM',</v>
      </c>
      <c r="AE60" t="str">
        <f t="shared" si="10"/>
        <v xml:space="preserve">        'IMPACT1_IM': [],</v>
      </c>
    </row>
    <row r="61" spans="1:31" ht="19" x14ac:dyDescent="0.25">
      <c r="A61" t="s">
        <v>21</v>
      </c>
      <c r="B61" t="s">
        <v>201</v>
      </c>
      <c r="D61" t="s">
        <v>133</v>
      </c>
      <c r="E61">
        <v>4</v>
      </c>
      <c r="F61" s="1">
        <v>0</v>
      </c>
      <c r="G61" t="s">
        <v>108</v>
      </c>
      <c r="I61" s="1"/>
      <c r="Q61" t="str">
        <f t="shared" si="12"/>
        <v/>
      </c>
      <c r="R61" t="str">
        <f t="shared" si="13"/>
        <v/>
      </c>
      <c r="S61" t="str">
        <f t="shared" si="14"/>
        <v/>
      </c>
      <c r="T61" t="str">
        <f t="shared" si="15"/>
        <v/>
      </c>
      <c r="U61" t="str">
        <f t="shared" si="16"/>
        <v/>
      </c>
      <c r="V61" t="str">
        <f t="shared" si="17"/>
        <v/>
      </c>
      <c r="W61" s="3">
        <v>0</v>
      </c>
      <c r="X61" t="str">
        <f t="shared" si="11"/>
        <v xml:space="preserve">| J_KNIFE |  | Jackknife | 4 | 0 | Categorical |  |  | 0 | </v>
      </c>
      <c r="Y61" t="str">
        <f t="shared" si="18"/>
        <v>["J_KNIFE"</v>
      </c>
      <c r="Z61" t="str">
        <f t="shared" si="19"/>
        <v xml:space="preserve">        ["J_KNIFE", []],</v>
      </c>
      <c r="AC61" t="str">
        <f t="shared" si="20"/>
        <v xml:space="preserve">        'J_KNIFE',</v>
      </c>
      <c r="AE61" t="str">
        <f t="shared" si="10"/>
        <v xml:space="preserve">        'J_KNIFE': [],</v>
      </c>
    </row>
    <row r="62" spans="1:31" ht="19" x14ac:dyDescent="0.25">
      <c r="A62" t="s">
        <v>42</v>
      </c>
      <c r="B62" t="s">
        <v>201</v>
      </c>
      <c r="D62" t="s">
        <v>197</v>
      </c>
      <c r="E62">
        <v>56</v>
      </c>
      <c r="F62" s="1">
        <v>0</v>
      </c>
      <c r="G62" t="s">
        <v>188</v>
      </c>
      <c r="H62" t="s">
        <v>209</v>
      </c>
      <c r="I62" s="1">
        <v>98</v>
      </c>
      <c r="J62">
        <v>99</v>
      </c>
      <c r="Q62" t="str">
        <f t="shared" si="12"/>
        <v xml:space="preserve">98, </v>
      </c>
      <c r="R62" t="str">
        <f t="shared" si="13"/>
        <v xml:space="preserve">99, </v>
      </c>
      <c r="S62" t="str">
        <f t="shared" si="14"/>
        <v/>
      </c>
      <c r="T62" t="str">
        <f t="shared" si="15"/>
        <v/>
      </c>
      <c r="U62" t="str">
        <f t="shared" si="16"/>
        <v xml:space="preserve">98, 99, </v>
      </c>
      <c r="V62" t="str">
        <f t="shared" si="17"/>
        <v>98, 99</v>
      </c>
      <c r="W62" s="3">
        <v>189</v>
      </c>
      <c r="X62" t="str">
        <f t="shared" si="11"/>
        <v xml:space="preserve">| M_HARM |  | Most Harmful Event, Imputed as VEVENT_IM | 56 | 0 | Drop | Imputed in another feature | 98, 99 | 189 | </v>
      </c>
      <c r="Y62" t="str">
        <f t="shared" si="18"/>
        <v>["M_HARM"</v>
      </c>
      <c r="Z62" t="str">
        <f t="shared" si="19"/>
        <v xml:space="preserve">        ["M_HARM", [98, 99]],</v>
      </c>
      <c r="AC62" t="str">
        <f t="shared" si="20"/>
        <v xml:space="preserve">        'M_HARM',</v>
      </c>
      <c r="AE62" t="str">
        <f t="shared" si="10"/>
        <v xml:space="preserve">        'M_HARM': [98, 99],</v>
      </c>
    </row>
    <row r="63" spans="1:31" ht="19" x14ac:dyDescent="0.25">
      <c r="A63" t="s">
        <v>18</v>
      </c>
      <c r="B63" t="s">
        <v>201</v>
      </c>
      <c r="D63" t="s">
        <v>166</v>
      </c>
      <c r="E63">
        <v>1200</v>
      </c>
      <c r="F63" s="1">
        <v>0</v>
      </c>
      <c r="G63" t="s">
        <v>108</v>
      </c>
      <c r="I63" s="1"/>
      <c r="Q63" t="str">
        <f t="shared" si="12"/>
        <v/>
      </c>
      <c r="R63" t="str">
        <f t="shared" si="13"/>
        <v/>
      </c>
      <c r="S63" t="str">
        <f t="shared" si="14"/>
        <v/>
      </c>
      <c r="T63" t="str">
        <f t="shared" si="15"/>
        <v/>
      </c>
      <c r="U63" t="str">
        <f t="shared" si="16"/>
        <v/>
      </c>
      <c r="V63" t="str">
        <f t="shared" si="17"/>
        <v/>
      </c>
      <c r="W63" s="3">
        <v>0</v>
      </c>
      <c r="X63" t="str">
        <f t="shared" si="11"/>
        <v xml:space="preserve">| MAK_MOD |  | NCSA Make and Model Code Combined | 1200 | 0 | Categorical |  |  | 0 | </v>
      </c>
      <c r="Y63" t="str">
        <f t="shared" si="18"/>
        <v>["MAK_MOD"</v>
      </c>
      <c r="Z63" t="str">
        <f t="shared" si="19"/>
        <v xml:space="preserve">        ["MAK_MOD", []],</v>
      </c>
      <c r="AC63" t="str">
        <f t="shared" si="20"/>
        <v xml:space="preserve">        'MAK_MOD',</v>
      </c>
      <c r="AE63" t="str">
        <f t="shared" si="10"/>
        <v xml:space="preserve">        'MAK_MOD': [],</v>
      </c>
    </row>
    <row r="64" spans="1:31" ht="19" x14ac:dyDescent="0.25">
      <c r="A64" t="s">
        <v>14</v>
      </c>
      <c r="B64" t="s">
        <v>201</v>
      </c>
      <c r="C64" t="s">
        <v>201</v>
      </c>
      <c r="D64" t="s">
        <v>123</v>
      </c>
      <c r="E64">
        <v>70</v>
      </c>
      <c r="F64" s="1">
        <v>0</v>
      </c>
      <c r="G64" t="s">
        <v>108</v>
      </c>
      <c r="I64" s="1">
        <v>99</v>
      </c>
      <c r="Q64" t="str">
        <f t="shared" si="12"/>
        <v xml:space="preserve">99, </v>
      </c>
      <c r="R64" t="str">
        <f t="shared" si="13"/>
        <v/>
      </c>
      <c r="S64" t="str">
        <f t="shared" si="14"/>
        <v/>
      </c>
      <c r="T64" t="str">
        <f t="shared" si="15"/>
        <v/>
      </c>
      <c r="U64" t="str">
        <f t="shared" si="16"/>
        <v xml:space="preserve">99, </v>
      </c>
      <c r="V64" t="str">
        <f t="shared" si="17"/>
        <v>99</v>
      </c>
      <c r="W64" s="3">
        <v>12901</v>
      </c>
      <c r="X64" t="str">
        <f t="shared" si="11"/>
        <v xml:space="preserve">| MAKE | Yes | Vehicle Manufacturer Code | 70 | 0 | Categorical |  | 99 | 12901 | </v>
      </c>
      <c r="Y64" t="str">
        <f t="shared" si="18"/>
        <v>["MAKE"</v>
      </c>
      <c r="Z64" t="str">
        <f t="shared" si="19"/>
        <v xml:space="preserve">        ["MAKE", [99]],</v>
      </c>
      <c r="AC64" t="str">
        <f t="shared" si="20"/>
        <v xml:space="preserve">        'MAKE',</v>
      </c>
      <c r="AE64" t="str">
        <f t="shared" si="10"/>
        <v xml:space="preserve">        'MAKE': [99],</v>
      </c>
    </row>
    <row r="65" spans="1:31" ht="19" x14ac:dyDescent="0.25">
      <c r="A65" t="s">
        <v>46</v>
      </c>
      <c r="B65" t="s">
        <v>201</v>
      </c>
      <c r="D65" t="s">
        <v>158</v>
      </c>
      <c r="E65">
        <v>9</v>
      </c>
      <c r="F65" s="1">
        <v>0</v>
      </c>
      <c r="G65" t="s">
        <v>108</v>
      </c>
      <c r="I65" s="1">
        <v>9</v>
      </c>
      <c r="Q65" t="str">
        <f t="shared" si="12"/>
        <v xml:space="preserve">9, </v>
      </c>
      <c r="R65" t="str">
        <f t="shared" si="13"/>
        <v/>
      </c>
      <c r="S65" t="str">
        <f t="shared" si="14"/>
        <v/>
      </c>
      <c r="T65" t="str">
        <f t="shared" si="15"/>
        <v/>
      </c>
      <c r="U65" t="str">
        <f t="shared" si="16"/>
        <v xml:space="preserve">9, </v>
      </c>
      <c r="V65" t="str">
        <f t="shared" si="17"/>
        <v>9</v>
      </c>
      <c r="W65" s="3">
        <v>18600</v>
      </c>
      <c r="X65" t="str">
        <f t="shared" ref="X65:X96" si="21">_xlfn.CONCAT("| ", A65, " | ", C65, " | ", D65, " | ", E65, " | ", F65, " | ", G65, " | ", H65, " | ", V65, " | ", W65, " | ")</f>
        <v xml:space="preserve">| MAX_VSEV |  | Maximum Injury Severity in Vehicle | 9 | 0 | Categorical |  | 9 | 18600 | </v>
      </c>
      <c r="Y65" t="str">
        <f t="shared" si="18"/>
        <v>["MAX_VSEV"</v>
      </c>
      <c r="Z65" t="str">
        <f t="shared" si="19"/>
        <v xml:space="preserve">        ["MAX_VSEV", [9]],</v>
      </c>
      <c r="AC65" t="str">
        <f t="shared" si="20"/>
        <v xml:space="preserve">        'MAX_VSEV',</v>
      </c>
      <c r="AE65" t="str">
        <f t="shared" si="10"/>
        <v xml:space="preserve">        'MAX_VSEV': [9],</v>
      </c>
    </row>
    <row r="66" spans="1:31" ht="19" x14ac:dyDescent="0.25">
      <c r="A66" t="s">
        <v>75</v>
      </c>
      <c r="B66" t="s">
        <v>201</v>
      </c>
      <c r="D66" t="s">
        <v>119</v>
      </c>
      <c r="E66">
        <v>81</v>
      </c>
      <c r="F66" s="1">
        <v>0</v>
      </c>
      <c r="G66" t="s">
        <v>108</v>
      </c>
      <c r="I66" s="1"/>
      <c r="Q66" t="str">
        <f t="shared" ref="Q66:Q98" si="22">IF(ISBLANK(I66),"",_xlfn.CONCAT(I66,", "))</f>
        <v/>
      </c>
      <c r="R66" t="str">
        <f t="shared" ref="R66:R98" si="23">IF(ISBLANK(J66),"",_xlfn.CONCAT(J66,", "))</f>
        <v/>
      </c>
      <c r="S66" t="str">
        <f t="shared" ref="S66:S98" si="24">IF(ISBLANK(K66),"",_xlfn.CONCAT(K66,", "))</f>
        <v/>
      </c>
      <c r="T66" t="str">
        <f t="shared" ref="T66:T98" si="25">IF(ISBLANK(L66),"",_xlfn.CONCAT(L66,", "))</f>
        <v/>
      </c>
      <c r="U66" t="str">
        <f t="shared" ref="U66:U97" si="26">_xlfn.CONCAT(Q66,R66,S66,T66)</f>
        <v/>
      </c>
      <c r="V66" t="str">
        <f t="shared" ref="V66:V97" si="27">IF(I66&gt;0,LEFT(U66,LEN(U66)-2),"")</f>
        <v/>
      </c>
      <c r="W66" s="3">
        <v>0</v>
      </c>
      <c r="X66" t="str">
        <f t="shared" si="21"/>
        <v xml:space="preserve">| MDLYR_IM |  | Model Year, Imputed | 81 | 0 | Categorical |  |  | 0 | </v>
      </c>
      <c r="Y66" t="str">
        <f t="shared" ref="Y66:Y98" si="28">"["""&amp;A66&amp;""""</f>
        <v>["MDLYR_IM"</v>
      </c>
      <c r="Z66" t="str">
        <f t="shared" ref="Z66:Z97" si="29">_xlfn.CONCAT("        ", Y66,", [", V66,"]],")</f>
        <v xml:space="preserve">        ["MDLYR_IM", []],</v>
      </c>
      <c r="AC66" t="str">
        <f t="shared" ref="AC66:AC98" si="30">_xlfn.CONCAT("        '", A66, "',")</f>
        <v xml:space="preserve">        'MDLYR_IM',</v>
      </c>
      <c r="AE66" t="str">
        <f t="shared" si="10"/>
        <v xml:space="preserve">        'MDLYR_IM': [],</v>
      </c>
    </row>
    <row r="67" spans="1:31" ht="19" x14ac:dyDescent="0.25">
      <c r="A67" t="s">
        <v>17</v>
      </c>
      <c r="B67" t="s">
        <v>201</v>
      </c>
      <c r="C67" t="s">
        <v>201</v>
      </c>
      <c r="D67" t="s">
        <v>118</v>
      </c>
      <c r="E67">
        <v>83</v>
      </c>
      <c r="F67" s="1">
        <v>0</v>
      </c>
      <c r="G67" t="s">
        <v>112</v>
      </c>
      <c r="I67" s="1">
        <v>9998</v>
      </c>
      <c r="J67">
        <v>9999</v>
      </c>
      <c r="Q67" t="str">
        <f t="shared" si="22"/>
        <v xml:space="preserve">9998, </v>
      </c>
      <c r="R67" t="str">
        <f t="shared" si="23"/>
        <v xml:space="preserve">9999, </v>
      </c>
      <c r="S67" t="str">
        <f t="shared" si="24"/>
        <v/>
      </c>
      <c r="T67" t="str">
        <f t="shared" si="25"/>
        <v/>
      </c>
      <c r="U67" t="str">
        <f t="shared" si="26"/>
        <v xml:space="preserve">9998, 9999, </v>
      </c>
      <c r="V67" t="str">
        <f t="shared" si="27"/>
        <v>9998, 9999</v>
      </c>
      <c r="W67" s="3">
        <v>18524</v>
      </c>
      <c r="X67" t="str">
        <f t="shared" si="21"/>
        <v xml:space="preserve">| MOD_YEAR | Yes | Model Year | 83 | 0 | Continuous |  | 9998, 9999 | 18524 | </v>
      </c>
      <c r="Y67" t="str">
        <f t="shared" si="28"/>
        <v>["MOD_YEAR"</v>
      </c>
      <c r="Z67" t="str">
        <f t="shared" si="29"/>
        <v xml:space="preserve">        ["MOD_YEAR", [9998, 9999]],</v>
      </c>
      <c r="AC67" t="str">
        <f t="shared" si="30"/>
        <v xml:space="preserve">        'MOD_YEAR',</v>
      </c>
      <c r="AE67" t="str">
        <f t="shared" ref="AE67:AE98" si="31">_xlfn.CONCAT("        '", A67, "': [", V67, "],")</f>
        <v xml:space="preserve">        'MOD_YEAR': [9998, 9999],</v>
      </c>
    </row>
    <row r="68" spans="1:31" ht="19" x14ac:dyDescent="0.25">
      <c r="A68" t="s">
        <v>15</v>
      </c>
      <c r="B68" t="s">
        <v>201</v>
      </c>
      <c r="C68" t="s">
        <v>201</v>
      </c>
      <c r="D68" t="s">
        <v>121</v>
      </c>
      <c r="E68">
        <v>140</v>
      </c>
      <c r="F68" s="1">
        <v>0</v>
      </c>
      <c r="G68" t="s">
        <v>108</v>
      </c>
      <c r="I68" s="1"/>
      <c r="Q68" t="str">
        <f t="shared" si="22"/>
        <v/>
      </c>
      <c r="R68" t="str">
        <f t="shared" si="23"/>
        <v/>
      </c>
      <c r="S68" t="str">
        <f t="shared" si="24"/>
        <v/>
      </c>
      <c r="T68" t="str">
        <f t="shared" si="25"/>
        <v/>
      </c>
      <c r="U68" t="str">
        <f t="shared" si="26"/>
        <v/>
      </c>
      <c r="V68" t="str">
        <f t="shared" si="27"/>
        <v/>
      </c>
      <c r="W68" s="3">
        <v>0</v>
      </c>
      <c r="X68" t="str">
        <f t="shared" si="21"/>
        <v xml:space="preserve">| MODEL | Yes | Vehicle Model Code | 140 | 0 | Categorical |  |  | 0 | </v>
      </c>
      <c r="Y68" t="str">
        <f t="shared" si="28"/>
        <v>["MODEL"</v>
      </c>
      <c r="Z68" t="str">
        <f t="shared" si="29"/>
        <v xml:space="preserve">        ["MODEL", []],</v>
      </c>
      <c r="AC68" t="str">
        <f t="shared" si="30"/>
        <v xml:space="preserve">        'MODEL',</v>
      </c>
      <c r="AE68" t="str">
        <f t="shared" si="31"/>
        <v xml:space="preserve">        'MODEL': [],</v>
      </c>
    </row>
    <row r="69" spans="1:31" ht="19" x14ac:dyDescent="0.25">
      <c r="A69" t="s">
        <v>79</v>
      </c>
      <c r="B69" t="s">
        <v>201</v>
      </c>
      <c r="D69" t="s">
        <v>159</v>
      </c>
      <c r="E69">
        <v>8</v>
      </c>
      <c r="F69" s="1">
        <v>0</v>
      </c>
      <c r="G69" t="s">
        <v>108</v>
      </c>
      <c r="I69" s="1"/>
      <c r="Q69" t="str">
        <f t="shared" si="22"/>
        <v/>
      </c>
      <c r="R69" t="str">
        <f t="shared" si="23"/>
        <v/>
      </c>
      <c r="S69" t="str">
        <f t="shared" si="24"/>
        <v/>
      </c>
      <c r="T69" t="str">
        <f t="shared" si="25"/>
        <v/>
      </c>
      <c r="U69" t="str">
        <f t="shared" si="26"/>
        <v/>
      </c>
      <c r="V69" t="str">
        <f t="shared" si="27"/>
        <v/>
      </c>
      <c r="W69" s="3">
        <v>0</v>
      </c>
      <c r="X69" t="str">
        <f t="shared" si="21"/>
        <v xml:space="preserve">| MXVSEV_IM |  | MAX_VSEV Imputed | 8 | 0 | Categorical |  |  | 0 | </v>
      </c>
      <c r="Y69" t="str">
        <f t="shared" si="28"/>
        <v>["MXVSEV_IM"</v>
      </c>
      <c r="Z69" t="str">
        <f t="shared" si="29"/>
        <v xml:space="preserve">        ["MXVSEV_IM", []],</v>
      </c>
      <c r="AC69" t="str">
        <f t="shared" si="30"/>
        <v xml:space="preserve">        'MXVSEV_IM',</v>
      </c>
      <c r="AE69" t="str">
        <f t="shared" si="31"/>
        <v xml:space="preserve">        'MXVSEV_IM': [],</v>
      </c>
    </row>
    <row r="70" spans="1:31" ht="19" x14ac:dyDescent="0.25">
      <c r="A70" t="s">
        <v>47</v>
      </c>
      <c r="B70" t="s">
        <v>201</v>
      </c>
      <c r="D70" t="s">
        <v>160</v>
      </c>
      <c r="E70">
        <v>17</v>
      </c>
      <c r="F70" s="1">
        <v>0</v>
      </c>
      <c r="G70" t="s">
        <v>188</v>
      </c>
      <c r="H70" t="s">
        <v>162</v>
      </c>
      <c r="I70" s="1">
        <v>99</v>
      </c>
      <c r="Q70" t="str">
        <f t="shared" si="22"/>
        <v xml:space="preserve">99, </v>
      </c>
      <c r="R70" t="str">
        <f t="shared" si="23"/>
        <v/>
      </c>
      <c r="S70" t="str">
        <f t="shared" si="24"/>
        <v/>
      </c>
      <c r="T70" t="str">
        <f t="shared" si="25"/>
        <v/>
      </c>
      <c r="U70" t="str">
        <f t="shared" si="26"/>
        <v xml:space="preserve">99, </v>
      </c>
      <c r="V70" t="str">
        <f t="shared" si="27"/>
        <v>99</v>
      </c>
      <c r="W70" s="3">
        <v>18600</v>
      </c>
      <c r="X70" t="str">
        <f t="shared" si="21"/>
        <v xml:space="preserve">| NUM_INJV |  | Number Injured in Vehicle | 17 | 0 | Drop | 98 means no person in vehicle;  change to 0 before imputing. | 99 | 18600 | </v>
      </c>
      <c r="Y70" t="str">
        <f t="shared" si="28"/>
        <v>["NUM_INJV"</v>
      </c>
      <c r="Z70" t="str">
        <f t="shared" si="29"/>
        <v xml:space="preserve">        ["NUM_INJV", [99]],</v>
      </c>
      <c r="AC70" t="str">
        <f t="shared" si="30"/>
        <v xml:space="preserve">        'NUM_INJV',</v>
      </c>
      <c r="AE70" t="str">
        <f t="shared" si="31"/>
        <v xml:space="preserve">        'NUM_INJV': [99],</v>
      </c>
    </row>
    <row r="71" spans="1:31" ht="19" x14ac:dyDescent="0.25">
      <c r="A71" t="s">
        <v>80</v>
      </c>
      <c r="B71" t="s">
        <v>201</v>
      </c>
      <c r="D71" t="s">
        <v>161</v>
      </c>
      <c r="E71">
        <v>15</v>
      </c>
      <c r="F71" s="1">
        <v>0</v>
      </c>
      <c r="G71" t="s">
        <v>196</v>
      </c>
      <c r="I71" s="1"/>
      <c r="Q71" t="str">
        <f t="shared" si="22"/>
        <v/>
      </c>
      <c r="R71" t="str">
        <f t="shared" si="23"/>
        <v/>
      </c>
      <c r="S71" t="str">
        <f t="shared" si="24"/>
        <v/>
      </c>
      <c r="T71" t="str">
        <f t="shared" si="25"/>
        <v/>
      </c>
      <c r="U71" t="str">
        <f t="shared" si="26"/>
        <v/>
      </c>
      <c r="V71" t="str">
        <f t="shared" si="27"/>
        <v/>
      </c>
      <c r="W71" s="3">
        <v>0</v>
      </c>
      <c r="X71" t="str">
        <f t="shared" si="21"/>
        <v xml:space="preserve">| NUMINJ_IM |  | NUM_INJV Imputed | 15 | 0 | Count |  |  | 0 | </v>
      </c>
      <c r="Y71" t="str">
        <f t="shared" si="28"/>
        <v>["NUMINJ_IM"</v>
      </c>
      <c r="Z71" t="str">
        <f t="shared" si="29"/>
        <v xml:space="preserve">        ["NUMINJ_IM", []],</v>
      </c>
      <c r="AC71" t="str">
        <f t="shared" si="30"/>
        <v xml:space="preserve">        'NUMINJ_IM',</v>
      </c>
      <c r="AE71" t="str">
        <f t="shared" si="31"/>
        <v xml:space="preserve">        'NUMINJ_IM': [],</v>
      </c>
    </row>
    <row r="72" spans="1:31" ht="19" x14ac:dyDescent="0.25">
      <c r="A72" t="s">
        <v>6</v>
      </c>
      <c r="B72" t="s">
        <v>201</v>
      </c>
      <c r="D72" t="s">
        <v>111</v>
      </c>
      <c r="E72">
        <v>66</v>
      </c>
      <c r="F72" s="1">
        <v>0</v>
      </c>
      <c r="G72" t="s">
        <v>196</v>
      </c>
      <c r="I72" s="1">
        <v>99</v>
      </c>
      <c r="Q72" t="str">
        <f t="shared" si="22"/>
        <v xml:space="preserve">99, </v>
      </c>
      <c r="R72" t="str">
        <f t="shared" si="23"/>
        <v/>
      </c>
      <c r="S72" t="str">
        <f t="shared" si="24"/>
        <v/>
      </c>
      <c r="T72" t="str">
        <f t="shared" si="25"/>
        <v/>
      </c>
      <c r="U72" t="str">
        <f t="shared" si="26"/>
        <v xml:space="preserve">99, </v>
      </c>
      <c r="V72" t="str">
        <f t="shared" si="27"/>
        <v>99</v>
      </c>
      <c r="W72" s="3">
        <v>21279</v>
      </c>
      <c r="X72" t="str">
        <f t="shared" si="21"/>
        <v xml:space="preserve">| NUMOCCS |  | Number of Occupants | 66 | 0 | Count |  | 99 | 21279 | </v>
      </c>
      <c r="Y72" t="str">
        <f t="shared" si="28"/>
        <v>["NUMOCCS"</v>
      </c>
      <c r="Z72" t="str">
        <f t="shared" si="29"/>
        <v xml:space="preserve">        ["NUMOCCS", [99]],</v>
      </c>
      <c r="AC72" t="str">
        <f t="shared" si="30"/>
        <v xml:space="preserve">        'NUMOCCS',</v>
      </c>
      <c r="AE72" t="str">
        <f t="shared" si="31"/>
        <v xml:space="preserve">        'NUMOCCS': [99],</v>
      </c>
    </row>
    <row r="73" spans="1:31" ht="19" x14ac:dyDescent="0.25">
      <c r="A73" t="s">
        <v>64</v>
      </c>
      <c r="B73" t="s">
        <v>201</v>
      </c>
      <c r="D73" s="2" t="s">
        <v>180</v>
      </c>
      <c r="E73">
        <v>20</v>
      </c>
      <c r="F73" s="1">
        <v>0</v>
      </c>
      <c r="G73" t="s">
        <v>188</v>
      </c>
      <c r="H73" t="s">
        <v>209</v>
      </c>
      <c r="I73" s="1">
        <v>99</v>
      </c>
      <c r="Q73" t="str">
        <f t="shared" si="22"/>
        <v xml:space="preserve">99, </v>
      </c>
      <c r="R73" t="str">
        <f t="shared" si="23"/>
        <v/>
      </c>
      <c r="S73" t="str">
        <f t="shared" si="24"/>
        <v/>
      </c>
      <c r="T73" t="str">
        <f t="shared" si="25"/>
        <v/>
      </c>
      <c r="U73" t="str">
        <f t="shared" si="26"/>
        <v xml:space="preserve">99, </v>
      </c>
      <c r="V73" t="str">
        <f t="shared" si="27"/>
        <v>99</v>
      </c>
      <c r="W73" s="3">
        <v>8340</v>
      </c>
      <c r="X73" t="str">
        <f t="shared" si="21"/>
        <v xml:space="preserve">| P_CRASH1 |  | Pre-Event Movement (Prior to Recognition of Critical Event)  | 20 | 0 | Drop | Imputed in another feature | 99 | 8340 | </v>
      </c>
      <c r="Y73" t="str">
        <f t="shared" si="28"/>
        <v>["P_CRASH1"</v>
      </c>
      <c r="Z73" t="str">
        <f t="shared" si="29"/>
        <v xml:space="preserve">        ["P_CRASH1", [99]],</v>
      </c>
      <c r="AC73" t="str">
        <f t="shared" si="30"/>
        <v xml:space="preserve">        'P_CRASH1',</v>
      </c>
      <c r="AE73" t="str">
        <f t="shared" si="31"/>
        <v xml:space="preserve">        'P_CRASH1': [99],</v>
      </c>
    </row>
    <row r="74" spans="1:31" ht="19" x14ac:dyDescent="0.25">
      <c r="A74" t="s">
        <v>65</v>
      </c>
      <c r="B74" t="s">
        <v>201</v>
      </c>
      <c r="D74" t="s">
        <v>182</v>
      </c>
      <c r="E74">
        <v>57</v>
      </c>
      <c r="F74" s="1">
        <v>0</v>
      </c>
      <c r="G74" t="s">
        <v>108</v>
      </c>
      <c r="I74" s="1">
        <v>99</v>
      </c>
      <c r="Q74" t="str">
        <f t="shared" si="22"/>
        <v xml:space="preserve">99, </v>
      </c>
      <c r="R74" t="str">
        <f t="shared" si="23"/>
        <v/>
      </c>
      <c r="S74" t="str">
        <f t="shared" si="24"/>
        <v/>
      </c>
      <c r="T74" t="str">
        <f t="shared" si="25"/>
        <v/>
      </c>
      <c r="U74" t="str">
        <f t="shared" si="26"/>
        <v xml:space="preserve">99, </v>
      </c>
      <c r="V74" t="str">
        <f t="shared" si="27"/>
        <v>99</v>
      </c>
      <c r="W74" s="3">
        <v>3546</v>
      </c>
      <c r="X74" t="str">
        <f t="shared" si="21"/>
        <v xml:space="preserve">| P_CRASH2 |  | Critical Event-Precrash  | 57 | 0 | Categorical |  | 99 | 3546 | </v>
      </c>
      <c r="Y74" t="str">
        <f t="shared" si="28"/>
        <v>["P_CRASH2"</v>
      </c>
      <c r="Z74" t="str">
        <f t="shared" si="29"/>
        <v xml:space="preserve">        ["P_CRASH2", [99]],</v>
      </c>
      <c r="AC74" t="str">
        <f t="shared" si="30"/>
        <v xml:space="preserve">        'P_CRASH2',</v>
      </c>
      <c r="AE74" t="str">
        <f t="shared" si="31"/>
        <v xml:space="preserve">        'P_CRASH2': [99],</v>
      </c>
    </row>
    <row r="75" spans="1:31" ht="19" x14ac:dyDescent="0.25">
      <c r="A75" t="s">
        <v>66</v>
      </c>
      <c r="B75" t="s">
        <v>201</v>
      </c>
      <c r="D75" t="s">
        <v>183</v>
      </c>
      <c r="E75">
        <v>14</v>
      </c>
      <c r="F75" s="1">
        <v>0</v>
      </c>
      <c r="G75" t="s">
        <v>108</v>
      </c>
      <c r="I75" s="1">
        <v>99</v>
      </c>
      <c r="Q75" t="str">
        <f t="shared" si="22"/>
        <v xml:space="preserve">99, </v>
      </c>
      <c r="R75" t="str">
        <f t="shared" si="23"/>
        <v/>
      </c>
      <c r="S75" t="str">
        <f t="shared" si="24"/>
        <v/>
      </c>
      <c r="T75" t="str">
        <f t="shared" si="25"/>
        <v/>
      </c>
      <c r="U75" t="str">
        <f t="shared" si="26"/>
        <v xml:space="preserve">99, </v>
      </c>
      <c r="V75" t="str">
        <f t="shared" si="27"/>
        <v>99</v>
      </c>
      <c r="W75" s="3">
        <v>329232</v>
      </c>
      <c r="X75" t="str">
        <f t="shared" si="21"/>
        <v xml:space="preserve">| P_CRASH3 |  | Attempted Avoidance Maneuver  | 14 | 0 | Categorical |  | 99 | 329232 | </v>
      </c>
      <c r="Y75" t="str">
        <f t="shared" si="28"/>
        <v>["P_CRASH3"</v>
      </c>
      <c r="Z75" t="str">
        <f t="shared" si="29"/>
        <v xml:space="preserve">        ["P_CRASH3", [99]],</v>
      </c>
      <c r="AC75" t="str">
        <f t="shared" si="30"/>
        <v xml:space="preserve">        'P_CRASH3',</v>
      </c>
      <c r="AE75" t="str">
        <f t="shared" si="31"/>
        <v xml:space="preserve">        'P_CRASH3': [99],</v>
      </c>
    </row>
    <row r="76" spans="1:31" ht="19" x14ac:dyDescent="0.25">
      <c r="A76" t="s">
        <v>78</v>
      </c>
      <c r="B76" t="s">
        <v>201</v>
      </c>
      <c r="D76" t="s">
        <v>181</v>
      </c>
      <c r="E76">
        <v>19</v>
      </c>
      <c r="F76" s="1">
        <v>0</v>
      </c>
      <c r="G76" t="s">
        <v>108</v>
      </c>
      <c r="I76" s="1"/>
      <c r="Q76" t="str">
        <f t="shared" si="22"/>
        <v/>
      </c>
      <c r="R76" t="str">
        <f t="shared" si="23"/>
        <v/>
      </c>
      <c r="S76" t="str">
        <f t="shared" si="24"/>
        <v/>
      </c>
      <c r="T76" t="str">
        <f t="shared" si="25"/>
        <v/>
      </c>
      <c r="U76" t="str">
        <f t="shared" si="26"/>
        <v/>
      </c>
      <c r="V76" t="str">
        <f t="shared" si="27"/>
        <v/>
      </c>
      <c r="W76" s="3">
        <v>0</v>
      </c>
      <c r="X76" t="str">
        <f t="shared" si="21"/>
        <v xml:space="preserve">| PCRASH1_IM |  | P_CRASH1 Imputed | 19 | 0 | Categorical |  |  | 0 | </v>
      </c>
      <c r="Y76" t="str">
        <f t="shared" si="28"/>
        <v>["PCRASH1_IM"</v>
      </c>
      <c r="Z76" t="str">
        <f t="shared" si="29"/>
        <v xml:space="preserve">        ["PCRASH1_IM", []],</v>
      </c>
      <c r="AC76" t="str">
        <f t="shared" si="30"/>
        <v xml:space="preserve">        'PCRASH1_IM',</v>
      </c>
      <c r="AE76" t="str">
        <f t="shared" si="31"/>
        <v xml:space="preserve">        'PCRASH1_IM': [],</v>
      </c>
    </row>
    <row r="77" spans="1:31" ht="19" x14ac:dyDescent="0.25">
      <c r="A77" t="s">
        <v>67</v>
      </c>
      <c r="B77" t="s">
        <v>201</v>
      </c>
      <c r="D77" t="s">
        <v>184</v>
      </c>
      <c r="E77">
        <v>8</v>
      </c>
      <c r="F77" s="1">
        <v>0</v>
      </c>
      <c r="G77" t="s">
        <v>108</v>
      </c>
      <c r="I77" s="1">
        <v>9</v>
      </c>
      <c r="Q77" t="str">
        <f t="shared" si="22"/>
        <v xml:space="preserve">9, </v>
      </c>
      <c r="R77" t="str">
        <f t="shared" si="23"/>
        <v/>
      </c>
      <c r="S77" t="str">
        <f t="shared" si="24"/>
        <v/>
      </c>
      <c r="T77" t="str">
        <f t="shared" si="25"/>
        <v/>
      </c>
      <c r="U77" t="str">
        <f t="shared" si="26"/>
        <v xml:space="preserve">9, </v>
      </c>
      <c r="V77" t="str">
        <f t="shared" si="27"/>
        <v>9</v>
      </c>
      <c r="W77" s="3">
        <v>23531</v>
      </c>
      <c r="X77" t="str">
        <f t="shared" si="21"/>
        <v xml:space="preserve">| PCRASH4 |  | Pre-Impact Stability  | 8 | 0 | Categorical |  | 9 | 23531 | </v>
      </c>
      <c r="Y77" t="str">
        <f t="shared" si="28"/>
        <v>["PCRASH4"</v>
      </c>
      <c r="Z77" t="str">
        <f t="shared" si="29"/>
        <v xml:space="preserve">        ["PCRASH4", [9]],</v>
      </c>
      <c r="AC77" t="str">
        <f t="shared" si="30"/>
        <v xml:space="preserve">        'PCRASH4',</v>
      </c>
      <c r="AE77" t="str">
        <f t="shared" si="31"/>
        <v xml:space="preserve">        'PCRASH4': [9],</v>
      </c>
    </row>
    <row r="78" spans="1:31" ht="19" x14ac:dyDescent="0.25">
      <c r="A78" t="s">
        <v>68</v>
      </c>
      <c r="B78" t="s">
        <v>201</v>
      </c>
      <c r="D78" t="s">
        <v>185</v>
      </c>
      <c r="E78">
        <v>9</v>
      </c>
      <c r="F78" s="1">
        <v>0</v>
      </c>
      <c r="G78" t="s">
        <v>108</v>
      </c>
      <c r="I78" s="1">
        <v>9</v>
      </c>
      <c r="Q78" t="str">
        <f t="shared" si="22"/>
        <v xml:space="preserve">9, </v>
      </c>
      <c r="R78" t="str">
        <f t="shared" si="23"/>
        <v/>
      </c>
      <c r="S78" t="str">
        <f t="shared" si="24"/>
        <v/>
      </c>
      <c r="T78" t="str">
        <f t="shared" si="25"/>
        <v/>
      </c>
      <c r="U78" t="str">
        <f t="shared" si="26"/>
        <v xml:space="preserve">9, </v>
      </c>
      <c r="V78" t="str">
        <f t="shared" si="27"/>
        <v>9</v>
      </c>
      <c r="W78" s="3">
        <v>2443</v>
      </c>
      <c r="X78" t="str">
        <f t="shared" si="21"/>
        <v xml:space="preserve">| PCRASH5 |  | Pre-Impact Location  | 9 | 0 | Categorical |  | 9 | 2443 | </v>
      </c>
      <c r="Y78" t="str">
        <f t="shared" si="28"/>
        <v>["PCRASH5"</v>
      </c>
      <c r="Z78" t="str">
        <f t="shared" si="29"/>
        <v xml:space="preserve">        ["PCRASH5", [9]],</v>
      </c>
      <c r="AC78" t="str">
        <f t="shared" si="30"/>
        <v xml:space="preserve">        'PCRASH5',</v>
      </c>
      <c r="AE78" t="str">
        <f t="shared" si="31"/>
        <v xml:space="preserve">        'PCRASH5': [9],</v>
      </c>
    </row>
    <row r="79" spans="1:31" ht="19" x14ac:dyDescent="0.25">
      <c r="A79" t="s">
        <v>38</v>
      </c>
      <c r="B79" t="s">
        <v>201</v>
      </c>
      <c r="D79" t="s">
        <v>150</v>
      </c>
      <c r="E79">
        <v>9</v>
      </c>
      <c r="F79" s="1">
        <v>0</v>
      </c>
      <c r="G79" t="s">
        <v>108</v>
      </c>
      <c r="I79" s="1">
        <v>9</v>
      </c>
      <c r="Q79" t="str">
        <f t="shared" si="22"/>
        <v xml:space="preserve">9, </v>
      </c>
      <c r="R79" t="str">
        <f t="shared" si="23"/>
        <v/>
      </c>
      <c r="S79" t="str">
        <f t="shared" si="24"/>
        <v/>
      </c>
      <c r="T79" t="str">
        <f t="shared" si="25"/>
        <v/>
      </c>
      <c r="U79" t="str">
        <f t="shared" si="26"/>
        <v xml:space="preserve">9, </v>
      </c>
      <c r="V79" t="str">
        <f t="shared" si="27"/>
        <v>9</v>
      </c>
      <c r="W79" s="3">
        <v>203</v>
      </c>
      <c r="X79" t="str">
        <f t="shared" si="21"/>
        <v xml:space="preserve">| ROLINLOC |  | Location of Rollover | 9 | 0 | Categorical |  | 9 | 203 | </v>
      </c>
      <c r="Y79" t="str">
        <f t="shared" si="28"/>
        <v>["ROLINLOC"</v>
      </c>
      <c r="Z79" t="str">
        <f t="shared" si="29"/>
        <v xml:space="preserve">        ["ROLINLOC", [9]],</v>
      </c>
      <c r="AC79" t="str">
        <f t="shared" si="30"/>
        <v xml:space="preserve">        'ROLINLOC',</v>
      </c>
      <c r="AE79" t="str">
        <f t="shared" si="31"/>
        <v xml:space="preserve">        'ROLINLOC': [9],</v>
      </c>
    </row>
    <row r="80" spans="1:31" ht="19" x14ac:dyDescent="0.25">
      <c r="A80" t="s">
        <v>37</v>
      </c>
      <c r="B80" t="s">
        <v>201</v>
      </c>
      <c r="D80" t="s">
        <v>149</v>
      </c>
      <c r="E80">
        <v>4</v>
      </c>
      <c r="F80" s="1">
        <v>0</v>
      </c>
      <c r="G80" t="s">
        <v>108</v>
      </c>
      <c r="I80" s="1"/>
      <c r="Q80" t="str">
        <f t="shared" si="22"/>
        <v/>
      </c>
      <c r="R80" t="str">
        <f t="shared" si="23"/>
        <v/>
      </c>
      <c r="S80" t="str">
        <f t="shared" si="24"/>
        <v/>
      </c>
      <c r="T80" t="str">
        <f t="shared" si="25"/>
        <v/>
      </c>
      <c r="U80" t="str">
        <f t="shared" si="26"/>
        <v/>
      </c>
      <c r="V80" t="str">
        <f t="shared" si="27"/>
        <v/>
      </c>
      <c r="W80" s="3">
        <v>0</v>
      </c>
      <c r="X80" t="str">
        <f t="shared" si="21"/>
        <v xml:space="preserve">| ROLLOVER |  | Rollover | 4 | 0 | Categorical |  |  | 0 | </v>
      </c>
      <c r="Y80" t="str">
        <f t="shared" si="28"/>
        <v>["ROLLOVER"</v>
      </c>
      <c r="Z80" t="str">
        <f t="shared" si="29"/>
        <v xml:space="preserve">        ["ROLLOVER", []],</v>
      </c>
      <c r="AC80" t="str">
        <f t="shared" si="30"/>
        <v xml:space="preserve">        'ROLLOVER',</v>
      </c>
      <c r="AE80" t="str">
        <f t="shared" si="31"/>
        <v xml:space="preserve">        'ROLLOVER': [],</v>
      </c>
    </row>
    <row r="81" spans="1:31" ht="19" x14ac:dyDescent="0.25">
      <c r="A81" t="s">
        <v>34</v>
      </c>
      <c r="B81" t="s">
        <v>201</v>
      </c>
      <c r="D81" t="s">
        <v>144</v>
      </c>
      <c r="E81">
        <v>20</v>
      </c>
      <c r="F81" s="1">
        <v>0</v>
      </c>
      <c r="G81" t="s">
        <v>108</v>
      </c>
      <c r="I81" s="1">
        <v>98</v>
      </c>
      <c r="J81">
        <v>99</v>
      </c>
      <c r="Q81" t="str">
        <f t="shared" si="22"/>
        <v xml:space="preserve">98, </v>
      </c>
      <c r="R81" t="str">
        <f t="shared" si="23"/>
        <v xml:space="preserve">99, </v>
      </c>
      <c r="S81" t="str">
        <f t="shared" si="24"/>
        <v/>
      </c>
      <c r="T81" t="str">
        <f t="shared" si="25"/>
        <v/>
      </c>
      <c r="U81" t="str">
        <f t="shared" si="26"/>
        <v xml:space="preserve">98, 99, </v>
      </c>
      <c r="V81" t="str">
        <f t="shared" si="27"/>
        <v>98, 99</v>
      </c>
      <c r="W81" s="3">
        <v>10134</v>
      </c>
      <c r="X81" t="str">
        <f t="shared" si="21"/>
        <v xml:space="preserve">| SPEC_USE |  | Special Use  | 20 | 0 | Categorical |  | 98, 99 | 10134 | </v>
      </c>
      <c r="Y81" t="str">
        <f t="shared" si="28"/>
        <v>["SPEC_USE"</v>
      </c>
      <c r="Z81" t="str">
        <f t="shared" si="29"/>
        <v xml:space="preserve">        ["SPEC_USE", [98, 99]],</v>
      </c>
      <c r="AC81" t="str">
        <f t="shared" si="30"/>
        <v xml:space="preserve">        'SPEC_USE',</v>
      </c>
      <c r="AE81" t="str">
        <f t="shared" si="31"/>
        <v xml:space="preserve">        'SPEC_USE': [98, 99],</v>
      </c>
    </row>
    <row r="82" spans="1:31" ht="19" x14ac:dyDescent="0.25">
      <c r="A82" t="s">
        <v>51</v>
      </c>
      <c r="B82" t="s">
        <v>201</v>
      </c>
      <c r="D82" t="s">
        <v>169</v>
      </c>
      <c r="E82">
        <v>7</v>
      </c>
      <c r="F82" s="1">
        <v>0</v>
      </c>
      <c r="G82" t="s">
        <v>108</v>
      </c>
      <c r="H82" t="s">
        <v>170</v>
      </c>
      <c r="I82">
        <v>9</v>
      </c>
      <c r="Q82" t="str">
        <f t="shared" si="22"/>
        <v xml:space="preserve">9, </v>
      </c>
      <c r="R82" t="str">
        <f t="shared" si="23"/>
        <v/>
      </c>
      <c r="S82" t="str">
        <f t="shared" si="24"/>
        <v/>
      </c>
      <c r="T82" t="str">
        <f t="shared" si="25"/>
        <v/>
      </c>
      <c r="U82" t="str">
        <f t="shared" si="26"/>
        <v xml:space="preserve">9, </v>
      </c>
      <c r="V82" t="str">
        <f t="shared" si="27"/>
        <v>9</v>
      </c>
      <c r="W82" s="3">
        <v>10063</v>
      </c>
      <c r="X82" t="str">
        <f t="shared" si="21"/>
        <v xml:space="preserve">| SPEEDREL |  | Speeding Related | 7 | 0 | Categorical | 8 signifies No Driver Present/Unknown if Driver Present  | 9 | 10063 | </v>
      </c>
      <c r="Y82" t="str">
        <f t="shared" si="28"/>
        <v>["SPEEDREL"</v>
      </c>
      <c r="Z82" t="str">
        <f t="shared" si="29"/>
        <v xml:space="preserve">        ["SPEEDREL", [9]],</v>
      </c>
      <c r="AC82" t="str">
        <f t="shared" si="30"/>
        <v xml:space="preserve">        'SPEEDREL',</v>
      </c>
      <c r="AE82" t="str">
        <f t="shared" si="31"/>
        <v xml:space="preserve">        'SPEEDREL': [9],</v>
      </c>
    </row>
    <row r="83" spans="1:31" ht="19" x14ac:dyDescent="0.25">
      <c r="A83" t="s">
        <v>20</v>
      </c>
      <c r="B83" t="s">
        <v>201</v>
      </c>
      <c r="D83" t="s">
        <v>128</v>
      </c>
      <c r="E83">
        <v>8</v>
      </c>
      <c r="F83" s="1">
        <v>0</v>
      </c>
      <c r="G83" t="s">
        <v>108</v>
      </c>
      <c r="I83" s="1">
        <v>9</v>
      </c>
      <c r="Q83" t="str">
        <f t="shared" si="22"/>
        <v xml:space="preserve">9, </v>
      </c>
      <c r="R83" t="str">
        <f t="shared" si="23"/>
        <v/>
      </c>
      <c r="S83" t="str">
        <f t="shared" si="24"/>
        <v/>
      </c>
      <c r="T83" t="str">
        <f t="shared" si="25"/>
        <v/>
      </c>
      <c r="U83" t="str">
        <f t="shared" si="26"/>
        <v xml:space="preserve">9, </v>
      </c>
      <c r="V83" t="str">
        <f t="shared" si="27"/>
        <v>9</v>
      </c>
      <c r="W83" s="3">
        <v>1021</v>
      </c>
      <c r="X83" t="str">
        <f t="shared" si="21"/>
        <v xml:space="preserve">| TOW_VEH |  | Vehicle Trailing | 8 | 0 | Categorical |  | 9 | 1021 | </v>
      </c>
      <c r="Y83" t="str">
        <f t="shared" si="28"/>
        <v>["TOW_VEH"</v>
      </c>
      <c r="Z83" t="str">
        <f t="shared" si="29"/>
        <v xml:space="preserve">        ["TOW_VEH", [9]],</v>
      </c>
      <c r="AC83" t="str">
        <f t="shared" si="30"/>
        <v xml:space="preserve">        'TOW_VEH',</v>
      </c>
      <c r="AE83" t="str">
        <f t="shared" si="31"/>
        <v xml:space="preserve">        'TOW_VEH': [9],</v>
      </c>
    </row>
    <row r="84" spans="1:31" ht="19" x14ac:dyDescent="0.25">
      <c r="A84" t="s">
        <v>41</v>
      </c>
      <c r="B84" t="s">
        <v>201</v>
      </c>
      <c r="D84" t="s">
        <v>154</v>
      </c>
      <c r="E84">
        <v>6</v>
      </c>
      <c r="F84" s="1">
        <v>0</v>
      </c>
      <c r="G84" t="s">
        <v>108</v>
      </c>
      <c r="I84" s="1">
        <v>8</v>
      </c>
      <c r="J84">
        <v>9</v>
      </c>
      <c r="Q84" t="str">
        <f t="shared" si="22"/>
        <v xml:space="preserve">8, </v>
      </c>
      <c r="R84" t="str">
        <f t="shared" si="23"/>
        <v xml:space="preserve">9, </v>
      </c>
      <c r="S84" t="str">
        <f t="shared" si="24"/>
        <v/>
      </c>
      <c r="T84" t="str">
        <f t="shared" si="25"/>
        <v/>
      </c>
      <c r="U84" t="str">
        <f t="shared" si="26"/>
        <v xml:space="preserve">8, 9, </v>
      </c>
      <c r="V84" t="str">
        <f t="shared" si="27"/>
        <v>8, 9</v>
      </c>
      <c r="W84" s="3">
        <v>26643</v>
      </c>
      <c r="X84" t="str">
        <f t="shared" si="21"/>
        <v xml:space="preserve">| TOWED |  | Vehicle Removal | 6 | 0 | Categorical |  | 8, 9 | 26643 | </v>
      </c>
      <c r="Y84" t="str">
        <f t="shared" si="28"/>
        <v>["TOWED"</v>
      </c>
      <c r="Z84" t="str">
        <f t="shared" si="29"/>
        <v xml:space="preserve">        ["TOWED", [8, 9]],</v>
      </c>
      <c r="AC84" t="str">
        <f t="shared" si="30"/>
        <v xml:space="preserve">        'TOWED',</v>
      </c>
      <c r="AE84" t="str">
        <f t="shared" si="31"/>
        <v xml:space="preserve">        'TOWED': [8, 9],</v>
      </c>
    </row>
    <row r="85" spans="1:31" ht="19" x14ac:dyDescent="0.25">
      <c r="A85" t="s">
        <v>36</v>
      </c>
      <c r="B85" t="s">
        <v>201</v>
      </c>
      <c r="D85" t="s">
        <v>146</v>
      </c>
      <c r="E85">
        <v>123</v>
      </c>
      <c r="F85" s="1">
        <v>0</v>
      </c>
      <c r="G85" t="s">
        <v>112</v>
      </c>
      <c r="H85" t="s">
        <v>148</v>
      </c>
      <c r="I85" s="1">
        <v>998</v>
      </c>
      <c r="J85">
        <v>999</v>
      </c>
      <c r="Q85" t="str">
        <f t="shared" si="22"/>
        <v xml:space="preserve">998, </v>
      </c>
      <c r="R85" t="str">
        <f t="shared" si="23"/>
        <v xml:space="preserve">999, </v>
      </c>
      <c r="S85" t="str">
        <f t="shared" si="24"/>
        <v/>
      </c>
      <c r="T85" t="str">
        <f t="shared" si="25"/>
        <v/>
      </c>
      <c r="U85" t="str">
        <f t="shared" si="26"/>
        <v xml:space="preserve">998, 999, </v>
      </c>
      <c r="V85" t="str">
        <f t="shared" si="27"/>
        <v>998, 999</v>
      </c>
      <c r="W85" s="3">
        <v>240606</v>
      </c>
      <c r="X85" t="str">
        <f t="shared" si="21"/>
        <v xml:space="preserve">| TRAV_SP |  | Travel Speed | 123 | 0 | Continuous | 997 means more than 151 MPH | 998, 999 | 240606 | </v>
      </c>
      <c r="Y85" t="str">
        <f t="shared" si="28"/>
        <v>["TRAV_SP"</v>
      </c>
      <c r="Z85" t="str">
        <f t="shared" si="29"/>
        <v xml:space="preserve">        ["TRAV_SP", [998, 999]],</v>
      </c>
      <c r="AC85" t="str">
        <f t="shared" si="30"/>
        <v xml:space="preserve">        'TRAV_SP',</v>
      </c>
      <c r="AE85" t="str">
        <f t="shared" si="31"/>
        <v xml:space="preserve">        'TRAV_SP': [998, 999],</v>
      </c>
    </row>
    <row r="86" spans="1:31" ht="19" x14ac:dyDescent="0.25">
      <c r="A86" t="s">
        <v>81</v>
      </c>
      <c r="B86" t="s">
        <v>201</v>
      </c>
      <c r="D86" t="s">
        <v>165</v>
      </c>
      <c r="E86">
        <v>2</v>
      </c>
      <c r="F86" s="1">
        <v>0</v>
      </c>
      <c r="G86" t="s">
        <v>108</v>
      </c>
      <c r="I86" s="1"/>
      <c r="Q86" t="str">
        <f t="shared" si="22"/>
        <v/>
      </c>
      <c r="R86" t="str">
        <f t="shared" si="23"/>
        <v/>
      </c>
      <c r="S86" t="str">
        <f t="shared" si="24"/>
        <v/>
      </c>
      <c r="T86" t="str">
        <f t="shared" si="25"/>
        <v/>
      </c>
      <c r="U86" t="str">
        <f t="shared" si="26"/>
        <v/>
      </c>
      <c r="V86" t="str">
        <f t="shared" si="27"/>
        <v/>
      </c>
      <c r="W86" s="3">
        <v>0</v>
      </c>
      <c r="X86" t="str">
        <f t="shared" si="21"/>
        <v xml:space="preserve">| V_ALCH_IM |  | VEH_ALCH Imputed | 2 | 0 | Categorical |  |  | 0 | </v>
      </c>
      <c r="Y86" t="str">
        <f t="shared" si="28"/>
        <v>["V_ALCH_IM"</v>
      </c>
      <c r="Z86" t="str">
        <f t="shared" si="29"/>
        <v xml:space="preserve">        ["V_ALCH_IM", []],</v>
      </c>
      <c r="AC86" t="str">
        <f t="shared" si="30"/>
        <v xml:space="preserve">        'V_ALCH_IM',</v>
      </c>
      <c r="AE86" t="str">
        <f t="shared" si="31"/>
        <v xml:space="preserve">        'V_ALCH_IM': [],</v>
      </c>
    </row>
    <row r="87" spans="1:31" ht="19" x14ac:dyDescent="0.25">
      <c r="A87" t="s">
        <v>59</v>
      </c>
      <c r="B87" t="s">
        <v>201</v>
      </c>
      <c r="C87" t="s">
        <v>201</v>
      </c>
      <c r="D87" t="s">
        <v>175</v>
      </c>
      <c r="E87">
        <v>7</v>
      </c>
      <c r="F87" s="1">
        <v>0</v>
      </c>
      <c r="G87" t="s">
        <v>108</v>
      </c>
      <c r="I87" s="1">
        <v>8</v>
      </c>
      <c r="J87">
        <v>9</v>
      </c>
      <c r="Q87" t="str">
        <f t="shared" si="22"/>
        <v xml:space="preserve">8, </v>
      </c>
      <c r="R87" t="str">
        <f t="shared" si="23"/>
        <v xml:space="preserve">9, </v>
      </c>
      <c r="S87" t="str">
        <f t="shared" si="24"/>
        <v/>
      </c>
      <c r="T87" t="str">
        <f t="shared" si="25"/>
        <v/>
      </c>
      <c r="U87" t="str">
        <f t="shared" si="26"/>
        <v xml:space="preserve">8, 9, </v>
      </c>
      <c r="V87" t="str">
        <f t="shared" si="27"/>
        <v>8, 9</v>
      </c>
      <c r="W87" s="3">
        <v>31554</v>
      </c>
      <c r="X87" t="str">
        <f t="shared" si="21"/>
        <v xml:space="preserve">| VALIGN | Yes | Roadway Alignment | 7 | 0 | Categorical |  | 8, 9 | 31554 | </v>
      </c>
      <c r="Y87" t="str">
        <f t="shared" si="28"/>
        <v>["VALIGN"</v>
      </c>
      <c r="Z87" t="str">
        <f t="shared" si="29"/>
        <v xml:space="preserve">        ["VALIGN", [8, 9]],</v>
      </c>
      <c r="AC87" t="str">
        <f t="shared" si="30"/>
        <v xml:space="preserve">        'VALIGN',</v>
      </c>
      <c r="AE87" t="str">
        <f t="shared" si="31"/>
        <v xml:space="preserve">        'VALIGN': [8, 9],</v>
      </c>
    </row>
    <row r="88" spans="1:31" ht="19" x14ac:dyDescent="0.25">
      <c r="A88" t="s">
        <v>45</v>
      </c>
      <c r="B88" t="s">
        <v>201</v>
      </c>
      <c r="D88" t="s">
        <v>163</v>
      </c>
      <c r="E88">
        <v>4</v>
      </c>
      <c r="F88" s="1">
        <v>0</v>
      </c>
      <c r="G88" t="s">
        <v>108</v>
      </c>
      <c r="H88" t="s">
        <v>164</v>
      </c>
      <c r="I88" s="1">
        <v>9</v>
      </c>
      <c r="Q88" t="str">
        <f t="shared" si="22"/>
        <v xml:space="preserve">9, </v>
      </c>
      <c r="R88" t="str">
        <f t="shared" si="23"/>
        <v/>
      </c>
      <c r="S88" t="str">
        <f t="shared" si="24"/>
        <v/>
      </c>
      <c r="T88" t="str">
        <f t="shared" si="25"/>
        <v/>
      </c>
      <c r="U88" t="str">
        <f t="shared" si="26"/>
        <v xml:space="preserve">9, </v>
      </c>
      <c r="V88" t="str">
        <f t="shared" si="27"/>
        <v>9</v>
      </c>
      <c r="W88" s="3">
        <v>84494</v>
      </c>
      <c r="X88" t="str">
        <f t="shared" si="21"/>
        <v xml:space="preserve">| VEH_ALCH |  | Driver Drinking in Vehicle | 4 | 0 | Categorical | Convert 8 to 2 before imputing. | 9 | 84494 | </v>
      </c>
      <c r="Y88" t="str">
        <f t="shared" si="28"/>
        <v>["VEH_ALCH"</v>
      </c>
      <c r="Z88" t="str">
        <f t="shared" si="29"/>
        <v xml:space="preserve">        ["VEH_ALCH", [9]],</v>
      </c>
      <c r="AC88" t="str">
        <f t="shared" si="30"/>
        <v xml:space="preserve">        'VEH_ALCH',</v>
      </c>
      <c r="AE88" t="str">
        <f t="shared" si="31"/>
        <v xml:space="preserve">        'VEH_ALCH': [9],</v>
      </c>
    </row>
    <row r="89" spans="1:31" ht="19" x14ac:dyDescent="0.25">
      <c r="A89" t="s">
        <v>77</v>
      </c>
      <c r="B89" t="s">
        <v>201</v>
      </c>
      <c r="D89" t="s">
        <v>156</v>
      </c>
      <c r="E89">
        <v>55</v>
      </c>
      <c r="F89" s="1">
        <v>0</v>
      </c>
      <c r="G89" t="s">
        <v>108</v>
      </c>
      <c r="I89" s="1"/>
      <c r="Q89" t="str">
        <f t="shared" si="22"/>
        <v/>
      </c>
      <c r="R89" t="str">
        <f t="shared" si="23"/>
        <v/>
      </c>
      <c r="S89" t="str">
        <f t="shared" si="24"/>
        <v/>
      </c>
      <c r="T89" t="str">
        <f t="shared" si="25"/>
        <v/>
      </c>
      <c r="U89" t="str">
        <f t="shared" si="26"/>
        <v/>
      </c>
      <c r="V89" t="str">
        <f t="shared" si="27"/>
        <v/>
      </c>
      <c r="W89" s="3">
        <v>0</v>
      </c>
      <c r="X89" t="str">
        <f t="shared" si="21"/>
        <v xml:space="preserve">| VEVENT_IM |  | M_HARM Imputed | 55 | 0 | Categorical |  |  | 0 | </v>
      </c>
      <c r="Y89" t="str">
        <f t="shared" si="28"/>
        <v>["VEVENT_IM"</v>
      </c>
      <c r="Z89" t="str">
        <f t="shared" si="29"/>
        <v xml:space="preserve">        ["VEVENT_IM", []],</v>
      </c>
      <c r="AC89" t="str">
        <f t="shared" si="30"/>
        <v xml:space="preserve">        'VEVENT_IM',</v>
      </c>
      <c r="AE89" t="str">
        <f t="shared" si="31"/>
        <v xml:space="preserve">        'VEVENT_IM': [],</v>
      </c>
    </row>
    <row r="90" spans="1:31" ht="19" x14ac:dyDescent="0.25">
      <c r="A90" t="s">
        <v>57</v>
      </c>
      <c r="B90" t="s">
        <v>201</v>
      </c>
      <c r="C90" t="s">
        <v>201</v>
      </c>
      <c r="D90" t="s">
        <v>172</v>
      </c>
      <c r="E90">
        <v>10</v>
      </c>
      <c r="F90" s="1">
        <v>0</v>
      </c>
      <c r="G90" t="s">
        <v>196</v>
      </c>
      <c r="I90" s="1">
        <v>8</v>
      </c>
      <c r="J90">
        <v>9</v>
      </c>
      <c r="Q90" t="str">
        <f t="shared" si="22"/>
        <v xml:space="preserve">8, </v>
      </c>
      <c r="R90" t="str">
        <f t="shared" si="23"/>
        <v xml:space="preserve">9, </v>
      </c>
      <c r="S90" t="str">
        <f t="shared" si="24"/>
        <v/>
      </c>
      <c r="T90" t="str">
        <f t="shared" si="25"/>
        <v/>
      </c>
      <c r="U90" t="str">
        <f t="shared" si="26"/>
        <v xml:space="preserve">8, 9, </v>
      </c>
      <c r="V90" t="str">
        <f t="shared" si="27"/>
        <v>8, 9</v>
      </c>
      <c r="W90" s="3">
        <v>127387</v>
      </c>
      <c r="X90" t="str">
        <f t="shared" si="21"/>
        <v xml:space="preserve">| VNUM_LAN | Yes | Total Lanes in Roadway | 10 | 0 | Count |  | 8, 9 | 127387 | </v>
      </c>
      <c r="Y90" t="str">
        <f t="shared" si="28"/>
        <v>["VNUM_LAN"</v>
      </c>
      <c r="Z90" t="str">
        <f t="shared" si="29"/>
        <v xml:space="preserve">        ["VNUM_LAN", [8, 9]],</v>
      </c>
      <c r="AC90" t="str">
        <f t="shared" si="30"/>
        <v xml:space="preserve">        'VNUM_LAN',</v>
      </c>
      <c r="AE90" t="str">
        <f t="shared" si="31"/>
        <v xml:space="preserve">        'VNUM_LAN': [8, 9],</v>
      </c>
    </row>
    <row r="91" spans="1:31" ht="19" x14ac:dyDescent="0.25">
      <c r="A91" t="s">
        <v>60</v>
      </c>
      <c r="B91" t="s">
        <v>201</v>
      </c>
      <c r="C91" t="s">
        <v>201</v>
      </c>
      <c r="D91" t="s">
        <v>176</v>
      </c>
      <c r="E91">
        <v>9</v>
      </c>
      <c r="F91" s="1">
        <v>0</v>
      </c>
      <c r="G91" t="s">
        <v>108</v>
      </c>
      <c r="I91" s="1">
        <v>8</v>
      </c>
      <c r="J91">
        <v>9</v>
      </c>
      <c r="Q91" t="str">
        <f t="shared" si="22"/>
        <v xml:space="preserve">8, </v>
      </c>
      <c r="R91" t="str">
        <f t="shared" si="23"/>
        <v xml:space="preserve">9, </v>
      </c>
      <c r="S91" t="str">
        <f t="shared" si="24"/>
        <v/>
      </c>
      <c r="T91" t="str">
        <f t="shared" si="25"/>
        <v/>
      </c>
      <c r="U91" t="str">
        <f t="shared" si="26"/>
        <v xml:space="preserve">8, 9, </v>
      </c>
      <c r="V91" t="str">
        <f t="shared" si="27"/>
        <v>8, 9</v>
      </c>
      <c r="W91" s="3">
        <v>62776</v>
      </c>
      <c r="X91" t="str">
        <f t="shared" si="21"/>
        <v xml:space="preserve">| VPROFILE | Yes | Roadway Grade | 9 | 0 | Categorical |  | 8, 9 | 62776 | </v>
      </c>
      <c r="Y91" t="str">
        <f t="shared" si="28"/>
        <v>["VPROFILE"</v>
      </c>
      <c r="Z91" t="str">
        <f t="shared" si="29"/>
        <v xml:space="preserve">        ["VPROFILE", [8, 9]],</v>
      </c>
      <c r="AC91" t="str">
        <f t="shared" si="30"/>
        <v xml:space="preserve">        'VPROFILE',</v>
      </c>
      <c r="AE91" t="str">
        <f t="shared" si="31"/>
        <v xml:space="preserve">        'VPROFILE': [8, 9],</v>
      </c>
    </row>
    <row r="92" spans="1:31" ht="19" x14ac:dyDescent="0.25">
      <c r="A92" t="s">
        <v>58</v>
      </c>
      <c r="B92" t="s">
        <v>201</v>
      </c>
      <c r="C92" t="s">
        <v>201</v>
      </c>
      <c r="D92" t="s">
        <v>173</v>
      </c>
      <c r="E92">
        <v>20</v>
      </c>
      <c r="F92" s="1">
        <v>0</v>
      </c>
      <c r="G92" t="s">
        <v>108</v>
      </c>
      <c r="H92" t="s">
        <v>174</v>
      </c>
      <c r="I92" s="1">
        <v>98</v>
      </c>
      <c r="J92">
        <v>99</v>
      </c>
      <c r="Q92" t="str">
        <f t="shared" si="22"/>
        <v xml:space="preserve">98, </v>
      </c>
      <c r="R92" t="str">
        <f t="shared" si="23"/>
        <v xml:space="preserve">99, </v>
      </c>
      <c r="S92" t="str">
        <f t="shared" si="24"/>
        <v/>
      </c>
      <c r="T92" t="str">
        <f t="shared" si="25"/>
        <v/>
      </c>
      <c r="U92" t="str">
        <f t="shared" si="26"/>
        <v xml:space="preserve">98, 99, </v>
      </c>
      <c r="V92" t="str">
        <f t="shared" si="27"/>
        <v>98, 99</v>
      </c>
      <c r="W92" s="3">
        <v>62649</v>
      </c>
      <c r="X92" t="str">
        <f t="shared" si="21"/>
        <v xml:space="preserve">| VSPD_LIM | Yes | Speed Limit | 20 | 0 | Categorical | In 5 mph increments | 98, 99 | 62649 | </v>
      </c>
      <c r="Y92" t="str">
        <f t="shared" si="28"/>
        <v>["VSPD_LIM"</v>
      </c>
      <c r="Z92" t="str">
        <f t="shared" si="29"/>
        <v xml:space="preserve">        ["VSPD_LIM", [98, 99]],</v>
      </c>
      <c r="AC92" t="str">
        <f t="shared" si="30"/>
        <v xml:space="preserve">        'VSPD_LIM',</v>
      </c>
      <c r="AE92" t="str">
        <f t="shared" si="31"/>
        <v xml:space="preserve">        'VSPD_LIM': [98, 99],</v>
      </c>
    </row>
    <row r="93" spans="1:31" ht="19" x14ac:dyDescent="0.25">
      <c r="A93" t="s">
        <v>61</v>
      </c>
      <c r="B93" t="s">
        <v>201</v>
      </c>
      <c r="D93" t="s">
        <v>177</v>
      </c>
      <c r="E93">
        <v>13</v>
      </c>
      <c r="F93" s="1">
        <v>0</v>
      </c>
      <c r="G93" t="s">
        <v>108</v>
      </c>
      <c r="I93" s="1">
        <v>98</v>
      </c>
      <c r="J93">
        <v>99</v>
      </c>
      <c r="Q93" t="str">
        <f t="shared" si="22"/>
        <v xml:space="preserve">98, </v>
      </c>
      <c r="R93" t="str">
        <f t="shared" si="23"/>
        <v xml:space="preserve">99, </v>
      </c>
      <c r="S93" t="str">
        <f t="shared" si="24"/>
        <v/>
      </c>
      <c r="T93" t="str">
        <f t="shared" si="25"/>
        <v/>
      </c>
      <c r="U93" t="str">
        <f t="shared" si="26"/>
        <v xml:space="preserve">98, 99, </v>
      </c>
      <c r="V93" t="str">
        <f t="shared" si="27"/>
        <v>98, 99</v>
      </c>
      <c r="W93" s="3">
        <v>10897</v>
      </c>
      <c r="X93" t="str">
        <f t="shared" si="21"/>
        <v xml:space="preserve">| VSURCOND |  | Roadway Surface Condition | 13 | 0 | Categorical |  | 98, 99 | 10897 | </v>
      </c>
      <c r="Y93" t="str">
        <f t="shared" si="28"/>
        <v>["VSURCOND"</v>
      </c>
      <c r="Z93" t="str">
        <f t="shared" si="29"/>
        <v xml:space="preserve">        ["VSURCOND", [98, 99]],</v>
      </c>
      <c r="AC93" t="str">
        <f t="shared" si="30"/>
        <v xml:space="preserve">        'VSURCOND',</v>
      </c>
      <c r="AE93" t="str">
        <f t="shared" si="31"/>
        <v xml:space="preserve">        'VSURCOND': [98, 99],</v>
      </c>
    </row>
    <row r="94" spans="1:31" ht="19" x14ac:dyDescent="0.25">
      <c r="A94" t="s">
        <v>63</v>
      </c>
      <c r="B94" t="s">
        <v>201</v>
      </c>
      <c r="D94" t="s">
        <v>179</v>
      </c>
      <c r="E94">
        <v>7</v>
      </c>
      <c r="F94" s="1">
        <v>0</v>
      </c>
      <c r="G94" t="s">
        <v>108</v>
      </c>
      <c r="I94" s="1">
        <v>8</v>
      </c>
      <c r="J94">
        <v>9</v>
      </c>
      <c r="Q94" t="str">
        <f t="shared" si="22"/>
        <v xml:space="preserve">8, </v>
      </c>
      <c r="R94" t="str">
        <f t="shared" si="23"/>
        <v xml:space="preserve">9, </v>
      </c>
      <c r="S94" t="str">
        <f t="shared" si="24"/>
        <v/>
      </c>
      <c r="T94" t="str">
        <f t="shared" si="25"/>
        <v/>
      </c>
      <c r="U94" t="str">
        <f t="shared" si="26"/>
        <v xml:space="preserve">8, 9, </v>
      </c>
      <c r="V94" t="str">
        <f t="shared" si="27"/>
        <v>8, 9</v>
      </c>
      <c r="W94" s="3">
        <v>30284</v>
      </c>
      <c r="X94" t="str">
        <f t="shared" si="21"/>
        <v xml:space="preserve">| VTCONT_F |  | Traffic Control Device Functioning | 7 | 0 | Categorical |  | 8, 9 | 30284 | </v>
      </c>
      <c r="Y94" t="str">
        <f t="shared" si="28"/>
        <v>["VTCONT_F"</v>
      </c>
      <c r="Z94" t="str">
        <f t="shared" si="29"/>
        <v xml:space="preserve">        ["VTCONT_F", [8, 9]],</v>
      </c>
      <c r="AC94" t="str">
        <f t="shared" si="30"/>
        <v xml:space="preserve">        'VTCONT_F',</v>
      </c>
      <c r="AE94" t="str">
        <f t="shared" si="31"/>
        <v xml:space="preserve">        'VTCONT_F': [8, 9],</v>
      </c>
    </row>
    <row r="95" spans="1:31" ht="19" x14ac:dyDescent="0.25">
      <c r="A95" t="s">
        <v>62</v>
      </c>
      <c r="B95" t="s">
        <v>201</v>
      </c>
      <c r="C95" t="s">
        <v>201</v>
      </c>
      <c r="D95" t="s">
        <v>178</v>
      </c>
      <c r="E95">
        <v>19</v>
      </c>
      <c r="F95" s="1">
        <v>0</v>
      </c>
      <c r="G95" t="s">
        <v>108</v>
      </c>
      <c r="I95" s="1">
        <v>97</v>
      </c>
      <c r="J95">
        <v>99</v>
      </c>
      <c r="Q95" t="str">
        <f t="shared" si="22"/>
        <v xml:space="preserve">97, </v>
      </c>
      <c r="R95" t="str">
        <f t="shared" si="23"/>
        <v xml:space="preserve">99, </v>
      </c>
      <c r="S95" t="str">
        <f t="shared" si="24"/>
        <v/>
      </c>
      <c r="T95" t="str">
        <f t="shared" si="25"/>
        <v/>
      </c>
      <c r="U95" t="str">
        <f t="shared" si="26"/>
        <v xml:space="preserve">97, 99, </v>
      </c>
      <c r="V95" t="str">
        <f t="shared" si="27"/>
        <v>97, 99</v>
      </c>
      <c r="W95" s="3">
        <v>30151</v>
      </c>
      <c r="X95" t="str">
        <f t="shared" si="21"/>
        <v xml:space="preserve">| VTRAFCON | Yes | Traffic Control Device | 19 | 0 | Categorical |  | 97, 99 | 30151 | </v>
      </c>
      <c r="Y95" t="str">
        <f t="shared" si="28"/>
        <v>["VTRAFCON"</v>
      </c>
      <c r="Z95" t="str">
        <f t="shared" si="29"/>
        <v xml:space="preserve">        ["VTRAFCON", [97, 99]],</v>
      </c>
      <c r="AC95" t="str">
        <f t="shared" si="30"/>
        <v xml:space="preserve">        'VTRAFCON',</v>
      </c>
      <c r="AE95" t="str">
        <f t="shared" si="31"/>
        <v xml:space="preserve">        'VTRAFCON': [97, 99],</v>
      </c>
    </row>
    <row r="96" spans="1:31" ht="19" x14ac:dyDescent="0.25">
      <c r="A96" t="s">
        <v>56</v>
      </c>
      <c r="B96" t="s">
        <v>201</v>
      </c>
      <c r="C96" t="s">
        <v>201</v>
      </c>
      <c r="D96" t="s">
        <v>171</v>
      </c>
      <c r="E96">
        <v>9</v>
      </c>
      <c r="F96" s="1">
        <v>0</v>
      </c>
      <c r="G96" t="s">
        <v>108</v>
      </c>
      <c r="I96" s="1">
        <v>8</v>
      </c>
      <c r="J96">
        <v>9</v>
      </c>
      <c r="Q96" t="str">
        <f t="shared" si="22"/>
        <v xml:space="preserve">8, </v>
      </c>
      <c r="R96" t="str">
        <f t="shared" si="23"/>
        <v xml:space="preserve">9, </v>
      </c>
      <c r="S96" t="str">
        <f t="shared" si="24"/>
        <v/>
      </c>
      <c r="T96" t="str">
        <f t="shared" si="25"/>
        <v/>
      </c>
      <c r="U96" t="str">
        <f t="shared" si="26"/>
        <v xml:space="preserve">8, 9, </v>
      </c>
      <c r="V96" t="str">
        <f t="shared" si="27"/>
        <v>8, 9</v>
      </c>
      <c r="W96" s="3">
        <v>83513</v>
      </c>
      <c r="X96" t="str">
        <f t="shared" si="21"/>
        <v xml:space="preserve">| VTRAFWAY | Yes | Trafficway Description | 9 | 0 | Categorical |  | 8, 9 | 83513 | </v>
      </c>
      <c r="Y96" t="str">
        <f t="shared" si="28"/>
        <v>["VTRAFWAY"</v>
      </c>
      <c r="Z96" t="str">
        <f t="shared" si="29"/>
        <v xml:space="preserve">        ["VTRAFWAY", [8, 9]],</v>
      </c>
      <c r="AC96" t="str">
        <f t="shared" si="30"/>
        <v xml:space="preserve">        'VTRAFWAY',</v>
      </c>
      <c r="AE96" t="str">
        <f t="shared" si="31"/>
        <v xml:space="preserve">        'VTRAFWAY': [8, 9],</v>
      </c>
    </row>
    <row r="97" spans="1:31" ht="19" x14ac:dyDescent="0.25">
      <c r="A97" t="s">
        <v>0</v>
      </c>
      <c r="B97" t="s">
        <v>202</v>
      </c>
      <c r="C97" t="s">
        <v>202</v>
      </c>
      <c r="D97" t="s">
        <v>101</v>
      </c>
      <c r="E97">
        <v>259077</v>
      </c>
      <c r="F97" s="1">
        <v>0</v>
      </c>
      <c r="G97" t="s">
        <v>99</v>
      </c>
      <c r="I97" s="1"/>
      <c r="Q97" t="str">
        <f t="shared" si="22"/>
        <v/>
      </c>
      <c r="R97" t="str">
        <f t="shared" si="23"/>
        <v/>
      </c>
      <c r="S97" t="str">
        <f t="shared" si="24"/>
        <v/>
      </c>
      <c r="T97" t="str">
        <f t="shared" si="25"/>
        <v/>
      </c>
      <c r="U97" t="str">
        <f t="shared" si="26"/>
        <v/>
      </c>
      <c r="V97" t="str">
        <f t="shared" si="27"/>
        <v/>
      </c>
      <c r="W97" s="3">
        <v>0</v>
      </c>
      <c r="X97" t="str">
        <f t="shared" ref="X97:X128" si="32">_xlfn.CONCAT("| ", A97, " | ", C97, " | ", D97, " | ", E97, " | ", F97, " | ", G97, " | ", H97, " | ", V97, " | ", W97, " | ")</f>
        <v xml:space="preserve">| CASENUM | Yes, for correlation with other datasets | Case Number of Crash | 259077 | 0 | Transfer |  |  | 0 | </v>
      </c>
      <c r="Y97" t="str">
        <f t="shared" si="28"/>
        <v>["CASENUM"</v>
      </c>
      <c r="Z97" t="str">
        <f t="shared" si="29"/>
        <v xml:space="preserve">        ["CASENUM", []],</v>
      </c>
      <c r="AC97" t="str">
        <f t="shared" si="30"/>
        <v xml:space="preserve">        'CASENUM',</v>
      </c>
      <c r="AE97" t="str">
        <f t="shared" si="31"/>
        <v xml:space="preserve">        'CASENUM': [],</v>
      </c>
    </row>
    <row r="98" spans="1:31" ht="19" x14ac:dyDescent="0.25">
      <c r="A98" t="s">
        <v>1</v>
      </c>
      <c r="B98" t="s">
        <v>202</v>
      </c>
      <c r="C98" t="s">
        <v>202</v>
      </c>
      <c r="D98" t="s">
        <v>100</v>
      </c>
      <c r="E98">
        <v>15</v>
      </c>
      <c r="F98" s="1">
        <v>0</v>
      </c>
      <c r="G98" t="s">
        <v>99</v>
      </c>
      <c r="I98" s="1"/>
      <c r="Q98" t="str">
        <f t="shared" si="22"/>
        <v/>
      </c>
      <c r="R98" t="str">
        <f t="shared" si="23"/>
        <v/>
      </c>
      <c r="S98" t="str">
        <f t="shared" si="24"/>
        <v/>
      </c>
      <c r="T98" t="str">
        <f t="shared" si="25"/>
        <v/>
      </c>
      <c r="U98" t="str">
        <f t="shared" ref="U98:U129" si="33">_xlfn.CONCAT(Q98,R98,S98,T98)</f>
        <v/>
      </c>
      <c r="V98" t="str">
        <f t="shared" ref="V98:V129" si="34">IF(I98&gt;0,LEFT(U98,LEN(U98)-2),"")</f>
        <v/>
      </c>
      <c r="W98" s="3">
        <v>0</v>
      </c>
      <c r="X98" t="str">
        <f t="shared" si="32"/>
        <v xml:space="preserve">| VEH_NO | Yes, for correlation with other datasets | Index of Vehicle in Crash | 15 | 0 | Transfer |  |  | 0 | </v>
      </c>
      <c r="Y98" t="str">
        <f t="shared" si="28"/>
        <v>["VEH_NO"</v>
      </c>
      <c r="Z98" t="str">
        <f t="shared" ref="Z98:Z129" si="35">_xlfn.CONCAT("        ", Y98,", [", V98,"]],")</f>
        <v xml:space="preserve">        ["VEH_NO", []],</v>
      </c>
      <c r="AC98" t="str">
        <f t="shared" si="30"/>
        <v xml:space="preserve">        'VEH_NO',</v>
      </c>
      <c r="AE98" t="str">
        <f t="shared" si="31"/>
        <v xml:space="preserve">        'VEH_NO': [],</v>
      </c>
    </row>
    <row r="99" spans="1:31" x14ac:dyDescent="0.2">
      <c r="A99" s="4" t="s">
        <v>199</v>
      </c>
      <c r="B99" s="4"/>
      <c r="C99" s="4" t="s">
        <v>199</v>
      </c>
      <c r="D99" s="4" t="s">
        <v>199</v>
      </c>
      <c r="E99" s="4" t="s">
        <v>199</v>
      </c>
      <c r="F99" s="4" t="s">
        <v>199</v>
      </c>
      <c r="G99" s="4" t="s">
        <v>199</v>
      </c>
      <c r="H99" s="4" t="s">
        <v>199</v>
      </c>
      <c r="I99" s="4"/>
      <c r="V99" s="4" t="s">
        <v>199</v>
      </c>
      <c r="W99" s="4" t="s">
        <v>199</v>
      </c>
      <c r="X99" t="str">
        <f t="shared" si="32"/>
        <v xml:space="preserve">| --- | --- | --- | --- | --- | --- | --- | --- | --- | </v>
      </c>
    </row>
  </sheetData>
  <sortState xmlns:xlrd2="http://schemas.microsoft.com/office/spreadsheetml/2017/richdata2" ref="A2:AE100">
    <sortCondition ref="B2:B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9326-D934-4C46-B7FC-9EAB94417E11}">
  <dimension ref="A1:E97"/>
  <sheetViews>
    <sheetView topLeftCell="A60" workbookViewId="0">
      <selection activeCell="A74" sqref="A74"/>
    </sheetView>
  </sheetViews>
  <sheetFormatPr baseColWidth="10" defaultRowHeight="16" x14ac:dyDescent="0.2"/>
  <sheetData>
    <row r="1" spans="1:5" x14ac:dyDescent="0.2">
      <c r="A1" t="s">
        <v>69</v>
      </c>
      <c r="B1" t="s">
        <v>186</v>
      </c>
      <c r="C1">
        <v>91</v>
      </c>
      <c r="D1" s="1">
        <v>0</v>
      </c>
      <c r="E1" t="s">
        <v>108</v>
      </c>
    </row>
    <row r="2" spans="1:5" x14ac:dyDescent="0.2">
      <c r="A2" t="s">
        <v>33</v>
      </c>
      <c r="B2" t="s">
        <v>143</v>
      </c>
      <c r="C2">
        <v>9</v>
      </c>
      <c r="D2" s="1">
        <v>0</v>
      </c>
      <c r="E2" t="s">
        <v>108</v>
      </c>
    </row>
    <row r="3" spans="1:5" x14ac:dyDescent="0.2">
      <c r="A3" t="s">
        <v>27</v>
      </c>
      <c r="B3" t="s">
        <v>137</v>
      </c>
      <c r="C3">
        <v>18</v>
      </c>
      <c r="D3" s="1">
        <v>0</v>
      </c>
      <c r="E3" t="s">
        <v>108</v>
      </c>
    </row>
    <row r="4" spans="1:5" x14ac:dyDescent="0.2">
      <c r="A4" t="s">
        <v>40</v>
      </c>
      <c r="B4" t="s">
        <v>153</v>
      </c>
      <c r="C4">
        <v>6</v>
      </c>
      <c r="D4" s="1">
        <v>0</v>
      </c>
      <c r="E4" t="s">
        <v>108</v>
      </c>
    </row>
    <row r="5" spans="1:5" x14ac:dyDescent="0.2">
      <c r="A5" t="s">
        <v>49</v>
      </c>
      <c r="B5" t="s">
        <v>167</v>
      </c>
      <c r="C5">
        <v>3</v>
      </c>
      <c r="D5" s="1">
        <v>0</v>
      </c>
      <c r="E5" t="s">
        <v>108</v>
      </c>
    </row>
    <row r="6" spans="1:5" x14ac:dyDescent="0.2">
      <c r="A6" t="s">
        <v>35</v>
      </c>
      <c r="B6" t="s">
        <v>145</v>
      </c>
      <c r="C6">
        <v>8</v>
      </c>
      <c r="D6" s="1">
        <v>0</v>
      </c>
      <c r="E6" t="s">
        <v>108</v>
      </c>
    </row>
    <row r="7" spans="1:5" x14ac:dyDescent="0.2">
      <c r="A7" t="s">
        <v>48</v>
      </c>
      <c r="B7" t="s">
        <v>157</v>
      </c>
      <c r="C7">
        <v>2</v>
      </c>
      <c r="D7" s="1">
        <v>0</v>
      </c>
      <c r="E7" t="s">
        <v>108</v>
      </c>
    </row>
    <row r="8" spans="1:5" x14ac:dyDescent="0.2">
      <c r="A8" t="s">
        <v>31</v>
      </c>
      <c r="B8" t="s">
        <v>141</v>
      </c>
      <c r="C8">
        <v>10</v>
      </c>
      <c r="D8" s="1">
        <v>0</v>
      </c>
      <c r="E8" t="s">
        <v>108</v>
      </c>
    </row>
    <row r="9" spans="1:5" x14ac:dyDescent="0.2">
      <c r="A9" t="s">
        <v>28</v>
      </c>
      <c r="B9" t="s">
        <v>138</v>
      </c>
      <c r="C9">
        <v>2</v>
      </c>
      <c r="D9" s="1">
        <v>0</v>
      </c>
      <c r="E9" t="s">
        <v>108</v>
      </c>
    </row>
    <row r="10" spans="1:5" x14ac:dyDescent="0.2">
      <c r="A10" t="s">
        <v>29</v>
      </c>
      <c r="B10" t="s">
        <v>139</v>
      </c>
      <c r="C10">
        <v>4</v>
      </c>
      <c r="D10" s="1">
        <v>0</v>
      </c>
      <c r="E10" t="s">
        <v>108</v>
      </c>
    </row>
    <row r="11" spans="1:5" x14ac:dyDescent="0.2">
      <c r="A11" t="s">
        <v>32</v>
      </c>
      <c r="B11" t="s">
        <v>142</v>
      </c>
      <c r="C11">
        <v>4</v>
      </c>
      <c r="D11" s="1">
        <v>0</v>
      </c>
      <c r="E11" t="s">
        <v>108</v>
      </c>
    </row>
    <row r="12" spans="1:5" x14ac:dyDescent="0.2">
      <c r="A12" t="s">
        <v>13</v>
      </c>
      <c r="B12" t="s">
        <v>114</v>
      </c>
      <c r="C12">
        <v>3</v>
      </c>
      <c r="D12" s="1">
        <v>0</v>
      </c>
      <c r="E12" t="s">
        <v>108</v>
      </c>
    </row>
    <row r="13" spans="1:5" x14ac:dyDescent="0.2">
      <c r="A13" t="s">
        <v>21</v>
      </c>
      <c r="B13" t="s">
        <v>133</v>
      </c>
      <c r="C13">
        <v>4</v>
      </c>
      <c r="D13" s="1">
        <v>0</v>
      </c>
      <c r="E13" t="s">
        <v>108</v>
      </c>
    </row>
    <row r="14" spans="1:5" x14ac:dyDescent="0.2">
      <c r="A14" t="s">
        <v>18</v>
      </c>
      <c r="B14" t="s">
        <v>166</v>
      </c>
      <c r="C14">
        <v>1200</v>
      </c>
      <c r="D14" s="1">
        <v>0</v>
      </c>
      <c r="E14" t="s">
        <v>108</v>
      </c>
    </row>
    <row r="15" spans="1:5" x14ac:dyDescent="0.2">
      <c r="A15" t="s">
        <v>14</v>
      </c>
      <c r="B15" t="s">
        <v>123</v>
      </c>
      <c r="C15">
        <v>70</v>
      </c>
      <c r="D15" s="1">
        <v>0</v>
      </c>
      <c r="E15" t="s">
        <v>108</v>
      </c>
    </row>
    <row r="16" spans="1:5" x14ac:dyDescent="0.2">
      <c r="A16" t="s">
        <v>15</v>
      </c>
      <c r="B16" t="s">
        <v>121</v>
      </c>
      <c r="C16">
        <v>140</v>
      </c>
      <c r="D16" s="1">
        <v>0</v>
      </c>
      <c r="E16" t="s">
        <v>108</v>
      </c>
    </row>
    <row r="17" spans="1:5" x14ac:dyDescent="0.2">
      <c r="A17" t="s">
        <v>65</v>
      </c>
      <c r="B17" t="s">
        <v>182</v>
      </c>
      <c r="C17">
        <v>57</v>
      </c>
      <c r="D17" s="1">
        <v>0</v>
      </c>
      <c r="E17" t="s">
        <v>108</v>
      </c>
    </row>
    <row r="18" spans="1:5" x14ac:dyDescent="0.2">
      <c r="A18" t="s">
        <v>66</v>
      </c>
      <c r="B18" t="s">
        <v>183</v>
      </c>
      <c r="C18">
        <v>14</v>
      </c>
      <c r="D18" s="1">
        <v>0</v>
      </c>
      <c r="E18" t="s">
        <v>108</v>
      </c>
    </row>
    <row r="19" spans="1:5" x14ac:dyDescent="0.2">
      <c r="A19" t="s">
        <v>67</v>
      </c>
      <c r="B19" t="s">
        <v>184</v>
      </c>
      <c r="C19">
        <v>8</v>
      </c>
      <c r="D19" s="1">
        <v>0</v>
      </c>
      <c r="E19" t="s">
        <v>108</v>
      </c>
    </row>
    <row r="20" spans="1:5" x14ac:dyDescent="0.2">
      <c r="A20" t="s">
        <v>68</v>
      </c>
      <c r="B20" t="s">
        <v>185</v>
      </c>
      <c r="C20">
        <v>9</v>
      </c>
      <c r="D20" s="1">
        <v>0</v>
      </c>
      <c r="E20" t="s">
        <v>108</v>
      </c>
    </row>
    <row r="21" spans="1:5" x14ac:dyDescent="0.2">
      <c r="A21" t="s">
        <v>38</v>
      </c>
      <c r="B21" t="s">
        <v>150</v>
      </c>
      <c r="C21">
        <v>9</v>
      </c>
      <c r="D21" s="1">
        <v>0</v>
      </c>
      <c r="E21" t="s">
        <v>108</v>
      </c>
    </row>
    <row r="22" spans="1:5" x14ac:dyDescent="0.2">
      <c r="A22" t="s">
        <v>37</v>
      </c>
      <c r="B22" t="s">
        <v>149</v>
      </c>
      <c r="C22">
        <v>4</v>
      </c>
      <c r="D22" s="1">
        <v>0</v>
      </c>
      <c r="E22" t="s">
        <v>108</v>
      </c>
    </row>
    <row r="23" spans="1:5" x14ac:dyDescent="0.2">
      <c r="A23" t="s">
        <v>34</v>
      </c>
      <c r="B23" t="s">
        <v>144</v>
      </c>
      <c r="C23">
        <v>20</v>
      </c>
      <c r="D23" s="1">
        <v>0</v>
      </c>
      <c r="E23" t="s">
        <v>108</v>
      </c>
    </row>
    <row r="24" spans="1:5" x14ac:dyDescent="0.2">
      <c r="A24" t="s">
        <v>51</v>
      </c>
      <c r="B24" t="s">
        <v>169</v>
      </c>
      <c r="C24">
        <v>7</v>
      </c>
      <c r="D24" s="1">
        <v>0</v>
      </c>
      <c r="E24" t="s">
        <v>108</v>
      </c>
    </row>
    <row r="25" spans="1:5" x14ac:dyDescent="0.2">
      <c r="A25" t="s">
        <v>20</v>
      </c>
      <c r="B25" t="s">
        <v>128</v>
      </c>
      <c r="C25">
        <v>8</v>
      </c>
      <c r="D25" s="1">
        <v>0</v>
      </c>
      <c r="E25" t="s">
        <v>108</v>
      </c>
    </row>
    <row r="26" spans="1:5" x14ac:dyDescent="0.2">
      <c r="A26" t="s">
        <v>41</v>
      </c>
      <c r="B26" t="s">
        <v>154</v>
      </c>
      <c r="C26">
        <v>6</v>
      </c>
      <c r="D26" s="1">
        <v>0</v>
      </c>
      <c r="E26" t="s">
        <v>108</v>
      </c>
    </row>
    <row r="27" spans="1:5" x14ac:dyDescent="0.2">
      <c r="A27" t="s">
        <v>59</v>
      </c>
      <c r="B27" t="s">
        <v>175</v>
      </c>
      <c r="C27">
        <v>7</v>
      </c>
      <c r="D27" s="1">
        <v>0</v>
      </c>
      <c r="E27" t="s">
        <v>108</v>
      </c>
    </row>
    <row r="28" spans="1:5" x14ac:dyDescent="0.2">
      <c r="A28" t="s">
        <v>60</v>
      </c>
      <c r="B28" t="s">
        <v>176</v>
      </c>
      <c r="C28">
        <v>9</v>
      </c>
      <c r="D28" s="1">
        <v>0</v>
      </c>
      <c r="E28" t="s">
        <v>108</v>
      </c>
    </row>
    <row r="29" spans="1:5" x14ac:dyDescent="0.2">
      <c r="A29" t="s">
        <v>61</v>
      </c>
      <c r="B29" t="s">
        <v>177</v>
      </c>
      <c r="C29">
        <v>13</v>
      </c>
      <c r="D29" s="1">
        <v>0</v>
      </c>
      <c r="E29" t="s">
        <v>108</v>
      </c>
    </row>
    <row r="30" spans="1:5" x14ac:dyDescent="0.2">
      <c r="A30" t="s">
        <v>63</v>
      </c>
      <c r="B30" t="s">
        <v>179</v>
      </c>
      <c r="C30">
        <v>7</v>
      </c>
      <c r="D30" s="1">
        <v>0</v>
      </c>
      <c r="E30" t="s">
        <v>108</v>
      </c>
    </row>
    <row r="31" spans="1:5" x14ac:dyDescent="0.2">
      <c r="A31" t="s">
        <v>62</v>
      </c>
      <c r="B31" t="s">
        <v>178</v>
      </c>
      <c r="C31">
        <v>19</v>
      </c>
      <c r="D31" s="1">
        <v>0</v>
      </c>
      <c r="E31" t="s">
        <v>108</v>
      </c>
    </row>
    <row r="32" spans="1:5" x14ac:dyDescent="0.2">
      <c r="A32" t="s">
        <v>56</v>
      </c>
      <c r="B32" t="s">
        <v>171</v>
      </c>
      <c r="C32">
        <v>9</v>
      </c>
      <c r="D32" s="1">
        <v>0</v>
      </c>
      <c r="E32" t="s">
        <v>108</v>
      </c>
    </row>
    <row r="33" spans="1:5" x14ac:dyDescent="0.2">
      <c r="A33" t="s">
        <v>36</v>
      </c>
      <c r="B33" t="s">
        <v>146</v>
      </c>
      <c r="C33">
        <v>123</v>
      </c>
      <c r="D33" s="1">
        <v>0</v>
      </c>
      <c r="E33" t="s">
        <v>112</v>
      </c>
    </row>
    <row r="34" spans="1:5" x14ac:dyDescent="0.2">
      <c r="A34" t="s">
        <v>58</v>
      </c>
      <c r="B34" t="s">
        <v>173</v>
      </c>
      <c r="C34">
        <v>20</v>
      </c>
      <c r="D34" s="1">
        <v>0</v>
      </c>
      <c r="E34" t="s">
        <v>112</v>
      </c>
    </row>
    <row r="35" spans="1:5" x14ac:dyDescent="0.2">
      <c r="A35" t="s">
        <v>6</v>
      </c>
      <c r="B35" t="s">
        <v>111</v>
      </c>
      <c r="C35">
        <v>66</v>
      </c>
      <c r="D35" s="1">
        <v>0</v>
      </c>
      <c r="E35" t="s">
        <v>196</v>
      </c>
    </row>
    <row r="36" spans="1:5" x14ac:dyDescent="0.2">
      <c r="A36" t="s">
        <v>57</v>
      </c>
      <c r="B36" t="s">
        <v>172</v>
      </c>
      <c r="C36">
        <v>10</v>
      </c>
      <c r="D36" s="1">
        <v>0</v>
      </c>
      <c r="E36" t="s">
        <v>196</v>
      </c>
    </row>
    <row r="37" spans="1:5" x14ac:dyDescent="0.2">
      <c r="A37" t="s">
        <v>16</v>
      </c>
      <c r="B37" t="s">
        <v>124</v>
      </c>
      <c r="C37">
        <v>73</v>
      </c>
      <c r="D37" s="1">
        <v>0</v>
      </c>
      <c r="E37" t="s">
        <v>188</v>
      </c>
    </row>
    <row r="38" spans="1:5" x14ac:dyDescent="0.2">
      <c r="A38" t="s">
        <v>52</v>
      </c>
      <c r="B38" t="s">
        <v>189</v>
      </c>
      <c r="C38">
        <v>31</v>
      </c>
      <c r="D38" s="1">
        <v>94718</v>
      </c>
      <c r="E38" t="s">
        <v>188</v>
      </c>
    </row>
    <row r="39" spans="1:5" x14ac:dyDescent="0.2">
      <c r="A39" t="s">
        <v>53</v>
      </c>
      <c r="B39" t="s">
        <v>189</v>
      </c>
      <c r="C39">
        <v>31</v>
      </c>
      <c r="D39" s="1">
        <v>94718</v>
      </c>
      <c r="E39" t="s">
        <v>188</v>
      </c>
    </row>
    <row r="40" spans="1:5" x14ac:dyDescent="0.2">
      <c r="A40" t="s">
        <v>54</v>
      </c>
      <c r="B40" t="s">
        <v>189</v>
      </c>
      <c r="C40">
        <v>24</v>
      </c>
      <c r="D40" s="1">
        <v>94718</v>
      </c>
      <c r="E40" t="s">
        <v>188</v>
      </c>
    </row>
    <row r="41" spans="1:5" x14ac:dyDescent="0.2">
      <c r="A41" t="s">
        <v>55</v>
      </c>
      <c r="B41" t="s">
        <v>189</v>
      </c>
      <c r="C41">
        <v>15</v>
      </c>
      <c r="D41" s="1">
        <v>94718</v>
      </c>
      <c r="E41" t="s">
        <v>188</v>
      </c>
    </row>
    <row r="42" spans="1:5" x14ac:dyDescent="0.2">
      <c r="A42" t="s">
        <v>50</v>
      </c>
      <c r="B42" t="s">
        <v>168</v>
      </c>
      <c r="C42">
        <v>17701</v>
      </c>
      <c r="D42" s="1">
        <v>0</v>
      </c>
      <c r="E42" t="s">
        <v>188</v>
      </c>
    </row>
    <row r="43" spans="1:5" x14ac:dyDescent="0.2">
      <c r="A43" t="s">
        <v>25</v>
      </c>
      <c r="B43" t="s">
        <v>127</v>
      </c>
      <c r="C43">
        <v>7</v>
      </c>
      <c r="D43" s="1">
        <v>94718</v>
      </c>
      <c r="E43" t="s">
        <v>188</v>
      </c>
    </row>
    <row r="44" spans="1:5" x14ac:dyDescent="0.2">
      <c r="A44" t="s">
        <v>92</v>
      </c>
      <c r="B44" t="s">
        <v>127</v>
      </c>
      <c r="C44">
        <v>11</v>
      </c>
      <c r="D44" s="1">
        <v>362596</v>
      </c>
      <c r="E44" t="s">
        <v>188</v>
      </c>
    </row>
    <row r="45" spans="1:5" x14ac:dyDescent="0.2">
      <c r="A45" t="s">
        <v>93</v>
      </c>
      <c r="B45" t="s">
        <v>127</v>
      </c>
      <c r="C45">
        <v>11</v>
      </c>
      <c r="D45" s="1">
        <v>362596</v>
      </c>
      <c r="E45" t="s">
        <v>188</v>
      </c>
    </row>
    <row r="46" spans="1:5" x14ac:dyDescent="0.2">
      <c r="A46" t="s">
        <v>10</v>
      </c>
      <c r="C46">
        <v>56</v>
      </c>
      <c r="D46" s="1">
        <v>0</v>
      </c>
      <c r="E46" t="s">
        <v>188</v>
      </c>
    </row>
    <row r="47" spans="1:5" x14ac:dyDescent="0.2">
      <c r="A47" t="s">
        <v>73</v>
      </c>
      <c r="B47" t="s">
        <v>115</v>
      </c>
      <c r="C47">
        <v>3</v>
      </c>
      <c r="D47" s="1">
        <v>94718</v>
      </c>
      <c r="E47" t="s">
        <v>188</v>
      </c>
    </row>
    <row r="48" spans="1:5" x14ac:dyDescent="0.2">
      <c r="A48" t="s">
        <v>8</v>
      </c>
      <c r="C48">
        <v>25</v>
      </c>
      <c r="D48" s="1">
        <v>0</v>
      </c>
      <c r="E48" t="s">
        <v>188</v>
      </c>
    </row>
    <row r="49" spans="1:5" x14ac:dyDescent="0.2">
      <c r="A49" t="s">
        <v>91</v>
      </c>
      <c r="B49" t="s">
        <v>126</v>
      </c>
      <c r="C49">
        <v>18</v>
      </c>
      <c r="D49" s="1">
        <v>362596</v>
      </c>
      <c r="E49" t="s">
        <v>188</v>
      </c>
    </row>
    <row r="50" spans="1:5" x14ac:dyDescent="0.2">
      <c r="A50" t="s">
        <v>11</v>
      </c>
      <c r="C50">
        <v>11</v>
      </c>
      <c r="D50" s="1">
        <v>0</v>
      </c>
      <c r="E50" t="s">
        <v>188</v>
      </c>
    </row>
    <row r="51" spans="1:5" x14ac:dyDescent="0.2">
      <c r="A51" t="s">
        <v>9</v>
      </c>
      <c r="C51">
        <v>61</v>
      </c>
      <c r="D51" s="1">
        <v>0</v>
      </c>
      <c r="E51" t="s">
        <v>188</v>
      </c>
    </row>
    <row r="52" spans="1:5" x14ac:dyDescent="0.2">
      <c r="A52" t="s">
        <v>7</v>
      </c>
      <c r="C52">
        <v>12</v>
      </c>
      <c r="D52" s="1">
        <v>0</v>
      </c>
      <c r="E52" t="s">
        <v>188</v>
      </c>
    </row>
    <row r="53" spans="1:5" x14ac:dyDescent="0.2">
      <c r="A53" t="s">
        <v>3</v>
      </c>
      <c r="B53" t="s">
        <v>109</v>
      </c>
      <c r="C53">
        <v>422</v>
      </c>
      <c r="D53" s="1">
        <v>0</v>
      </c>
      <c r="E53" t="s">
        <v>188</v>
      </c>
    </row>
    <row r="54" spans="1:5" x14ac:dyDescent="0.2">
      <c r="A54" t="s">
        <v>2</v>
      </c>
      <c r="B54" t="s">
        <v>102</v>
      </c>
      <c r="C54">
        <v>60</v>
      </c>
      <c r="D54" s="1">
        <v>0</v>
      </c>
      <c r="E54" t="s">
        <v>188</v>
      </c>
    </row>
    <row r="55" spans="1:5" x14ac:dyDescent="0.2">
      <c r="A55" t="s">
        <v>85</v>
      </c>
      <c r="B55" t="s">
        <v>103</v>
      </c>
      <c r="C55">
        <v>67</v>
      </c>
      <c r="D55" s="1">
        <v>0</v>
      </c>
      <c r="E55" t="s">
        <v>188</v>
      </c>
    </row>
    <row r="56" spans="1:5" x14ac:dyDescent="0.2">
      <c r="A56" t="s">
        <v>84</v>
      </c>
      <c r="B56" t="s">
        <v>104</v>
      </c>
      <c r="C56">
        <v>25</v>
      </c>
      <c r="D56" s="1">
        <v>0</v>
      </c>
      <c r="E56" t="s">
        <v>188</v>
      </c>
    </row>
    <row r="57" spans="1:5" x14ac:dyDescent="0.2">
      <c r="A57" t="s">
        <v>83</v>
      </c>
      <c r="B57" t="s">
        <v>105</v>
      </c>
      <c r="C57">
        <v>4</v>
      </c>
      <c r="D57" s="1">
        <v>0</v>
      </c>
      <c r="E57" t="s">
        <v>188</v>
      </c>
    </row>
    <row r="58" spans="1:5" x14ac:dyDescent="0.2">
      <c r="A58" t="s">
        <v>4</v>
      </c>
      <c r="B58" t="s">
        <v>107</v>
      </c>
      <c r="C58">
        <v>9</v>
      </c>
      <c r="D58" s="1">
        <v>0</v>
      </c>
      <c r="E58" t="s">
        <v>188</v>
      </c>
    </row>
    <row r="59" spans="1:5" x14ac:dyDescent="0.2">
      <c r="A59" t="s">
        <v>94</v>
      </c>
      <c r="B59" t="s">
        <v>132</v>
      </c>
      <c r="C59">
        <v>13</v>
      </c>
      <c r="D59" s="1">
        <v>362596</v>
      </c>
      <c r="E59" t="s">
        <v>188</v>
      </c>
    </row>
    <row r="60" spans="1:5" x14ac:dyDescent="0.2">
      <c r="A60" t="s">
        <v>95</v>
      </c>
      <c r="B60" t="s">
        <v>132</v>
      </c>
      <c r="C60">
        <v>6</v>
      </c>
      <c r="D60" s="1">
        <v>362596</v>
      </c>
      <c r="E60" t="s">
        <v>188</v>
      </c>
    </row>
    <row r="61" spans="1:5" x14ac:dyDescent="0.2">
      <c r="A61" t="s">
        <v>96</v>
      </c>
      <c r="B61" t="s">
        <v>132</v>
      </c>
      <c r="C61">
        <v>3</v>
      </c>
      <c r="D61" s="1">
        <v>362596</v>
      </c>
      <c r="E61" t="s">
        <v>188</v>
      </c>
    </row>
    <row r="62" spans="1:5" x14ac:dyDescent="0.2">
      <c r="A62" t="s">
        <v>82</v>
      </c>
      <c r="B62" t="s">
        <v>106</v>
      </c>
      <c r="C62">
        <v>2</v>
      </c>
      <c r="D62" s="1">
        <v>0</v>
      </c>
      <c r="E62" t="s">
        <v>188</v>
      </c>
    </row>
    <row r="63" spans="1:5" x14ac:dyDescent="0.2">
      <c r="A63" t="s">
        <v>26</v>
      </c>
      <c r="B63" t="s">
        <v>194</v>
      </c>
      <c r="C63">
        <v>14</v>
      </c>
      <c r="D63" s="1">
        <v>191435</v>
      </c>
      <c r="E63" t="s">
        <v>188</v>
      </c>
    </row>
    <row r="64" spans="1:5" x14ac:dyDescent="0.2">
      <c r="A64" t="s">
        <v>87</v>
      </c>
      <c r="C64">
        <v>14</v>
      </c>
      <c r="D64" s="1">
        <v>265879</v>
      </c>
      <c r="E64" t="s">
        <v>188</v>
      </c>
    </row>
    <row r="65" spans="1:5" x14ac:dyDescent="0.2">
      <c r="A65" t="s">
        <v>5</v>
      </c>
      <c r="C65">
        <v>13</v>
      </c>
      <c r="D65" s="1">
        <v>0</v>
      </c>
      <c r="E65" t="s">
        <v>188</v>
      </c>
    </row>
    <row r="66" spans="1:5" x14ac:dyDescent="0.2">
      <c r="A66" t="s">
        <v>43</v>
      </c>
      <c r="B66" t="s">
        <v>190</v>
      </c>
      <c r="C66">
        <v>13</v>
      </c>
      <c r="D66" s="1">
        <v>94718</v>
      </c>
      <c r="E66" t="s">
        <v>188</v>
      </c>
    </row>
    <row r="67" spans="1:5" x14ac:dyDescent="0.2">
      <c r="A67" t="s">
        <v>44</v>
      </c>
      <c r="B67" t="s">
        <v>190</v>
      </c>
      <c r="C67">
        <v>6</v>
      </c>
      <c r="D67" s="1">
        <v>94718</v>
      </c>
      <c r="E67" t="s">
        <v>188</v>
      </c>
    </row>
    <row r="68" spans="1:5" x14ac:dyDescent="0.2">
      <c r="A68" t="s">
        <v>90</v>
      </c>
      <c r="B68" t="s">
        <v>122</v>
      </c>
      <c r="C68">
        <v>65</v>
      </c>
      <c r="D68" s="1">
        <v>362596</v>
      </c>
      <c r="E68" t="s">
        <v>188</v>
      </c>
    </row>
    <row r="69" spans="1:5" x14ac:dyDescent="0.2">
      <c r="A69" t="s">
        <v>88</v>
      </c>
      <c r="B69" t="s">
        <v>120</v>
      </c>
      <c r="C69">
        <v>213</v>
      </c>
      <c r="D69" s="1">
        <v>362596</v>
      </c>
      <c r="E69" t="s">
        <v>188</v>
      </c>
    </row>
    <row r="70" spans="1:5" x14ac:dyDescent="0.2">
      <c r="A70" t="s">
        <v>89</v>
      </c>
      <c r="B70" t="s">
        <v>121</v>
      </c>
      <c r="C70">
        <v>2071</v>
      </c>
      <c r="D70" s="1">
        <v>362596</v>
      </c>
      <c r="E70" t="s">
        <v>188</v>
      </c>
    </row>
    <row r="71" spans="1:5" x14ac:dyDescent="0.2">
      <c r="A71" t="s">
        <v>86</v>
      </c>
      <c r="B71" t="s">
        <v>110</v>
      </c>
      <c r="C71">
        <v>8816</v>
      </c>
      <c r="D71" s="1">
        <v>0</v>
      </c>
      <c r="E71" t="s">
        <v>188</v>
      </c>
    </row>
    <row r="72" spans="1:5" x14ac:dyDescent="0.2">
      <c r="A72" t="s">
        <v>74</v>
      </c>
      <c r="B72" t="s">
        <v>125</v>
      </c>
      <c r="C72">
        <v>69</v>
      </c>
      <c r="D72" s="1">
        <v>0</v>
      </c>
      <c r="E72" t="s">
        <v>99</v>
      </c>
    </row>
    <row r="73" spans="1:5" x14ac:dyDescent="0.2">
      <c r="A73" t="s">
        <v>0</v>
      </c>
      <c r="B73" t="s">
        <v>101</v>
      </c>
      <c r="C73">
        <v>259077</v>
      </c>
      <c r="D73" s="1">
        <v>0</v>
      </c>
      <c r="E73" t="s">
        <v>99</v>
      </c>
    </row>
    <row r="74" spans="1:5" x14ac:dyDescent="0.2">
      <c r="A74" t="s">
        <v>30</v>
      </c>
      <c r="B74" t="s">
        <v>140</v>
      </c>
      <c r="C74">
        <v>44</v>
      </c>
      <c r="D74" s="1">
        <v>0</v>
      </c>
      <c r="E74" t="s">
        <v>99</v>
      </c>
    </row>
    <row r="75" spans="1:5" x14ac:dyDescent="0.2">
      <c r="A75" t="s">
        <v>39</v>
      </c>
      <c r="B75" s="2" t="s">
        <v>151</v>
      </c>
      <c r="C75">
        <v>26</v>
      </c>
      <c r="D75" s="1">
        <v>0</v>
      </c>
      <c r="E75" t="s">
        <v>99</v>
      </c>
    </row>
    <row r="76" spans="1:5" x14ac:dyDescent="0.2">
      <c r="A76" t="s">
        <v>76</v>
      </c>
      <c r="B76" t="s">
        <v>152</v>
      </c>
      <c r="C76">
        <v>24</v>
      </c>
      <c r="D76" s="1">
        <v>0</v>
      </c>
      <c r="E76" t="s">
        <v>99</v>
      </c>
    </row>
    <row r="77" spans="1:5" x14ac:dyDescent="0.2">
      <c r="A77" t="s">
        <v>42</v>
      </c>
      <c r="B77" t="s">
        <v>155</v>
      </c>
      <c r="C77">
        <v>56</v>
      </c>
      <c r="D77" s="1">
        <v>0</v>
      </c>
      <c r="E77" t="s">
        <v>99</v>
      </c>
    </row>
    <row r="78" spans="1:5" x14ac:dyDescent="0.2">
      <c r="A78" t="s">
        <v>46</v>
      </c>
      <c r="B78" t="s">
        <v>158</v>
      </c>
      <c r="C78">
        <v>9</v>
      </c>
      <c r="D78" s="1">
        <v>0</v>
      </c>
      <c r="E78" t="s">
        <v>99</v>
      </c>
    </row>
    <row r="79" spans="1:5" x14ac:dyDescent="0.2">
      <c r="A79" t="s">
        <v>22</v>
      </c>
      <c r="B79" t="s">
        <v>135</v>
      </c>
      <c r="C79">
        <v>53</v>
      </c>
      <c r="D79" s="1">
        <v>0</v>
      </c>
      <c r="E79" t="s">
        <v>99</v>
      </c>
    </row>
    <row r="80" spans="1:5" x14ac:dyDescent="0.2">
      <c r="A80" t="s">
        <v>23</v>
      </c>
      <c r="B80" t="s">
        <v>136</v>
      </c>
      <c r="C80">
        <v>7013</v>
      </c>
      <c r="D80" s="1">
        <v>0</v>
      </c>
      <c r="E80" t="s">
        <v>99</v>
      </c>
    </row>
    <row r="81" spans="1:5" x14ac:dyDescent="0.2">
      <c r="A81" t="s">
        <v>24</v>
      </c>
      <c r="B81" s="2" t="s">
        <v>134</v>
      </c>
      <c r="C81">
        <v>7208</v>
      </c>
      <c r="D81" s="1">
        <v>0</v>
      </c>
      <c r="E81" t="s">
        <v>99</v>
      </c>
    </row>
    <row r="82" spans="1:5" x14ac:dyDescent="0.2">
      <c r="A82" t="s">
        <v>75</v>
      </c>
      <c r="B82" t="s">
        <v>119</v>
      </c>
      <c r="C82">
        <v>81</v>
      </c>
      <c r="D82" s="1">
        <v>0</v>
      </c>
      <c r="E82" t="s">
        <v>99</v>
      </c>
    </row>
    <row r="83" spans="1:5" x14ac:dyDescent="0.2">
      <c r="A83" t="s">
        <v>17</v>
      </c>
      <c r="B83" t="s">
        <v>118</v>
      </c>
      <c r="C83">
        <v>83</v>
      </c>
      <c r="D83" s="1">
        <v>0</v>
      </c>
      <c r="E83" t="s">
        <v>99</v>
      </c>
    </row>
    <row r="84" spans="1:5" x14ac:dyDescent="0.2">
      <c r="A84" t="s">
        <v>79</v>
      </c>
      <c r="B84" t="s">
        <v>159</v>
      </c>
      <c r="C84">
        <v>8</v>
      </c>
      <c r="D84" s="1">
        <v>0</v>
      </c>
      <c r="E84" t="s">
        <v>99</v>
      </c>
    </row>
    <row r="85" spans="1:5" x14ac:dyDescent="0.2">
      <c r="A85" t="s">
        <v>47</v>
      </c>
      <c r="B85" t="s">
        <v>160</v>
      </c>
      <c r="C85">
        <v>17</v>
      </c>
      <c r="D85" s="1">
        <v>0</v>
      </c>
      <c r="E85" t="s">
        <v>99</v>
      </c>
    </row>
    <row r="86" spans="1:5" x14ac:dyDescent="0.2">
      <c r="A86" t="s">
        <v>80</v>
      </c>
      <c r="B86" t="s">
        <v>161</v>
      </c>
      <c r="C86">
        <v>15</v>
      </c>
      <c r="D86" s="1">
        <v>0</v>
      </c>
      <c r="E86" t="s">
        <v>99</v>
      </c>
    </row>
    <row r="87" spans="1:5" x14ac:dyDescent="0.2">
      <c r="A87" t="s">
        <v>64</v>
      </c>
      <c r="B87" s="2" t="s">
        <v>180</v>
      </c>
      <c r="C87">
        <v>20</v>
      </c>
      <c r="D87" s="1">
        <v>0</v>
      </c>
      <c r="E87" t="s">
        <v>99</v>
      </c>
    </row>
    <row r="88" spans="1:5" x14ac:dyDescent="0.2">
      <c r="A88" t="s">
        <v>78</v>
      </c>
      <c r="B88" t="s">
        <v>181</v>
      </c>
      <c r="C88">
        <v>19</v>
      </c>
      <c r="D88" s="1">
        <v>0</v>
      </c>
      <c r="E88" t="s">
        <v>99</v>
      </c>
    </row>
    <row r="89" spans="1:5" x14ac:dyDescent="0.2">
      <c r="A89" t="s">
        <v>70</v>
      </c>
      <c r="B89" t="s">
        <v>129</v>
      </c>
      <c r="C89">
        <v>2141</v>
      </c>
      <c r="D89" s="1">
        <v>0</v>
      </c>
      <c r="E89" t="s">
        <v>99</v>
      </c>
    </row>
    <row r="90" spans="1:5" x14ac:dyDescent="0.2">
      <c r="A90" t="s">
        <v>71</v>
      </c>
      <c r="B90" t="s">
        <v>130</v>
      </c>
      <c r="C90">
        <v>36</v>
      </c>
      <c r="D90" s="1">
        <v>0</v>
      </c>
      <c r="E90" t="s">
        <v>99</v>
      </c>
    </row>
    <row r="91" spans="1:5" x14ac:dyDescent="0.2">
      <c r="A91" t="s">
        <v>72</v>
      </c>
      <c r="B91" t="s">
        <v>131</v>
      </c>
      <c r="C91">
        <v>3</v>
      </c>
      <c r="D91" s="1">
        <v>0</v>
      </c>
      <c r="E91" t="s">
        <v>99</v>
      </c>
    </row>
    <row r="92" spans="1:5" x14ac:dyDescent="0.2">
      <c r="A92" t="s">
        <v>12</v>
      </c>
      <c r="B92" t="s">
        <v>113</v>
      </c>
      <c r="C92">
        <v>1</v>
      </c>
      <c r="D92" s="1">
        <v>0</v>
      </c>
      <c r="E92" t="s">
        <v>99</v>
      </c>
    </row>
    <row r="93" spans="1:5" x14ac:dyDescent="0.2">
      <c r="A93" t="s">
        <v>81</v>
      </c>
      <c r="B93" t="s">
        <v>165</v>
      </c>
      <c r="C93">
        <v>2</v>
      </c>
      <c r="D93" s="1">
        <v>0</v>
      </c>
      <c r="E93" t="s">
        <v>99</v>
      </c>
    </row>
    <row r="94" spans="1:5" x14ac:dyDescent="0.2">
      <c r="A94" t="s">
        <v>45</v>
      </c>
      <c r="B94" t="s">
        <v>163</v>
      </c>
      <c r="C94">
        <v>4</v>
      </c>
      <c r="D94" s="1">
        <v>0</v>
      </c>
      <c r="E94" t="s">
        <v>99</v>
      </c>
    </row>
    <row r="95" spans="1:5" x14ac:dyDescent="0.2">
      <c r="A95" t="s">
        <v>1</v>
      </c>
      <c r="B95" t="s">
        <v>100</v>
      </c>
      <c r="C95">
        <v>15</v>
      </c>
      <c r="D95" s="1">
        <v>0</v>
      </c>
      <c r="E95" t="s">
        <v>99</v>
      </c>
    </row>
    <row r="96" spans="1:5" x14ac:dyDescent="0.2">
      <c r="A96" t="s">
        <v>77</v>
      </c>
      <c r="B96" t="s">
        <v>156</v>
      </c>
      <c r="C96">
        <v>55</v>
      </c>
      <c r="D96" s="1">
        <v>0</v>
      </c>
      <c r="E96" t="s">
        <v>99</v>
      </c>
    </row>
    <row r="97" spans="1:5" x14ac:dyDescent="0.2">
      <c r="A97" t="s">
        <v>19</v>
      </c>
      <c r="B97" t="s">
        <v>116</v>
      </c>
      <c r="C97">
        <v>233972</v>
      </c>
      <c r="D97" s="1">
        <v>0</v>
      </c>
      <c r="E97" t="s">
        <v>99</v>
      </c>
    </row>
  </sheetData>
  <sortState xmlns:xlrd2="http://schemas.microsoft.com/office/spreadsheetml/2017/richdata2" ref="A1:E97">
    <sortCondition ref="E1:E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2022-07-30T12:14:59Z</dcterms:created>
  <dcterms:modified xsi:type="dcterms:W3CDTF">2022-12-24T16:04:29Z</dcterms:modified>
</cp:coreProperties>
</file>